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EF2229C-BE8A-49EE-ACE8-39B4A12209D2}" xr6:coauthVersionLast="47" xr6:coauthVersionMax="47" xr10:uidLastSave="{00000000-0000-0000-0000-000000000000}"/>
  <bookViews>
    <workbookView xWindow="0" yWindow="0" windowWidth="28800" windowHeight="16200" xr2:uid="{CE349E18-9A50-44AF-A6C6-67E9262EBF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3" i="1" l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<sst xmlns="http://schemas.openxmlformats.org/spreadsheetml/2006/main" count="431" uniqueCount="128">
  <si>
    <t>Jeune</t>
  </si>
  <si>
    <t>Père</t>
  </si>
  <si>
    <t>Mère</t>
  </si>
  <si>
    <t>Eleveur</t>
  </si>
  <si>
    <t>Age</t>
  </si>
  <si>
    <t>Volière</t>
  </si>
  <si>
    <t>Cage</t>
  </si>
  <si>
    <t>Né(e)</t>
  </si>
  <si>
    <t>Tours</t>
  </si>
  <si>
    <t>Information</t>
  </si>
  <si>
    <t>Elevage</t>
  </si>
  <si>
    <t>TOU27-001/2006 M</t>
  </si>
  <si>
    <t>MaN-008/2021 M</t>
  </si>
  <si>
    <t>ElA27-021/2020 F</t>
  </si>
  <si>
    <t>16 a 9 m 52 j</t>
  </si>
  <si>
    <t>5H</t>
  </si>
  <si>
    <t>4T</t>
  </si>
  <si>
    <t>Mâle</t>
  </si>
  <si>
    <t>x</t>
  </si>
  <si>
    <t>MDG29-002/2008 F</t>
  </si>
  <si>
    <t>MaN-024/2021 M</t>
  </si>
  <si>
    <t>ElA27-016+/2020 F</t>
  </si>
  <si>
    <t>14 a 9 m 49 j</t>
  </si>
  <si>
    <t>4H</t>
  </si>
  <si>
    <t>Femelle Tte Jaune</t>
  </si>
  <si>
    <t>MDG14-003/2010 M</t>
  </si>
  <si>
    <t>12 a 9 m 49 j</t>
  </si>
  <si>
    <t>Mâle Tache aile droite</t>
  </si>
  <si>
    <t>MDG15-004/2010 F</t>
  </si>
  <si>
    <t>Femelle tache derrière la tête</t>
  </si>
  <si>
    <t>TOU17-005/2010 F</t>
  </si>
  <si>
    <t>12 a 9 m 12 j</t>
  </si>
  <si>
    <t>Femelle Tte jaune</t>
  </si>
  <si>
    <t>TOU17-006/2015 M</t>
  </si>
  <si>
    <t>7 a 9 m 12 j</t>
  </si>
  <si>
    <t>Mâle Tt jaune</t>
  </si>
  <si>
    <t>MDG14-007/2015 F</t>
  </si>
  <si>
    <t>ElA27-010/2021 M</t>
  </si>
  <si>
    <t>MaN-034/2021 F</t>
  </si>
  <si>
    <t>7 a 9 m 50 j</t>
  </si>
  <si>
    <t>Femelle</t>
  </si>
  <si>
    <t>MDG29-008/2016 M</t>
  </si>
  <si>
    <t>6 a 9 m 50 j</t>
  </si>
  <si>
    <t>MDG66-008/2016 F</t>
  </si>
  <si>
    <t>MaN-002/2020 M</t>
  </si>
  <si>
    <t>MaN-020/2020 F</t>
  </si>
  <si>
    <t>6 a 9 m 51 j</t>
  </si>
  <si>
    <t xml:space="preserve">Femelle </t>
  </si>
  <si>
    <t>MBC35-009/2017 F</t>
  </si>
  <si>
    <t>MDG14-010/2017 M</t>
  </si>
  <si>
    <t>5 a 9 m 50 j</t>
  </si>
  <si>
    <t>235-011/2017 F</t>
  </si>
  <si>
    <t>MDG29-012/2018 F</t>
  </si>
  <si>
    <t>ElA27-006/2021 M</t>
  </si>
  <si>
    <t>4 a 8 m 6 j</t>
  </si>
  <si>
    <t>MDG14-013/2018 M</t>
  </si>
  <si>
    <t>ElA27-052/2021 F</t>
  </si>
  <si>
    <t>4 a 9 m 49 j</t>
  </si>
  <si>
    <t>Mâle Tache joue gauche</t>
  </si>
  <si>
    <t>CH29-014/2021 F</t>
  </si>
  <si>
    <t>1 a 9 m 49 j</t>
  </si>
  <si>
    <t>MDG15-015/2021 F</t>
  </si>
  <si>
    <t>Femelle Tache joue droite</t>
  </si>
  <si>
    <t>MDG14-016/2021 F</t>
  </si>
  <si>
    <t>TOU17-017/2021 M</t>
  </si>
  <si>
    <t>MaN-005/2021 M</t>
  </si>
  <si>
    <t>ElA27-068/2021 F</t>
  </si>
  <si>
    <t>1 a 9 m 47 j</t>
  </si>
  <si>
    <t>Mâle Tte jaune</t>
  </si>
  <si>
    <t>MBC96-018/2019 M</t>
  </si>
  <si>
    <t>3 a 9 m 47 j</t>
  </si>
  <si>
    <t>MDG14-019/2019 M</t>
  </si>
  <si>
    <t>MBC35-020/2019 F</t>
  </si>
  <si>
    <t>MDG15-021/2020 M</t>
  </si>
  <si>
    <t>ElA27-049/2021 M</t>
  </si>
  <si>
    <t>ElA27-003/2021 F</t>
  </si>
  <si>
    <t>2 a 9 m 47 j</t>
  </si>
  <si>
    <t>Mâle Tt jaunee</t>
  </si>
  <si>
    <t>MDG15-022/2020 M</t>
  </si>
  <si>
    <t>MDG14-023/2020 F</t>
  </si>
  <si>
    <t>Femelle Tache au dos</t>
  </si>
  <si>
    <t>235-024/2020 F</t>
  </si>
  <si>
    <t>TOU17-025/2020 F</t>
  </si>
  <si>
    <t>MaN-046/2019 M</t>
  </si>
  <si>
    <t>MaN-036/2021 F</t>
  </si>
  <si>
    <t>MBC35-050/2006 M</t>
  </si>
  <si>
    <t>Mâle Tt Jaune</t>
  </si>
  <si>
    <t>TOU17-051/2008 F</t>
  </si>
  <si>
    <t>MDG14-052/2010 M</t>
  </si>
  <si>
    <t>Mâle Tache joue droite</t>
  </si>
  <si>
    <t>CH29-053/2010 F</t>
  </si>
  <si>
    <t>TOU17-054/2010 F</t>
  </si>
  <si>
    <t>MBC96-055/2015 M</t>
  </si>
  <si>
    <t>896-056/2015 F</t>
  </si>
  <si>
    <t>838-057/2016 M</t>
  </si>
  <si>
    <t>838-058/2016 F</t>
  </si>
  <si>
    <t>C27-059/2017 F</t>
  </si>
  <si>
    <t>TOU03-060/2017 M</t>
  </si>
  <si>
    <t>MDG14-061/2017 F</t>
  </si>
  <si>
    <t>MDG14-062/2018 F</t>
  </si>
  <si>
    <t>838-063/2018 M</t>
  </si>
  <si>
    <t>C27-064/2021 F</t>
  </si>
  <si>
    <t>838-065/2021 F</t>
  </si>
  <si>
    <t>CT3-066/2021 F</t>
  </si>
  <si>
    <t>CT27-067/2021 M</t>
  </si>
  <si>
    <t>MDG14-068/2019 M</t>
  </si>
  <si>
    <t>MDG14-069/2019 M</t>
  </si>
  <si>
    <t>CT27-070/2019 F</t>
  </si>
  <si>
    <t>TOU03-071/2020 M</t>
  </si>
  <si>
    <t>S2-072/2020 M</t>
  </si>
  <si>
    <t>MDG66-033/2020 F</t>
  </si>
  <si>
    <t>MDG66-074/2020 F</t>
  </si>
  <si>
    <t>S2-075/2020 F</t>
  </si>
  <si>
    <t>abriv.</t>
  </si>
  <si>
    <t>MDG14</t>
  </si>
  <si>
    <t>Ch14</t>
  </si>
  <si>
    <t>Parmoz G</t>
  </si>
  <si>
    <t>MDG29</t>
  </si>
  <si>
    <t>Lirodeau A</t>
  </si>
  <si>
    <t>CH29</t>
  </si>
  <si>
    <t>TOU17</t>
  </si>
  <si>
    <t>Sory E</t>
  </si>
  <si>
    <t>tou27</t>
  </si>
  <si>
    <t>c27</t>
  </si>
  <si>
    <t>ct27</t>
  </si>
  <si>
    <t>Roland W</t>
  </si>
  <si>
    <t>MDG15</t>
  </si>
  <si>
    <t>abtamedo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</si>
</sst>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Consolas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1" fillId="0" borderId="0" xfId="0" applyNumberFormat="1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123824</xdr:colOff>
      <xdr:row>0</xdr:row>
      <xdr:rowOff>142875</xdr:rowOff>
    </xdr:from>
    <xdr:to>
      <xdr:col>2</xdr:col>
      <xdr:colOff>962025</xdr:colOff>
      <xdr:row>0</xdr:row>
      <xdr:rowOff>581025</xdr:rowOff>
    </xdr:to>
    <xdr:sp macro="[0]!Eleveur" textlink="">
      <xdr:nvSpPr>
        <xdr:cNvPr id="2" name="Rectangle 1">
          <a:extLst>
            <a:ext uri="{FF2B5EF4-FFF2-40B4-BE49-F238E27FC236}">
              <a16:creationId xmlns:a16="http://schemas.microsoft.com/office/drawing/2014/main" id="{8B733AE9-F093-6909-0C83-8C20833F36E6}"/>
            </a:ext>
          </a:extLst>
        </xdr:cNvPr>
        <xdr:cNvSpPr/>
      </xdr:nvSpPr>
      <xdr:spPr>
        <a:xfrm>
          <a:off x="2400299" y="142875"/>
          <a:ext cx="838201" cy="43815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Eleveur</a:t>
          </a:r>
        </a:p>
      </xdr:txBody>
    </xdr:sp>
    <xdr:clientData/>
  </xdr:twoCellAnchor>
  <xdr:twoCellAnchor editAs="oneCell">
    <xdr:from>
      <xdr:col>14</xdr:col>
      <xdr:colOff>542925</xdr:colOff>
      <xdr:row>4</xdr:row>
      <xdr:rowOff>133350</xdr:rowOff>
    </xdr:from>
    <xdr:to>
      <xdr:col>29</xdr:col>
      <xdr:colOff>525308</xdr:colOff>
      <xdr:row>17</xdr:row>
      <xdr:rowOff>86012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EE8AA6BB-5446-FBA7-4220-174091389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63350" y="1743075"/>
          <a:ext cx="10269383" cy="2057687"/>
        </a:xfrm>
        <a:prstGeom prst="rect">
          <a:avLst/>
        </a:prstGeom>
        <a:ln w="28575">
          <a:solidFill>
            <a:schemeClr val="accent2">
              <a:lumMod val="75000"/>
            </a:schemeClr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881873-5396-415F-8D0D-24039EC52DB3}" name="Tabel1" displayName="Tabel1" ref="M1:N11" totalsRowShown="0">
  <autoFilter ref="M1:N11" xr:uid="{62881873-5396-415F-8D0D-24039EC52DB3}"/>
  <tableColumns count="2">
    <tableColumn id="1" xr3:uid="{F72F5A7B-EC4F-456F-AB97-9D108758F722}" name="abriv."/>
    <tableColumn id="2" xr3:uid="{5242A59C-30A7-4503-908A-FD579120AA92}" name="Elev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2EF53-9BFD-4A43-AF7A-03E60E386E5E}">
  <sheetPr codeName="Feuil1"/>
  <dimension ref="A1:N53"/>
  <sheetViews>
    <sheetView tabSelected="1" topLeftCell="C1" workbookViewId="0">
      <selection activeCell="S1" sqref="S1"/>
    </sheetView>
  </sheetViews>
  <sheetFormatPr defaultColWidth="12" defaultRowHeight="11.25" x14ac:dyDescent="0.2"/>
  <cols>
    <col min="1" max="1" width="20.6640625" bestFit="1" customWidth="1"/>
    <col min="2" max="2" width="19.1640625" bestFit="1" customWidth="1"/>
    <col min="3" max="3" width="20" bestFit="1" customWidth="1"/>
    <col min="4" max="4" width="12.33203125" bestFit="1" customWidth="1"/>
    <col min="5" max="5" width="13.83203125" bestFit="1" customWidth="1"/>
    <col min="6" max="6" width="7.83203125" bestFit="1" customWidth="1"/>
    <col min="7" max="7" width="6.1640625" bestFit="1" customWidth="1"/>
    <col min="8" max="8" width="11.83203125" bestFit="1" customWidth="1"/>
    <col min="9" max="9" width="6.5" bestFit="1" customWidth="1"/>
    <col min="10" max="10" width="29.83203125" bestFit="1" customWidth="1"/>
    <col min="11" max="11" width="8.6640625" bestFit="1" customWidth="1"/>
  </cols>
  <sheetData>
    <row r="1" spans="1:14" ht="88.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M1" t="s">
        <v>113</v>
      </c>
      <c r="N1" t="s">
        <v>3</v>
      </c>
    </row>
    <row r="2" spans="1:14" ht="12.75" x14ac:dyDescent="0.2">
      <c r="A2" s="1" t="s">
        <v>11</v>
      </c>
      <c r="B2" s="1" t="s">
        <v>12</v>
      </c>
      <c r="C2" s="1" t="s">
        <v>13</v>
      </c>
      <c r="D2" s="1" t="str">
        <f>IFERROR(VLOOKUP(LEFT(A2,SEARCH("-",A2)-1),Tabel1[],2,0),"erreur")</f>
        <v>Roland W</v>
      </c>
      <c r="E2" s="1" t="s">
        <v>14</v>
      </c>
      <c r="F2" s="1" t="s">
        <v>15</v>
      </c>
      <c r="G2" s="1">
        <v>7</v>
      </c>
      <c r="H2" s="2">
        <v>38830</v>
      </c>
      <c r="I2" s="1" t="s">
        <v>16</v>
      </c>
      <c r="J2" s="1" t="s">
        <v>17</v>
      </c>
      <c r="K2" s="1" t="s">
        <v>18</v>
      </c>
      <c r="M2" t="s">
        <v>114</v>
      </c>
      <c r="N2" t="s">
        <v>116</v>
      </c>
    </row>
    <row r="3" spans="1:14" ht="12.75" x14ac:dyDescent="0.2">
      <c r="A3" s="1" t="s">
        <v>19</v>
      </c>
      <c r="B3" s="1" t="s">
        <v>20</v>
      </c>
      <c r="C3" s="1" t="s">
        <v>21</v>
      </c>
      <c r="D3" s="1" t="str">
        <f>IFERROR(VLOOKUP(LEFT(A3,SEARCH("-",A3)-1),Tabel1[],2,0),"erreur")</f>
        <v>Lirodeau A</v>
      </c>
      <c r="E3" s="1" t="s">
        <v>22</v>
      </c>
      <c r="F3" s="1" t="s">
        <v>23</v>
      </c>
      <c r="G3" s="1">
        <v>8</v>
      </c>
      <c r="H3" s="2">
        <v>39564</v>
      </c>
      <c r="I3" s="1" t="s">
        <v>16</v>
      </c>
      <c r="J3" s="1" t="s">
        <v>24</v>
      </c>
      <c r="K3" s="1" t="s">
        <v>18</v>
      </c>
      <c r="M3" t="s">
        <v>115</v>
      </c>
      <c r="N3" t="s">
        <v>116</v>
      </c>
    </row>
    <row r="4" spans="1:14" ht="12.75" x14ac:dyDescent="0.2">
      <c r="A4" s="1" t="s">
        <v>25</v>
      </c>
      <c r="B4" s="1" t="s">
        <v>20</v>
      </c>
      <c r="C4" s="1" t="s">
        <v>21</v>
      </c>
      <c r="D4" s="1" t="str">
        <f>IFERROR(VLOOKUP(LEFT(A4,SEARCH("-",A4)-1),Tabel1[],2,0),"erreur")</f>
        <v>Parmoz G</v>
      </c>
      <c r="E4" s="1" t="s">
        <v>26</v>
      </c>
      <c r="F4" s="1" t="s">
        <v>15</v>
      </c>
      <c r="G4" s="1">
        <v>8</v>
      </c>
      <c r="H4" s="2">
        <v>40294</v>
      </c>
      <c r="I4" s="1" t="s">
        <v>16</v>
      </c>
      <c r="J4" s="1" t="s">
        <v>27</v>
      </c>
      <c r="K4" s="1"/>
      <c r="M4">
        <v>478</v>
      </c>
      <c r="N4" t="s">
        <v>116</v>
      </c>
    </row>
    <row r="5" spans="1:14" ht="12.75" x14ac:dyDescent="0.2">
      <c r="A5" s="1" t="s">
        <v>28</v>
      </c>
      <c r="B5" s="1" t="s">
        <v>20</v>
      </c>
      <c r="C5" s="1" t="s">
        <v>21</v>
      </c>
      <c r="D5" s="1" t="str">
        <f>IFERROR(VLOOKUP(LEFT(A5,SEARCH("-",A5)-1),Tabel1[],2,0),"erreur")</f>
        <v>abtamedo T</v>
      </c>
      <c r="E5" s="1" t="s">
        <v>26</v>
      </c>
      <c r="F5" s="1" t="s">
        <v>15</v>
      </c>
      <c r="G5" s="1">
        <v>8</v>
      </c>
      <c r="H5" s="2">
        <v>40294</v>
      </c>
      <c r="I5" s="1" t="s">
        <v>16</v>
      </c>
      <c r="J5" s="1" t="s">
        <v>29</v>
      </c>
      <c r="K5" s="1"/>
      <c r="M5" t="s">
        <v>117</v>
      </c>
      <c r="N5" t="s">
        <v>118</v>
      </c>
    </row>
    <row r="6" spans="1:14" ht="12.75" x14ac:dyDescent="0.2">
      <c r="A6" s="1" t="s">
        <v>30</v>
      </c>
      <c r="B6" s="1" t="s">
        <v>20</v>
      </c>
      <c r="C6" s="1" t="s">
        <v>21</v>
      </c>
      <c r="D6" s="1" t="str">
        <f>IFERROR(VLOOKUP(LEFT(A6,SEARCH("-",A6)-1),Tabel1[],2,0),"erreur")</f>
        <v>Sory E</v>
      </c>
      <c r="E6" s="1" t="s">
        <v>31</v>
      </c>
      <c r="F6" s="1" t="s">
        <v>23</v>
      </c>
      <c r="G6" s="1">
        <v>8</v>
      </c>
      <c r="H6" s="2">
        <v>40300</v>
      </c>
      <c r="I6" s="1" t="s">
        <v>16</v>
      </c>
      <c r="J6" s="1" t="s">
        <v>32</v>
      </c>
      <c r="K6" s="1" t="s">
        <v>18</v>
      </c>
      <c r="M6" t="s">
        <v>119</v>
      </c>
      <c r="N6" t="s">
        <v>118</v>
      </c>
    </row>
    <row r="7" spans="1:14" ht="12.75" x14ac:dyDescent="0.2">
      <c r="A7" s="1" t="s">
        <v>33</v>
      </c>
      <c r="B7" s="1" t="s">
        <v>20</v>
      </c>
      <c r="C7" s="1" t="s">
        <v>21</v>
      </c>
      <c r="D7" s="1" t="str">
        <f>IFERROR(VLOOKUP(LEFT(A7,SEARCH("-",A7)-1),Tabel1[],2,0),"erreur")</f>
        <v>Sory E</v>
      </c>
      <c r="E7" s="1" t="s">
        <v>34</v>
      </c>
      <c r="F7" s="1" t="s">
        <v>15</v>
      </c>
      <c r="G7" s="1">
        <v>8</v>
      </c>
      <c r="H7" s="2">
        <v>42126</v>
      </c>
      <c r="I7" s="1" t="s">
        <v>16</v>
      </c>
      <c r="J7" s="1" t="s">
        <v>35</v>
      </c>
      <c r="K7" s="1" t="s">
        <v>18</v>
      </c>
      <c r="M7" t="s">
        <v>120</v>
      </c>
      <c r="N7" t="s">
        <v>121</v>
      </c>
    </row>
    <row r="8" spans="1:14" ht="12.75" x14ac:dyDescent="0.2">
      <c r="A8" s="1" t="s">
        <v>36</v>
      </c>
      <c r="B8" s="1" t="s">
        <v>37</v>
      </c>
      <c r="C8" s="1" t="s">
        <v>38</v>
      </c>
      <c r="D8" s="1" t="str">
        <f>IFERROR(VLOOKUP(LEFT(A8,SEARCH("-",A8)-1),Tabel1[],2,0),"erreur")</f>
        <v>Parmoz G</v>
      </c>
      <c r="E8" s="1" t="s">
        <v>39</v>
      </c>
      <c r="F8" s="1" t="s">
        <v>23</v>
      </c>
      <c r="G8" s="1">
        <v>5</v>
      </c>
      <c r="H8" s="2">
        <v>42119</v>
      </c>
      <c r="I8" s="1" t="s">
        <v>16</v>
      </c>
      <c r="J8" s="1" t="s">
        <v>40</v>
      </c>
      <c r="K8" s="1"/>
      <c r="M8" t="s">
        <v>122</v>
      </c>
      <c r="N8" t="s">
        <v>125</v>
      </c>
    </row>
    <row r="9" spans="1:14" ht="12.75" x14ac:dyDescent="0.2">
      <c r="A9" s="1" t="s">
        <v>41</v>
      </c>
      <c r="B9" s="1" t="s">
        <v>37</v>
      </c>
      <c r="C9" s="1" t="s">
        <v>38</v>
      </c>
      <c r="D9" s="1" t="str">
        <f>IFERROR(VLOOKUP(LEFT(A9,SEARCH("-",A9)-1),Tabel1[],2,0),"erreur")</f>
        <v>Lirodeau A</v>
      </c>
      <c r="E9" s="1" t="s">
        <v>42</v>
      </c>
      <c r="F9" s="1" t="s">
        <v>15</v>
      </c>
      <c r="G9" s="1">
        <v>5</v>
      </c>
      <c r="H9" s="2">
        <v>42485</v>
      </c>
      <c r="I9" s="1" t="s">
        <v>16</v>
      </c>
      <c r="J9" s="1" t="s">
        <v>35</v>
      </c>
      <c r="K9" s="1" t="s">
        <v>18</v>
      </c>
      <c r="M9" t="s">
        <v>123</v>
      </c>
      <c r="N9" t="s">
        <v>125</v>
      </c>
    </row>
    <row r="10" spans="1:14" ht="12.75" x14ac:dyDescent="0.2">
      <c r="A10" s="1" t="s">
        <v>43</v>
      </c>
      <c r="B10" s="1" t="s">
        <v>44</v>
      </c>
      <c r="C10" s="1" t="s">
        <v>45</v>
      </c>
      <c r="D10" s="1" t="str">
        <f>IFERROR(VLOOKUP(LEFT(A10,SEARCH("-",A10)-1),Tabel1[],2,0),"erreur")</f>
        <v>erreur</v>
      </c>
      <c r="E10" s="1" t="s">
        <v>46</v>
      </c>
      <c r="F10" s="1" t="s">
        <v>23</v>
      </c>
      <c r="G10" s="1">
        <v>22</v>
      </c>
      <c r="H10" s="2">
        <v>42484</v>
      </c>
      <c r="I10" s="1" t="s">
        <v>16</v>
      </c>
      <c r="J10" s="1" t="s">
        <v>47</v>
      </c>
      <c r="K10" s="1" t="s">
        <v>18</v>
      </c>
      <c r="M10" t="s">
        <v>124</v>
      </c>
      <c r="N10" t="s">
        <v>125</v>
      </c>
    </row>
    <row r="11" spans="1:14" ht="12.75" x14ac:dyDescent="0.2">
      <c r="A11" s="1" t="s">
        <v>48</v>
      </c>
      <c r="B11" s="1" t="s">
        <v>37</v>
      </c>
      <c r="C11" s="1" t="s">
        <v>38</v>
      </c>
      <c r="D11" s="1" t="str">
        <f>IFERROR(VLOOKUP(LEFT(A11,SEARCH("-",A11)-1),Tabel1[],2,0),"erreur")</f>
        <v>erreur</v>
      </c>
      <c r="E11" s="1" t="s">
        <v>42</v>
      </c>
      <c r="F11" s="1" t="s">
        <v>23</v>
      </c>
      <c r="G11" s="1">
        <v>5</v>
      </c>
      <c r="H11" s="2">
        <v>42485</v>
      </c>
      <c r="I11" s="1" t="s">
        <v>16</v>
      </c>
      <c r="J11" s="1" t="s">
        <v>32</v>
      </c>
      <c r="K11" s="1"/>
      <c r="M11" t="s">
        <v>126</v>
      </c>
      <c r="N11" t="s">
        <v>127</v>
      </c>
    </row>
    <row r="12" spans="1:14" ht="12.75" x14ac:dyDescent="0.2">
      <c r="A12" s="1" t="s">
        <v>49</v>
      </c>
      <c r="B12" s="1" t="s">
        <v>37</v>
      </c>
      <c r="C12" s="1" t="s">
        <v>38</v>
      </c>
      <c r="D12" s="1" t="str">
        <f>IFERROR(VLOOKUP(LEFT(A12,SEARCH("-",A12)-1),Tabel1[],2,0),"erreur")</f>
        <v>Parmoz G</v>
      </c>
      <c r="E12" s="1" t="s">
        <v>50</v>
      </c>
      <c r="F12" s="1" t="s">
        <v>15</v>
      </c>
      <c r="G12" s="1">
        <v>5</v>
      </c>
      <c r="H12" s="2">
        <v>42850</v>
      </c>
      <c r="I12" s="1" t="s">
        <v>16</v>
      </c>
      <c r="J12" s="1" t="s">
        <v>35</v>
      </c>
      <c r="K12" s="1"/>
    </row>
    <row r="13" spans="1:14" ht="12.75" x14ac:dyDescent="0.2">
      <c r="A13" s="1" t="s">
        <v>51</v>
      </c>
      <c r="B13" s="1" t="s">
        <v>37</v>
      </c>
      <c r="C13" s="1" t="s">
        <v>38</v>
      </c>
      <c r="D13" s="1" t="str">
        <f>IFERROR(VLOOKUP(LEFT(A13,SEARCH("-",A13)-1),Tabel1[],2,0),"erreur")</f>
        <v>erreur</v>
      </c>
      <c r="E13" s="1" t="s">
        <v>50</v>
      </c>
      <c r="F13" s="1" t="s">
        <v>23</v>
      </c>
      <c r="G13" s="1">
        <v>5</v>
      </c>
      <c r="H13" s="2">
        <v>42850</v>
      </c>
      <c r="I13" s="1" t="s">
        <v>16</v>
      </c>
      <c r="J13" s="1" t="s">
        <v>32</v>
      </c>
      <c r="K13" s="1" t="s">
        <v>18</v>
      </c>
    </row>
    <row r="14" spans="1:14" ht="12.75" x14ac:dyDescent="0.2">
      <c r="A14" s="1" t="s">
        <v>52</v>
      </c>
      <c r="B14" s="1" t="s">
        <v>53</v>
      </c>
      <c r="C14" s="1" t="s">
        <v>13</v>
      </c>
      <c r="D14" s="1" t="str">
        <f>IFERROR(VLOOKUP(LEFT(A14,SEARCH("-",A14)-1),Tabel1[],2,0),"erreur")</f>
        <v>Lirodeau A</v>
      </c>
      <c r="E14" s="1" t="s">
        <v>54</v>
      </c>
      <c r="F14" s="1" t="s">
        <v>23</v>
      </c>
      <c r="G14" s="1">
        <v>7</v>
      </c>
      <c r="H14" s="2">
        <v>43259</v>
      </c>
      <c r="I14" s="1" t="s">
        <v>16</v>
      </c>
      <c r="J14" s="1" t="s">
        <v>32</v>
      </c>
      <c r="K14" s="1"/>
    </row>
    <row r="15" spans="1:14" ht="12.75" x14ac:dyDescent="0.2">
      <c r="A15" s="1" t="s">
        <v>55</v>
      </c>
      <c r="B15" s="1" t="s">
        <v>53</v>
      </c>
      <c r="C15" s="1" t="s">
        <v>56</v>
      </c>
      <c r="D15" s="1" t="str">
        <f>IFERROR(VLOOKUP(LEFT(A15,SEARCH("-",A15)-1),Tabel1[],2,0),"erreur")</f>
        <v>Parmoz G</v>
      </c>
      <c r="E15" s="1" t="s">
        <v>57</v>
      </c>
      <c r="F15" s="1" t="s">
        <v>15</v>
      </c>
      <c r="G15" s="1">
        <v>3</v>
      </c>
      <c r="H15" s="2">
        <v>43216</v>
      </c>
      <c r="I15" s="1" t="s">
        <v>16</v>
      </c>
      <c r="J15" s="1" t="s">
        <v>58</v>
      </c>
      <c r="K15" s="1" t="s">
        <v>18</v>
      </c>
    </row>
    <row r="16" spans="1:14" ht="12.75" x14ac:dyDescent="0.2">
      <c r="A16" s="1" t="s">
        <v>59</v>
      </c>
      <c r="B16" s="1" t="s">
        <v>53</v>
      </c>
      <c r="C16" s="1" t="s">
        <v>56</v>
      </c>
      <c r="D16" s="1" t="str">
        <f>IFERROR(VLOOKUP(LEFT(A16,SEARCH("-",A16)-1),Tabel1[],2,0),"erreur")</f>
        <v>Lirodeau A</v>
      </c>
      <c r="E16" s="1" t="s">
        <v>60</v>
      </c>
      <c r="F16" s="1" t="s">
        <v>23</v>
      </c>
      <c r="G16" s="1">
        <v>3</v>
      </c>
      <c r="H16" s="2">
        <v>44312</v>
      </c>
      <c r="I16" s="1" t="s">
        <v>16</v>
      </c>
      <c r="J16" s="1" t="s">
        <v>32</v>
      </c>
      <c r="K16" s="1" t="s">
        <v>18</v>
      </c>
    </row>
    <row r="17" spans="1:11" ht="12.75" x14ac:dyDescent="0.2">
      <c r="A17" s="1" t="s">
        <v>61</v>
      </c>
      <c r="B17" s="1" t="s">
        <v>53</v>
      </c>
      <c r="C17" s="1" t="s">
        <v>56</v>
      </c>
      <c r="D17" s="1" t="str">
        <f>IFERROR(VLOOKUP(LEFT(A17,SEARCH("-",A17)-1),Tabel1[],2,0),"erreur")</f>
        <v>abtamedo T</v>
      </c>
      <c r="E17" s="1" t="s">
        <v>60</v>
      </c>
      <c r="F17" s="1" t="s">
        <v>15</v>
      </c>
      <c r="G17" s="1">
        <v>3</v>
      </c>
      <c r="H17" s="2">
        <v>44312</v>
      </c>
      <c r="I17" s="1" t="s">
        <v>16</v>
      </c>
      <c r="J17" s="1" t="s">
        <v>62</v>
      </c>
      <c r="K17" s="1" t="s">
        <v>18</v>
      </c>
    </row>
    <row r="18" spans="1:11" ht="12.75" x14ac:dyDescent="0.2">
      <c r="A18" s="1" t="s">
        <v>63</v>
      </c>
      <c r="B18" s="1" t="s">
        <v>53</v>
      </c>
      <c r="C18" s="1" t="s">
        <v>56</v>
      </c>
      <c r="D18" s="1" t="str">
        <f>IFERROR(VLOOKUP(LEFT(A18,SEARCH("-",A18)-1),Tabel1[],2,0),"erreur")</f>
        <v>Parmoz G</v>
      </c>
      <c r="E18" s="1" t="s">
        <v>60</v>
      </c>
      <c r="F18" s="1" t="s">
        <v>23</v>
      </c>
      <c r="G18" s="1">
        <v>3</v>
      </c>
      <c r="H18" s="2">
        <v>44312</v>
      </c>
      <c r="I18" s="1" t="s">
        <v>16</v>
      </c>
      <c r="J18" s="1" t="s">
        <v>32</v>
      </c>
      <c r="K18" s="1" t="s">
        <v>18</v>
      </c>
    </row>
    <row r="19" spans="1:11" ht="12.75" x14ac:dyDescent="0.2">
      <c r="A19" s="1" t="s">
        <v>64</v>
      </c>
      <c r="B19" s="1" t="s">
        <v>65</v>
      </c>
      <c r="C19" s="1" t="s">
        <v>66</v>
      </c>
      <c r="D19" s="1" t="str">
        <f>IFERROR(VLOOKUP(LEFT(A19,SEARCH("-",A19)-1),Tabel1[],2,0),"erreur")</f>
        <v>Sory E</v>
      </c>
      <c r="E19" s="1" t="s">
        <v>67</v>
      </c>
      <c r="F19" s="1" t="s">
        <v>15</v>
      </c>
      <c r="G19" s="1">
        <v>4</v>
      </c>
      <c r="H19" s="2">
        <v>44314</v>
      </c>
      <c r="I19" s="1" t="s">
        <v>16</v>
      </c>
      <c r="J19" s="1" t="s">
        <v>68</v>
      </c>
      <c r="K19" s="1"/>
    </row>
    <row r="20" spans="1:11" ht="12.75" x14ac:dyDescent="0.2">
      <c r="A20" s="1" t="s">
        <v>69</v>
      </c>
      <c r="B20" s="1" t="s">
        <v>65</v>
      </c>
      <c r="C20" s="1" t="s">
        <v>66</v>
      </c>
      <c r="D20" s="1" t="str">
        <f>IFERROR(VLOOKUP(LEFT(A20,SEARCH("-",A20)-1),Tabel1[],2,0),"erreur")</f>
        <v>erreur</v>
      </c>
      <c r="E20" s="1" t="s">
        <v>70</v>
      </c>
      <c r="F20" s="1" t="s">
        <v>15</v>
      </c>
      <c r="G20" s="1">
        <v>4</v>
      </c>
      <c r="H20" s="2">
        <v>43583</v>
      </c>
      <c r="I20" s="1" t="s">
        <v>16</v>
      </c>
      <c r="J20" s="1" t="s">
        <v>35</v>
      </c>
      <c r="K20" s="1" t="s">
        <v>18</v>
      </c>
    </row>
    <row r="21" spans="1:11" ht="12.75" x14ac:dyDescent="0.2">
      <c r="A21" s="1" t="s">
        <v>71</v>
      </c>
      <c r="B21" s="1" t="s">
        <v>65</v>
      </c>
      <c r="C21" s="1" t="s">
        <v>66</v>
      </c>
      <c r="D21" s="1" t="str">
        <f>IFERROR(VLOOKUP(LEFT(A21,SEARCH("-",A21)-1),Tabel1[],2,0),"erreur")</f>
        <v>Parmoz G</v>
      </c>
      <c r="E21" s="1" t="s">
        <v>70</v>
      </c>
      <c r="F21" s="1" t="s">
        <v>15</v>
      </c>
      <c r="G21" s="1">
        <v>4</v>
      </c>
      <c r="H21" s="2">
        <v>43583</v>
      </c>
      <c r="I21" s="1" t="s">
        <v>16</v>
      </c>
      <c r="J21" s="1" t="s">
        <v>35</v>
      </c>
      <c r="K21" s="1" t="s">
        <v>18</v>
      </c>
    </row>
    <row r="22" spans="1:11" ht="12.75" x14ac:dyDescent="0.2">
      <c r="A22" s="1" t="s">
        <v>72</v>
      </c>
      <c r="B22" s="1" t="s">
        <v>65</v>
      </c>
      <c r="C22" s="1" t="s">
        <v>66</v>
      </c>
      <c r="D22" s="1" t="str">
        <f>IFERROR(VLOOKUP(LEFT(A22,SEARCH("-",A22)-1),Tabel1[],2,0),"erreur")</f>
        <v>erreur</v>
      </c>
      <c r="E22" s="1" t="s">
        <v>70</v>
      </c>
      <c r="F22" s="1" t="s">
        <v>23</v>
      </c>
      <c r="G22" s="1">
        <v>4</v>
      </c>
      <c r="H22" s="2">
        <v>43583</v>
      </c>
      <c r="I22" s="1" t="s">
        <v>16</v>
      </c>
      <c r="J22" s="1" t="s">
        <v>32</v>
      </c>
      <c r="K22" s="1" t="s">
        <v>18</v>
      </c>
    </row>
    <row r="23" spans="1:11" ht="12.75" x14ac:dyDescent="0.2">
      <c r="A23" s="1" t="s">
        <v>73</v>
      </c>
      <c r="B23" s="1" t="s">
        <v>74</v>
      </c>
      <c r="C23" s="1" t="s">
        <v>75</v>
      </c>
      <c r="D23" s="1" t="str">
        <f>IFERROR(VLOOKUP(LEFT(A23,SEARCH("-",A23)-1),Tabel1[],2,0),"erreur")</f>
        <v>abtamedo T</v>
      </c>
      <c r="E23" s="1" t="s">
        <v>76</v>
      </c>
      <c r="F23" s="1" t="s">
        <v>15</v>
      </c>
      <c r="G23" s="1">
        <v>1</v>
      </c>
      <c r="H23" s="2">
        <v>43949</v>
      </c>
      <c r="I23" s="1" t="s">
        <v>16</v>
      </c>
      <c r="J23" s="1" t="s">
        <v>77</v>
      </c>
      <c r="K23" s="1" t="s">
        <v>18</v>
      </c>
    </row>
    <row r="24" spans="1:11" ht="12.75" x14ac:dyDescent="0.2">
      <c r="A24" s="1" t="s">
        <v>78</v>
      </c>
      <c r="B24" s="1" t="s">
        <v>74</v>
      </c>
      <c r="C24" s="1" t="s">
        <v>75</v>
      </c>
      <c r="D24" s="1" t="str">
        <f>IFERROR(VLOOKUP(LEFT(A24,SEARCH("-",A24)-1),Tabel1[],2,0),"erreur")</f>
        <v>abtamedo T</v>
      </c>
      <c r="E24" s="1" t="s">
        <v>76</v>
      </c>
      <c r="F24" s="1" t="s">
        <v>15</v>
      </c>
      <c r="G24" s="1">
        <v>1</v>
      </c>
      <c r="H24" s="2">
        <v>43949</v>
      </c>
      <c r="I24" s="1" t="s">
        <v>16</v>
      </c>
      <c r="J24" s="1" t="s">
        <v>35</v>
      </c>
      <c r="K24" s="1"/>
    </row>
    <row r="25" spans="1:11" ht="12.75" x14ac:dyDescent="0.2">
      <c r="A25" s="1" t="s">
        <v>79</v>
      </c>
      <c r="B25" s="1" t="s">
        <v>74</v>
      </c>
      <c r="C25" s="1" t="s">
        <v>75</v>
      </c>
      <c r="D25" s="1" t="str">
        <f>IFERROR(VLOOKUP(LEFT(A25,SEARCH("-",A25)-1),Tabel1[],2,0),"erreur")</f>
        <v>Parmoz G</v>
      </c>
      <c r="E25" s="1" t="s">
        <v>76</v>
      </c>
      <c r="F25" s="1" t="s">
        <v>23</v>
      </c>
      <c r="G25" s="1">
        <v>1</v>
      </c>
      <c r="H25" s="2">
        <v>43949</v>
      </c>
      <c r="I25" s="1" t="s">
        <v>16</v>
      </c>
      <c r="J25" s="1" t="s">
        <v>80</v>
      </c>
      <c r="K25" s="1" t="s">
        <v>18</v>
      </c>
    </row>
    <row r="26" spans="1:11" ht="12.75" x14ac:dyDescent="0.2">
      <c r="A26" s="1" t="s">
        <v>81</v>
      </c>
      <c r="B26" s="1" t="s">
        <v>74</v>
      </c>
      <c r="C26" s="1" t="s">
        <v>75</v>
      </c>
      <c r="D26" s="1" t="str">
        <f>IFERROR(VLOOKUP(LEFT(A26,SEARCH("-",A26)-1),Tabel1[],2,0),"erreur")</f>
        <v>erreur</v>
      </c>
      <c r="E26" s="1" t="s">
        <v>76</v>
      </c>
      <c r="F26" s="1" t="s">
        <v>23</v>
      </c>
      <c r="G26" s="1">
        <v>1</v>
      </c>
      <c r="H26" s="2">
        <v>43949</v>
      </c>
      <c r="I26" s="1" t="s">
        <v>16</v>
      </c>
      <c r="J26" s="1" t="s">
        <v>32</v>
      </c>
      <c r="K26" s="1" t="s">
        <v>18</v>
      </c>
    </row>
    <row r="27" spans="1:11" ht="12.75" x14ac:dyDescent="0.2">
      <c r="A27" s="1" t="s">
        <v>82</v>
      </c>
      <c r="B27" s="1" t="s">
        <v>83</v>
      </c>
      <c r="C27" s="1" t="s">
        <v>84</v>
      </c>
      <c r="D27" s="1" t="str">
        <f>IFERROR(VLOOKUP(LEFT(A27,SEARCH("-",A27)-1),Tabel1[],2,0),"erreur")</f>
        <v>Sory E</v>
      </c>
      <c r="E27" s="1" t="s">
        <v>76</v>
      </c>
      <c r="F27" s="1" t="s">
        <v>23</v>
      </c>
      <c r="G27" s="1">
        <v>6</v>
      </c>
      <c r="H27" s="2">
        <v>43949</v>
      </c>
      <c r="I27" s="1" t="s">
        <v>16</v>
      </c>
      <c r="J27" s="1" t="s">
        <v>32</v>
      </c>
      <c r="K27" s="1"/>
    </row>
    <row r="28" spans="1:11" ht="12.75" x14ac:dyDescent="0.2">
      <c r="A28" s="1" t="s">
        <v>85</v>
      </c>
      <c r="B28" s="1" t="s">
        <v>12</v>
      </c>
      <c r="C28" s="1" t="s">
        <v>13</v>
      </c>
      <c r="D28" s="1" t="str">
        <f>IFERROR(VLOOKUP(LEFT(A28,SEARCH("-",A28)-1),Tabel1[],2,0),"erreur")</f>
        <v>erreur</v>
      </c>
      <c r="E28" s="1" t="s">
        <v>14</v>
      </c>
      <c r="F28" s="1" t="s">
        <v>15</v>
      </c>
      <c r="G28" s="1">
        <v>7</v>
      </c>
      <c r="H28" s="2">
        <v>38830</v>
      </c>
      <c r="I28" s="1" t="s">
        <v>16</v>
      </c>
      <c r="J28" s="1" t="s">
        <v>86</v>
      </c>
      <c r="K28" s="1" t="s">
        <v>18</v>
      </c>
    </row>
    <row r="29" spans="1:11" ht="12.75" x14ac:dyDescent="0.2">
      <c r="A29" s="1" t="s">
        <v>87</v>
      </c>
      <c r="B29" s="1" t="s">
        <v>20</v>
      </c>
      <c r="C29" s="1" t="s">
        <v>21</v>
      </c>
      <c r="D29" s="1" t="str">
        <f>IFERROR(VLOOKUP(LEFT(A29,SEARCH("-",A29)-1),Tabel1[],2,0),"erreur")</f>
        <v>Sory E</v>
      </c>
      <c r="E29" s="1" t="s">
        <v>22</v>
      </c>
      <c r="F29" s="1" t="s">
        <v>23</v>
      </c>
      <c r="G29" s="1">
        <v>8</v>
      </c>
      <c r="H29" s="2">
        <v>39564</v>
      </c>
      <c r="I29" s="1" t="s">
        <v>16</v>
      </c>
      <c r="J29" s="1" t="s">
        <v>24</v>
      </c>
      <c r="K29" s="1" t="s">
        <v>18</v>
      </c>
    </row>
    <row r="30" spans="1:11" ht="12.75" x14ac:dyDescent="0.2">
      <c r="A30" s="1" t="s">
        <v>88</v>
      </c>
      <c r="B30" s="1" t="s">
        <v>20</v>
      </c>
      <c r="C30" s="1" t="s">
        <v>21</v>
      </c>
      <c r="D30" s="1" t="str">
        <f>IFERROR(VLOOKUP(LEFT(A30,SEARCH("-",A30)-1),Tabel1[],2,0),"erreur")</f>
        <v>Parmoz G</v>
      </c>
      <c r="E30" s="1" t="s">
        <v>26</v>
      </c>
      <c r="F30" s="1" t="s">
        <v>15</v>
      </c>
      <c r="G30" s="1">
        <v>8</v>
      </c>
      <c r="H30" s="2">
        <v>40294</v>
      </c>
      <c r="I30" s="1" t="s">
        <v>16</v>
      </c>
      <c r="J30" s="1" t="s">
        <v>89</v>
      </c>
      <c r="K30" s="1"/>
    </row>
    <row r="31" spans="1:11" ht="12.75" x14ac:dyDescent="0.2">
      <c r="A31" s="1" t="s">
        <v>90</v>
      </c>
      <c r="B31" s="1" t="s">
        <v>20</v>
      </c>
      <c r="C31" s="1" t="s">
        <v>21</v>
      </c>
      <c r="D31" s="1" t="str">
        <f>IFERROR(VLOOKUP(LEFT(A31,SEARCH("-",A31)-1),Tabel1[],2,0),"erreur")</f>
        <v>Lirodeau A</v>
      </c>
      <c r="E31" s="1" t="s">
        <v>26</v>
      </c>
      <c r="F31" s="1" t="s">
        <v>15</v>
      </c>
      <c r="G31" s="1">
        <v>8</v>
      </c>
      <c r="H31" s="2">
        <v>40294</v>
      </c>
      <c r="I31" s="1" t="s">
        <v>16</v>
      </c>
      <c r="J31" s="1" t="s">
        <v>29</v>
      </c>
      <c r="K31" s="1"/>
    </row>
    <row r="32" spans="1:11" ht="12.75" x14ac:dyDescent="0.2">
      <c r="A32" s="1" t="s">
        <v>91</v>
      </c>
      <c r="B32" s="1" t="s">
        <v>20</v>
      </c>
      <c r="C32" s="1" t="s">
        <v>21</v>
      </c>
      <c r="D32" s="1" t="str">
        <f>IFERROR(VLOOKUP(LEFT(A32,SEARCH("-",A32)-1),Tabel1[],2,0),"erreur")</f>
        <v>Sory E</v>
      </c>
      <c r="E32" s="1" t="s">
        <v>31</v>
      </c>
      <c r="F32" s="1" t="s">
        <v>23</v>
      </c>
      <c r="G32" s="1">
        <v>8</v>
      </c>
      <c r="H32" s="2">
        <v>40300</v>
      </c>
      <c r="I32" s="1" t="s">
        <v>16</v>
      </c>
      <c r="J32" s="1" t="s">
        <v>32</v>
      </c>
      <c r="K32" s="1" t="s">
        <v>18</v>
      </c>
    </row>
    <row r="33" spans="1:11" ht="12.75" x14ac:dyDescent="0.2">
      <c r="A33" s="1" t="s">
        <v>92</v>
      </c>
      <c r="B33" s="1" t="s">
        <v>20</v>
      </c>
      <c r="C33" s="1" t="s">
        <v>21</v>
      </c>
      <c r="D33" s="1" t="str">
        <f>IFERROR(VLOOKUP(LEFT(A33,SEARCH("-",A33)-1),Tabel1[],2,0),"erreur")</f>
        <v>erreur</v>
      </c>
      <c r="E33" s="1" t="s">
        <v>34</v>
      </c>
      <c r="F33" s="1" t="s">
        <v>15</v>
      </c>
      <c r="G33" s="1">
        <v>8</v>
      </c>
      <c r="H33" s="2">
        <v>42126</v>
      </c>
      <c r="I33" s="1" t="s">
        <v>16</v>
      </c>
      <c r="J33" s="1" t="s">
        <v>35</v>
      </c>
      <c r="K33" s="1" t="s">
        <v>18</v>
      </c>
    </row>
    <row r="34" spans="1:11" ht="12.75" x14ac:dyDescent="0.2">
      <c r="A34" s="1" t="s">
        <v>93</v>
      </c>
      <c r="B34" s="1" t="s">
        <v>37</v>
      </c>
      <c r="C34" s="1" t="s">
        <v>38</v>
      </c>
      <c r="D34" s="1" t="str">
        <f>IFERROR(VLOOKUP(LEFT(A34,SEARCH("-",A34)-1),Tabel1[],2,0),"erreur")</f>
        <v>erreur</v>
      </c>
      <c r="E34" s="1" t="s">
        <v>39</v>
      </c>
      <c r="F34" s="1" t="s">
        <v>23</v>
      </c>
      <c r="G34" s="1">
        <v>5</v>
      </c>
      <c r="H34" s="2">
        <v>42119</v>
      </c>
      <c r="I34" s="1" t="s">
        <v>16</v>
      </c>
      <c r="J34" s="1" t="s">
        <v>32</v>
      </c>
      <c r="K34" s="1"/>
    </row>
    <row r="35" spans="1:11" ht="12.75" x14ac:dyDescent="0.2">
      <c r="A35" s="1" t="s">
        <v>94</v>
      </c>
      <c r="B35" s="1" t="s">
        <v>37</v>
      </c>
      <c r="C35" s="1" t="s">
        <v>38</v>
      </c>
      <c r="D35" s="1" t="str">
        <f>IFERROR(VLOOKUP(LEFT(A35,SEARCH("-",A35)-1),Tabel1[],2,0),"erreur")</f>
        <v>erreur</v>
      </c>
      <c r="E35" s="1" t="s">
        <v>42</v>
      </c>
      <c r="F35" s="1" t="s">
        <v>15</v>
      </c>
      <c r="G35" s="1">
        <v>5</v>
      </c>
      <c r="H35" s="2">
        <v>42485</v>
      </c>
      <c r="I35" s="1" t="s">
        <v>16</v>
      </c>
      <c r="J35" s="1" t="s">
        <v>35</v>
      </c>
      <c r="K35" s="1" t="s">
        <v>18</v>
      </c>
    </row>
    <row r="36" spans="1:11" ht="12.75" x14ac:dyDescent="0.2">
      <c r="A36" s="1" t="s">
        <v>95</v>
      </c>
      <c r="B36" s="1" t="s">
        <v>44</v>
      </c>
      <c r="C36" s="1" t="s">
        <v>45</v>
      </c>
      <c r="D36" s="1" t="str">
        <f>IFERROR(VLOOKUP(LEFT(A36,SEARCH("-",A36)-1),Tabel1[],2,0),"erreur")</f>
        <v>erreur</v>
      </c>
      <c r="E36" s="1" t="s">
        <v>46</v>
      </c>
      <c r="F36" s="1" t="s">
        <v>23</v>
      </c>
      <c r="G36" s="1">
        <v>22</v>
      </c>
      <c r="H36" s="2">
        <v>42484</v>
      </c>
      <c r="I36" s="1" t="s">
        <v>16</v>
      </c>
      <c r="J36" s="1" t="s">
        <v>47</v>
      </c>
      <c r="K36" s="1" t="s">
        <v>18</v>
      </c>
    </row>
    <row r="37" spans="1:11" ht="12.75" x14ac:dyDescent="0.2">
      <c r="A37" s="1" t="s">
        <v>96</v>
      </c>
      <c r="B37" s="1" t="s">
        <v>37</v>
      </c>
      <c r="C37" s="1" t="s">
        <v>38</v>
      </c>
      <c r="D37" s="1" t="str">
        <f>IFERROR(VLOOKUP(LEFT(A37,SEARCH("-",A37)-1),Tabel1[],2,0),"erreur")</f>
        <v>Roland W</v>
      </c>
      <c r="E37" s="1" t="s">
        <v>42</v>
      </c>
      <c r="F37" s="1" t="s">
        <v>23</v>
      </c>
      <c r="G37" s="1">
        <v>5</v>
      </c>
      <c r="H37" s="2">
        <v>42485</v>
      </c>
      <c r="I37" s="1" t="s">
        <v>16</v>
      </c>
      <c r="J37" s="1" t="s">
        <v>32</v>
      </c>
      <c r="K37" s="1"/>
    </row>
    <row r="38" spans="1:11" ht="12.75" x14ac:dyDescent="0.2">
      <c r="A38" s="1" t="s">
        <v>97</v>
      </c>
      <c r="B38" s="1" t="s">
        <v>37</v>
      </c>
      <c r="C38" s="1" t="s">
        <v>38</v>
      </c>
      <c r="D38" s="1" t="str">
        <f>IFERROR(VLOOKUP(LEFT(A38,SEARCH("-",A38)-1),Tabel1[],2,0),"erreur")</f>
        <v>erreur</v>
      </c>
      <c r="E38" s="1" t="s">
        <v>50</v>
      </c>
      <c r="F38" s="1" t="s">
        <v>15</v>
      </c>
      <c r="G38" s="1">
        <v>5</v>
      </c>
      <c r="H38" s="2">
        <v>42850</v>
      </c>
      <c r="I38" s="1" t="s">
        <v>16</v>
      </c>
      <c r="J38" s="1" t="s">
        <v>35</v>
      </c>
      <c r="K38" s="1" t="s">
        <v>18</v>
      </c>
    </row>
    <row r="39" spans="1:11" ht="12.75" x14ac:dyDescent="0.2">
      <c r="A39" s="1" t="s">
        <v>98</v>
      </c>
      <c r="B39" s="1" t="s">
        <v>37</v>
      </c>
      <c r="C39" s="1" t="s">
        <v>38</v>
      </c>
      <c r="D39" s="1" t="str">
        <f>IFERROR(VLOOKUP(LEFT(A39,SEARCH("-",A39)-1),Tabel1[],2,0),"erreur")</f>
        <v>Parmoz G</v>
      </c>
      <c r="E39" s="1" t="s">
        <v>50</v>
      </c>
      <c r="F39" s="1" t="s">
        <v>23</v>
      </c>
      <c r="G39" s="1">
        <v>5</v>
      </c>
      <c r="H39" s="2">
        <v>42850</v>
      </c>
      <c r="I39" s="1" t="s">
        <v>16</v>
      </c>
      <c r="J39" s="1" t="s">
        <v>32</v>
      </c>
      <c r="K39" s="1" t="s">
        <v>18</v>
      </c>
    </row>
    <row r="40" spans="1:11" ht="12.75" x14ac:dyDescent="0.2">
      <c r="A40" s="1" t="s">
        <v>99</v>
      </c>
      <c r="B40" s="1" t="s">
        <v>53</v>
      </c>
      <c r="C40" s="1" t="s">
        <v>13</v>
      </c>
      <c r="D40" s="1" t="str">
        <f>IFERROR(VLOOKUP(LEFT(A40,SEARCH("-",A40)-1),Tabel1[],2,0),"erreur")</f>
        <v>Parmoz G</v>
      </c>
      <c r="E40" s="1" t="s">
        <v>54</v>
      </c>
      <c r="F40" s="1" t="s">
        <v>23</v>
      </c>
      <c r="G40" s="1">
        <v>7</v>
      </c>
      <c r="H40" s="2">
        <v>43259</v>
      </c>
      <c r="I40" s="1" t="s">
        <v>16</v>
      </c>
      <c r="J40" s="1" t="s">
        <v>32</v>
      </c>
      <c r="K40" s="1"/>
    </row>
    <row r="41" spans="1:11" ht="12.75" x14ac:dyDescent="0.2">
      <c r="A41" s="1" t="s">
        <v>100</v>
      </c>
      <c r="B41" s="1" t="s">
        <v>53</v>
      </c>
      <c r="C41" s="1" t="s">
        <v>56</v>
      </c>
      <c r="D41" s="1" t="str">
        <f>IFERROR(VLOOKUP(LEFT(A41,SEARCH("-",A41)-1),Tabel1[],2,0),"erreur")</f>
        <v>erreur</v>
      </c>
      <c r="E41" s="1" t="s">
        <v>57</v>
      </c>
      <c r="F41" s="1" t="s">
        <v>15</v>
      </c>
      <c r="G41" s="1">
        <v>3</v>
      </c>
      <c r="H41" s="2">
        <v>43216</v>
      </c>
      <c r="I41" s="1" t="s">
        <v>16</v>
      </c>
      <c r="J41" s="1" t="s">
        <v>58</v>
      </c>
      <c r="K41" s="1" t="s">
        <v>18</v>
      </c>
    </row>
    <row r="42" spans="1:11" ht="12.75" x14ac:dyDescent="0.2">
      <c r="A42" s="1" t="s">
        <v>101</v>
      </c>
      <c r="B42" s="1" t="s">
        <v>53</v>
      </c>
      <c r="C42" s="1" t="s">
        <v>56</v>
      </c>
      <c r="D42" s="1" t="str">
        <f>IFERROR(VLOOKUP(LEFT(A42,SEARCH("-",A42)-1),Tabel1[],2,0),"erreur")</f>
        <v>Roland W</v>
      </c>
      <c r="E42" s="1" t="s">
        <v>60</v>
      </c>
      <c r="F42" s="1" t="s">
        <v>23</v>
      </c>
      <c r="G42" s="1">
        <v>3</v>
      </c>
      <c r="H42" s="2">
        <v>44312</v>
      </c>
      <c r="I42" s="1" t="s">
        <v>16</v>
      </c>
      <c r="J42" s="1" t="s">
        <v>32</v>
      </c>
      <c r="K42" s="1" t="s">
        <v>18</v>
      </c>
    </row>
    <row r="43" spans="1:11" ht="12.75" x14ac:dyDescent="0.2">
      <c r="A43" s="1" t="s">
        <v>102</v>
      </c>
      <c r="B43" s="1" t="s">
        <v>53</v>
      </c>
      <c r="C43" s="1" t="s">
        <v>56</v>
      </c>
      <c r="D43" s="1" t="str">
        <f>IFERROR(VLOOKUP(LEFT(A43,SEARCH("-",A43)-1),Tabel1[],2,0),"erreur")</f>
        <v>erreur</v>
      </c>
      <c r="E43" s="1" t="s">
        <v>60</v>
      </c>
      <c r="F43" s="1" t="s">
        <v>15</v>
      </c>
      <c r="G43" s="1">
        <v>3</v>
      </c>
      <c r="H43" s="2">
        <v>44312</v>
      </c>
      <c r="I43" s="1" t="s">
        <v>16</v>
      </c>
      <c r="J43" s="1" t="s">
        <v>62</v>
      </c>
      <c r="K43" s="1" t="s">
        <v>18</v>
      </c>
    </row>
    <row r="44" spans="1:11" ht="12.75" x14ac:dyDescent="0.2">
      <c r="A44" s="1" t="s">
        <v>103</v>
      </c>
      <c r="B44" s="1" t="s">
        <v>53</v>
      </c>
      <c r="C44" s="1" t="s">
        <v>56</v>
      </c>
      <c r="D44" s="1" t="str">
        <f>IFERROR(VLOOKUP(LEFT(A44,SEARCH("-",A44)-1),Tabel1[],2,0),"erreur")</f>
        <v>erreur</v>
      </c>
      <c r="E44" s="1" t="s">
        <v>60</v>
      </c>
      <c r="F44" s="1" t="s">
        <v>23</v>
      </c>
      <c r="G44" s="1">
        <v>3</v>
      </c>
      <c r="H44" s="2">
        <v>44312</v>
      </c>
      <c r="I44" s="1" t="s">
        <v>16</v>
      </c>
      <c r="J44" s="1" t="s">
        <v>32</v>
      </c>
      <c r="K44" s="1"/>
    </row>
    <row r="45" spans="1:11" ht="12.75" x14ac:dyDescent="0.2">
      <c r="A45" s="1" t="s">
        <v>104</v>
      </c>
      <c r="B45" s="1" t="s">
        <v>65</v>
      </c>
      <c r="C45" s="1" t="s">
        <v>66</v>
      </c>
      <c r="D45" s="1" t="str">
        <f>IFERROR(VLOOKUP(LEFT(A45,SEARCH("-",A45)-1),Tabel1[],2,0),"erreur")</f>
        <v>Roland W</v>
      </c>
      <c r="E45" s="1" t="s">
        <v>67</v>
      </c>
      <c r="F45" s="1" t="s">
        <v>15</v>
      </c>
      <c r="G45" s="1">
        <v>4</v>
      </c>
      <c r="H45" s="2">
        <v>44314</v>
      </c>
      <c r="I45" s="1" t="s">
        <v>16</v>
      </c>
      <c r="J45" s="1" t="s">
        <v>68</v>
      </c>
      <c r="K45" s="1" t="s">
        <v>18</v>
      </c>
    </row>
    <row r="46" spans="1:11" ht="12.75" x14ac:dyDescent="0.2">
      <c r="A46" s="1" t="s">
        <v>105</v>
      </c>
      <c r="B46" s="1" t="s">
        <v>65</v>
      </c>
      <c r="C46" s="1" t="s">
        <v>66</v>
      </c>
      <c r="D46" s="1" t="str">
        <f>IFERROR(VLOOKUP(LEFT(A46,SEARCH("-",A46)-1),Tabel1[],2,0),"erreur")</f>
        <v>Parmoz G</v>
      </c>
      <c r="E46" s="1" t="s">
        <v>70</v>
      </c>
      <c r="F46" s="1" t="s">
        <v>15</v>
      </c>
      <c r="G46" s="1">
        <v>4</v>
      </c>
      <c r="H46" s="2">
        <v>43583</v>
      </c>
      <c r="I46" s="1" t="s">
        <v>16</v>
      </c>
      <c r="J46" s="1" t="s">
        <v>35</v>
      </c>
      <c r="K46" s="1" t="s">
        <v>18</v>
      </c>
    </row>
    <row r="47" spans="1:11" ht="12.75" x14ac:dyDescent="0.2">
      <c r="A47" s="1" t="s">
        <v>106</v>
      </c>
      <c r="B47" s="1" t="s">
        <v>65</v>
      </c>
      <c r="C47" s="1" t="s">
        <v>66</v>
      </c>
      <c r="D47" s="1" t="str">
        <f>IFERROR(VLOOKUP(LEFT(A47,SEARCH("-",A47)-1),Tabel1[],2,0),"erreur")</f>
        <v>Parmoz G</v>
      </c>
      <c r="E47" s="1" t="s">
        <v>70</v>
      </c>
      <c r="F47" s="1" t="s">
        <v>15</v>
      </c>
      <c r="G47" s="1">
        <v>4</v>
      </c>
      <c r="H47" s="2">
        <v>43583</v>
      </c>
      <c r="I47" s="1" t="s">
        <v>16</v>
      </c>
      <c r="J47" s="1" t="s">
        <v>35</v>
      </c>
      <c r="K47" s="1" t="s">
        <v>18</v>
      </c>
    </row>
    <row r="48" spans="1:11" ht="12.75" x14ac:dyDescent="0.2">
      <c r="A48" s="1" t="s">
        <v>107</v>
      </c>
      <c r="B48" s="1" t="s">
        <v>65</v>
      </c>
      <c r="C48" s="1" t="s">
        <v>66</v>
      </c>
      <c r="D48" s="1" t="str">
        <f>IFERROR(VLOOKUP(LEFT(A48,SEARCH("-",A48)-1),Tabel1[],2,0),"erreur")</f>
        <v>Roland W</v>
      </c>
      <c r="E48" s="1" t="s">
        <v>70</v>
      </c>
      <c r="F48" s="1" t="s">
        <v>23</v>
      </c>
      <c r="G48" s="1">
        <v>4</v>
      </c>
      <c r="H48" s="2">
        <v>43583</v>
      </c>
      <c r="I48" s="1" t="s">
        <v>16</v>
      </c>
      <c r="J48" s="1" t="s">
        <v>32</v>
      </c>
      <c r="K48" s="1" t="s">
        <v>18</v>
      </c>
    </row>
    <row r="49" spans="1:11" ht="12.75" x14ac:dyDescent="0.2">
      <c r="A49" s="1" t="s">
        <v>108</v>
      </c>
      <c r="B49" s="1" t="s">
        <v>74</v>
      </c>
      <c r="C49" s="1" t="s">
        <v>75</v>
      </c>
      <c r="D49" s="1" t="str">
        <f>IFERROR(VLOOKUP(LEFT(A49,SEARCH("-",A49)-1),Tabel1[],2,0),"erreur")</f>
        <v>erreur</v>
      </c>
      <c r="E49" s="1" t="s">
        <v>76</v>
      </c>
      <c r="F49" s="1" t="s">
        <v>15</v>
      </c>
      <c r="G49" s="1">
        <v>1</v>
      </c>
      <c r="H49" s="2">
        <v>43949</v>
      </c>
      <c r="I49" s="1" t="s">
        <v>16</v>
      </c>
      <c r="J49" s="1" t="s">
        <v>35</v>
      </c>
      <c r="K49" s="1"/>
    </row>
    <row r="50" spans="1:11" ht="12.75" x14ac:dyDescent="0.2">
      <c r="A50" s="1" t="s">
        <v>109</v>
      </c>
      <c r="B50" s="1" t="s">
        <v>74</v>
      </c>
      <c r="C50" s="1" t="s">
        <v>75</v>
      </c>
      <c r="D50" s="1" t="str">
        <f>IFERROR(VLOOKUP(LEFT(A50,SEARCH("-",A50)-1),Tabel1[],2,0),"erreur")</f>
        <v>erreur</v>
      </c>
      <c r="E50" s="1" t="s">
        <v>76</v>
      </c>
      <c r="F50" s="1" t="s">
        <v>15</v>
      </c>
      <c r="G50" s="1">
        <v>1</v>
      </c>
      <c r="H50" s="2">
        <v>43949</v>
      </c>
      <c r="I50" s="1" t="s">
        <v>16</v>
      </c>
      <c r="J50" s="1" t="s">
        <v>35</v>
      </c>
      <c r="K50" s="1" t="s">
        <v>18</v>
      </c>
    </row>
    <row r="51" spans="1:11" ht="12.75" x14ac:dyDescent="0.2">
      <c r="A51" s="1" t="s">
        <v>110</v>
      </c>
      <c r="B51" s="1" t="s">
        <v>74</v>
      </c>
      <c r="C51" s="1" t="s">
        <v>75</v>
      </c>
      <c r="D51" s="1" t="str">
        <f>IFERROR(VLOOKUP(LEFT(A51,SEARCH("-",A51)-1),Tabel1[],2,0),"erreur")</f>
        <v>erreur</v>
      </c>
      <c r="E51" s="1" t="s">
        <v>76</v>
      </c>
      <c r="F51" s="1" t="s">
        <v>23</v>
      </c>
      <c r="G51" s="1">
        <v>1</v>
      </c>
      <c r="H51" s="2">
        <v>43949</v>
      </c>
      <c r="I51" s="1" t="s">
        <v>16</v>
      </c>
      <c r="J51" s="1" t="s">
        <v>80</v>
      </c>
      <c r="K51" s="1" t="s">
        <v>18</v>
      </c>
    </row>
    <row r="52" spans="1:11" ht="12.75" x14ac:dyDescent="0.2">
      <c r="A52" s="1" t="s">
        <v>111</v>
      </c>
      <c r="B52" s="1" t="s">
        <v>74</v>
      </c>
      <c r="C52" s="1" t="s">
        <v>75</v>
      </c>
      <c r="D52" s="1" t="str">
        <f>IFERROR(VLOOKUP(LEFT(A52,SEARCH("-",A52)-1),Tabel1[],2,0),"erreur")</f>
        <v>erreur</v>
      </c>
      <c r="E52" s="1" t="s">
        <v>76</v>
      </c>
      <c r="F52" s="1" t="s">
        <v>23</v>
      </c>
      <c r="G52" s="1">
        <v>1</v>
      </c>
      <c r="H52" s="2">
        <v>43949</v>
      </c>
      <c r="I52" s="1" t="s">
        <v>16</v>
      </c>
      <c r="J52" s="1" t="s">
        <v>32</v>
      </c>
      <c r="K52" s="1" t="s">
        <v>18</v>
      </c>
    </row>
    <row r="53" spans="1:11" ht="12.75" x14ac:dyDescent="0.2">
      <c r="A53" s="1" t="s">
        <v>112</v>
      </c>
      <c r="B53" s="1" t="s">
        <v>83</v>
      </c>
      <c r="C53" s="1" t="s">
        <v>84</v>
      </c>
      <c r="D53" s="1" t="str">
        <f>IFERROR(VLOOKUP(LEFT(A53,SEARCH("-",A53)-1),Tabel1[],2,0),"erreur")</f>
        <v>erreur</v>
      </c>
      <c r="E53" s="1" t="s">
        <v>76</v>
      </c>
      <c r="F53" s="1" t="s">
        <v>23</v>
      </c>
      <c r="G53" s="1">
        <v>6</v>
      </c>
      <c r="H53" s="2">
        <v>43949</v>
      </c>
      <c r="I53" s="1" t="s">
        <v>16</v>
      </c>
      <c r="J53" s="1" t="s">
        <v>32</v>
      </c>
      <c r="K53" s="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BSA</cp:lastModifiedBy>
  <dcterms:created xsi:type="dcterms:W3CDTF">2023-02-25T18:23:36Z</dcterms:created>
  <dcterms:modified xsi:type="dcterms:W3CDTF">2023-02-25T19:18:10Z</dcterms:modified>
</cp:coreProperties>
</file>