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8C80A80-6F0F-42E4-A522-4BA1489D204C}" xr6:coauthVersionLast="47" xr6:coauthVersionMax="47" xr10:uidLastSave="{00000000-0000-0000-0000-000000000000}"/>
  <bookViews>
    <workbookView xWindow="0" yWindow="0" windowWidth="28800" windowHeight="16200" activeTab="1" xr2:uid="{C99032DA-1385-4DC4-96F9-12BFE1C5992C}"/>
  </bookViews>
  <sheets>
    <sheet name="Blad1" sheetId="2" r:id="rId1"/>
    <sheet name="cartographie" sheetId="1" r:id="rId2"/>
  </sheets>
  <externalReferences>
    <externalReference r:id="rId3"/>
  </externalReferences>
  <definedNames>
    <definedName name="liste_PP2">'[1]Hiérarchisation PP'!$C$14,'[1]Hiérarchisation PP'!$C$15,'[1]Hiérarchisation PP'!$C$16,'[1]Hiérarchisation PP'!$D$14:$D$16,'[1]Hiérarchisation PP'!$D$17:$D$19,'[1]Hiérarchisation PP'!$D$20,'[1]Hiérarchisation PP'!$F$14,'[1]Hiérarchisation PP'!$F$15,'[1]Hiérarchisation PP'!$G$14,'[1]Hiérarchisation PP'!$G$15,'[1]Hiérarchisation PP'!$G$16:$G$17,'[1]Hiérarchisation PP'!$G$18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1" l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F77" i="1" a="1"/>
  <c r="F77" i="1" s="1"/>
  <c r="D77" i="1" a="1"/>
  <c r="D77" i="1" s="1"/>
  <c r="F76" i="1" a="1"/>
  <c r="F76" i="1" s="1"/>
  <c r="D76" i="1" a="1"/>
  <c r="D76" i="1" s="1"/>
  <c r="F75" i="1" a="1"/>
  <c r="F75" i="1" s="1"/>
  <c r="D75" i="1" a="1"/>
  <c r="D75" i="1" s="1"/>
  <c r="F74" i="1" a="1"/>
  <c r="F74" i="1" s="1"/>
  <c r="D74" i="1" a="1"/>
  <c r="D74" i="1" s="1"/>
  <c r="F73" i="1" a="1"/>
  <c r="F73" i="1" s="1"/>
  <c r="D73" i="1" a="1"/>
  <c r="D73" i="1" s="1"/>
  <c r="F72" i="1" a="1"/>
  <c r="F72" i="1" s="1"/>
  <c r="D72" i="1" a="1"/>
  <c r="D72" i="1" s="1"/>
  <c r="F71" i="1" a="1"/>
  <c r="F71" i="1" s="1"/>
  <c r="D71" i="1" a="1"/>
  <c r="D71" i="1" s="1"/>
  <c r="F70" i="1" a="1"/>
  <c r="F70" i="1" s="1"/>
  <c r="D70" i="1" a="1"/>
  <c r="D70" i="1" s="1"/>
  <c r="F69" i="1" a="1"/>
  <c r="F69" i="1" s="1"/>
  <c r="D69" i="1" a="1"/>
  <c r="D69" i="1" s="1"/>
  <c r="F68" i="1" a="1"/>
  <c r="F68" i="1" s="1"/>
  <c r="D68" i="1" a="1"/>
  <c r="D68" i="1" s="1"/>
  <c r="F67" i="1" a="1"/>
  <c r="F67" i="1" s="1"/>
  <c r="D67" i="1" a="1"/>
  <c r="D67" i="1" s="1"/>
  <c r="F66" i="1" a="1"/>
  <c r="F66" i="1" s="1"/>
  <c r="D66" i="1" a="1"/>
  <c r="D66" i="1" s="1"/>
  <c r="F65" i="1" a="1"/>
  <c r="F65" i="1" s="1"/>
  <c r="D65" i="1" a="1"/>
  <c r="D65" i="1" s="1"/>
  <c r="F64" i="1" a="1"/>
  <c r="F64" i="1" s="1"/>
  <c r="D64" i="1" a="1"/>
  <c r="D64" i="1" s="1"/>
  <c r="F63" i="1" a="1"/>
  <c r="F63" i="1" s="1"/>
  <c r="D63" i="1" a="1"/>
  <c r="D63" i="1" s="1"/>
  <c r="F62" i="1" a="1"/>
  <c r="F62" i="1" s="1"/>
  <c r="D62" i="1" a="1"/>
  <c r="D62" i="1" s="1"/>
  <c r="F61" i="1" a="1"/>
  <c r="F61" i="1" s="1"/>
  <c r="D61" i="1" a="1"/>
  <c r="D61" i="1" s="1"/>
  <c r="F60" i="1" a="1"/>
  <c r="F60" i="1" s="1"/>
  <c r="D60" i="1" a="1"/>
  <c r="D60" i="1" s="1"/>
  <c r="F59" i="1" a="1"/>
  <c r="F59" i="1" s="1"/>
  <c r="D59" i="1" a="1"/>
  <c r="D59" i="1" s="1"/>
  <c r="F58" i="1" a="1"/>
  <c r="F58" i="1" s="1"/>
  <c r="D58" i="1" a="1"/>
  <c r="D58" i="1" s="1"/>
  <c r="F57" i="1" a="1"/>
  <c r="F57" i="1" s="1"/>
  <c r="D57" i="1" a="1"/>
  <c r="D57" i="1" s="1"/>
  <c r="F56" i="1" a="1"/>
  <c r="F56" i="1" s="1"/>
  <c r="D56" i="1" a="1"/>
  <c r="D56" i="1" s="1"/>
  <c r="F55" i="1" a="1"/>
  <c r="F55" i="1" s="1"/>
  <c r="D55" i="1" a="1"/>
  <c r="D55" i="1" s="1"/>
  <c r="F54" i="1" a="1"/>
  <c r="F54" i="1" s="1"/>
  <c r="D54" i="1" a="1"/>
  <c r="D54" i="1" s="1"/>
  <c r="F53" i="1" a="1"/>
  <c r="F53" i="1" s="1"/>
  <c r="D53" i="1" a="1"/>
  <c r="D53" i="1" s="1"/>
  <c r="F52" i="1" a="1"/>
  <c r="F52" i="1" s="1"/>
  <c r="D52" i="1" a="1"/>
  <c r="D52" i="1" s="1"/>
  <c r="F51" i="1" a="1"/>
  <c r="F51" i="1" s="1"/>
  <c r="D51" i="1" a="1"/>
  <c r="D51" i="1" s="1"/>
  <c r="F50" i="1" a="1"/>
  <c r="F50" i="1" s="1"/>
  <c r="D50" i="1" a="1"/>
  <c r="D50" i="1" s="1"/>
  <c r="F49" i="1" a="1"/>
  <c r="F49" i="1" s="1"/>
  <c r="D49" i="1" a="1"/>
  <c r="D49" i="1" s="1"/>
  <c r="F48" i="1" a="1"/>
  <c r="F48" i="1" s="1"/>
  <c r="D48" i="1" a="1"/>
  <c r="D48" i="1" s="1"/>
  <c r="F47" i="1" a="1"/>
  <c r="F47" i="1" s="1"/>
  <c r="D47" i="1" a="1"/>
  <c r="D47" i="1" s="1"/>
  <c r="F46" i="1" a="1"/>
  <c r="F46" i="1" s="1"/>
  <c r="D46" i="1" a="1"/>
  <c r="D46" i="1" s="1"/>
  <c r="F45" i="1" a="1"/>
  <c r="F45" i="1" s="1"/>
  <c r="D45" i="1" a="1"/>
  <c r="D45" i="1" s="1"/>
  <c r="F44" i="1" a="1"/>
  <c r="F44" i="1" s="1"/>
  <c r="D44" i="1" a="1"/>
  <c r="D44" i="1" s="1"/>
  <c r="F43" i="1" a="1"/>
  <c r="F43" i="1" s="1"/>
  <c r="D43" i="1" a="1"/>
  <c r="D43" i="1" s="1"/>
  <c r="F42" i="1" a="1"/>
  <c r="F42" i="1" s="1"/>
  <c r="D42" i="1" a="1"/>
  <c r="D42" i="1" s="1"/>
  <c r="F41" i="1" a="1"/>
  <c r="F41" i="1" s="1"/>
  <c r="D41" i="1" a="1"/>
  <c r="D41" i="1" s="1"/>
  <c r="F40" i="1" a="1"/>
  <c r="F40" i="1" s="1"/>
  <c r="D40" i="1" a="1"/>
  <c r="D40" i="1" s="1"/>
  <c r="F39" i="1" a="1"/>
  <c r="F39" i="1" s="1"/>
  <c r="D39" i="1" a="1"/>
  <c r="D39" i="1" s="1"/>
  <c r="F38" i="1" a="1"/>
  <c r="F38" i="1" s="1"/>
  <c r="D38" i="1" a="1"/>
  <c r="D38" i="1" s="1"/>
  <c r="F37" i="1" a="1"/>
  <c r="F37" i="1" s="1"/>
  <c r="D37" i="1" a="1"/>
  <c r="D37" i="1" s="1"/>
  <c r="F36" i="1" a="1"/>
  <c r="F36" i="1" s="1"/>
  <c r="D36" i="1" a="1"/>
  <c r="D36" i="1" s="1"/>
  <c r="F35" i="1" a="1"/>
  <c r="F35" i="1" s="1"/>
  <c r="D35" i="1" a="1"/>
  <c r="D35" i="1" s="1"/>
  <c r="F34" i="1" a="1"/>
  <c r="F34" i="1" s="1"/>
  <c r="D34" i="1" a="1"/>
  <c r="D34" i="1" s="1"/>
  <c r="F33" i="1" a="1"/>
  <c r="F33" i="1" s="1"/>
  <c r="D33" i="1" a="1"/>
  <c r="D33" i="1" s="1"/>
  <c r="F32" i="1" a="1"/>
  <c r="F32" i="1" s="1"/>
  <c r="D32" i="1" a="1"/>
  <c r="D32" i="1" s="1"/>
  <c r="F31" i="1" a="1"/>
  <c r="F31" i="1" s="1"/>
  <c r="D31" i="1" a="1"/>
  <c r="D31" i="1" s="1"/>
  <c r="F30" i="1" a="1"/>
  <c r="F30" i="1" s="1"/>
  <c r="D30" i="1" a="1"/>
  <c r="D30" i="1" s="1"/>
  <c r="F29" i="1" a="1"/>
  <c r="F29" i="1" s="1"/>
  <c r="D29" i="1" a="1"/>
  <c r="D29" i="1" s="1"/>
  <c r="F28" i="1" a="1"/>
  <c r="F28" i="1" s="1"/>
  <c r="D28" i="1" a="1"/>
  <c r="D28" i="1" s="1"/>
  <c r="F27" i="1" a="1"/>
  <c r="F27" i="1" s="1"/>
  <c r="D27" i="1" a="1"/>
  <c r="D27" i="1" s="1"/>
  <c r="F26" i="1" a="1"/>
  <c r="F26" i="1" s="1"/>
  <c r="D26" i="1" a="1"/>
  <c r="D26" i="1" s="1"/>
  <c r="F25" i="1" a="1"/>
  <c r="F25" i="1" s="1"/>
  <c r="D25" i="1" a="1"/>
  <c r="D25" i="1" s="1"/>
  <c r="F24" i="1" a="1"/>
  <c r="F24" i="1" s="1"/>
  <c r="D24" i="1" a="1"/>
  <c r="D24" i="1" s="1"/>
  <c r="F23" i="1" a="1"/>
  <c r="F23" i="1" s="1"/>
  <c r="D23" i="1" a="1"/>
  <c r="D23" i="1" s="1"/>
  <c r="F22" i="1" a="1"/>
  <c r="F22" i="1" s="1"/>
  <c r="D22" i="1" a="1"/>
  <c r="D22" i="1" s="1"/>
  <c r="F21" i="1" a="1"/>
  <c r="F21" i="1" s="1"/>
  <c r="D21" i="1" a="1"/>
  <c r="D21" i="1" s="1"/>
  <c r="F20" i="1" a="1"/>
  <c r="F20" i="1" s="1"/>
  <c r="D20" i="1" a="1"/>
  <c r="D20" i="1" s="1"/>
  <c r="F19" i="1" a="1"/>
  <c r="F19" i="1" s="1"/>
  <c r="D19" i="1" a="1"/>
  <c r="D19" i="1" s="1"/>
  <c r="F18" i="1" a="1"/>
  <c r="F18" i="1" s="1"/>
  <c r="D18" i="1" a="1"/>
  <c r="D18" i="1" s="1"/>
  <c r="F17" i="1" a="1"/>
  <c r="F17" i="1" s="1"/>
  <c r="D17" i="1" a="1"/>
  <c r="D17" i="1" s="1"/>
  <c r="F16" i="1" a="1"/>
  <c r="F16" i="1" s="1"/>
  <c r="D16" i="1" a="1"/>
  <c r="D16" i="1" s="1"/>
  <c r="F15" i="1" a="1"/>
  <c r="F15" i="1" s="1"/>
  <c r="D15" i="1" a="1"/>
  <c r="D15" i="1" s="1"/>
  <c r="F14" i="1" a="1"/>
  <c r="F14" i="1" s="1"/>
  <c r="D14" i="1" a="1"/>
  <c r="D14" i="1" s="1"/>
  <c r="F13" i="1" a="1"/>
  <c r="F13" i="1" s="1"/>
  <c r="D13" i="1" a="1"/>
  <c r="D13" i="1" s="1"/>
  <c r="F12" i="1" a="1"/>
  <c r="F12" i="1" s="1"/>
  <c r="D12" i="1" a="1"/>
  <c r="D12" i="1" s="1"/>
  <c r="F11" i="1" a="1"/>
  <c r="F11" i="1" s="1"/>
  <c r="D11" i="1" a="1"/>
  <c r="D11" i="1" s="1"/>
  <c r="F10" i="1" a="1"/>
  <c r="F10" i="1" s="1"/>
  <c r="D10" i="1" a="1"/>
  <c r="D10" i="1" s="1"/>
  <c r="F9" i="1" a="1"/>
  <c r="F9" i="1" s="1"/>
  <c r="D9" i="1" a="1"/>
  <c r="D9" i="1" s="1"/>
  <c r="F8" i="1" a="1"/>
  <c r="F8" i="1" s="1"/>
  <c r="D8" i="1" a="1"/>
  <c r="D8" i="1" s="1"/>
  <c r="F7" i="1" a="1"/>
  <c r="F7" i="1" s="1"/>
  <c r="D7" i="1" a="1"/>
  <c r="D7" i="1" s="1"/>
  <c r="F6" i="1" a="1"/>
  <c r="F6" i="1" s="1"/>
  <c r="D6" i="1" a="1"/>
  <c r="D6" i="1" s="1"/>
  <c r="F5" i="1" a="1"/>
  <c r="F5" i="1" s="1"/>
  <c r="D5" i="1" a="1"/>
  <c r="D5" i="1" s="1"/>
  <c r="F4" i="1" a="1"/>
  <c r="F4" i="1" s="1"/>
  <c r="D4" i="1" a="1"/>
  <c r="D4" i="1" s="1"/>
  <c r="F3" i="1" a="1"/>
  <c r="F3" i="1" s="1"/>
  <c r="D3" i="1" a="1"/>
  <c r="D3" i="1" s="1"/>
  <c r="F2" i="1" a="1"/>
  <c r="F2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<sst xmlns="http://schemas.openxmlformats.org/spreadsheetml/2006/main" count="400" uniqueCount="142">
  <si>
    <t>Parties Prenante</t>
  </si>
  <si>
    <t>Type PP</t>
  </si>
  <si>
    <t>Niveau d'impact</t>
  </si>
  <si>
    <t>Pouvoir sur OT</t>
  </si>
  <si>
    <t>Attentes / Rôles</t>
  </si>
  <si>
    <t>gouvernance</t>
  </si>
  <si>
    <t>internes</t>
  </si>
  <si>
    <t>prioritaire</t>
  </si>
  <si>
    <t>Fort</t>
  </si>
  <si>
    <t xml:space="preserve">élaboration de la stratégie </t>
  </si>
  <si>
    <t>CA</t>
  </si>
  <si>
    <t>validation de la stratégie</t>
  </si>
  <si>
    <t>Bureau</t>
  </si>
  <si>
    <t>exécution de la stratégie</t>
  </si>
  <si>
    <t>Président</t>
  </si>
  <si>
    <t>Codir</t>
  </si>
  <si>
    <t>Partage d'informations stratégiques entre les représentants des services</t>
  </si>
  <si>
    <t>Partenaires ONLYLYON</t>
  </si>
  <si>
    <t xml:space="preserve">Financement, co construction des missions </t>
  </si>
  <si>
    <t>Assemblée Générale</t>
  </si>
  <si>
    <t>validation des adécisions et actions</t>
  </si>
  <si>
    <t>service civique</t>
  </si>
  <si>
    <t>Faible</t>
  </si>
  <si>
    <t>Moyen Humain bénévole</t>
  </si>
  <si>
    <t>syndicats</t>
  </si>
  <si>
    <t>Moyen</t>
  </si>
  <si>
    <t>porte les voies des salariés</t>
  </si>
  <si>
    <t>salariés</t>
  </si>
  <si>
    <t>exécution de la actions/projets/missions</t>
  </si>
  <si>
    <t>Commissaires aux comptes</t>
  </si>
  <si>
    <t>privées</t>
  </si>
  <si>
    <t>Contôle la comptabilité</t>
  </si>
  <si>
    <t>Cabinet Expert Comptable</t>
  </si>
  <si>
    <t>médecine du travail</t>
  </si>
  <si>
    <t>Surveillance de l'état de santé des salariés</t>
  </si>
  <si>
    <t>assurances</t>
  </si>
  <si>
    <t>fort</t>
  </si>
  <si>
    <t xml:space="preserve">réduction des risques </t>
  </si>
  <si>
    <t>banques</t>
  </si>
  <si>
    <t>Prêts/ gestion financière</t>
  </si>
  <si>
    <t>Banque du Tourisme</t>
  </si>
  <si>
    <t>?</t>
  </si>
  <si>
    <t>opco</t>
  </si>
  <si>
    <t>modéré</t>
  </si>
  <si>
    <t>financement des contrats d’apprentissage</t>
  </si>
  <si>
    <t>Freelance/consultants (contenus, web, comm.)</t>
  </si>
  <si>
    <t>exécution de missions</t>
  </si>
  <si>
    <t>sous traitants</t>
  </si>
  <si>
    <t>Tribune de Lyon</t>
  </si>
  <si>
    <t>diffusion de l'actualité lyonnaise</t>
  </si>
  <si>
    <t>SCI APIDAE</t>
  </si>
  <si>
    <t>Base de donnée</t>
  </si>
  <si>
    <t>fournisseurs</t>
  </si>
  <si>
    <t>Prestataires éditeurs, imprimeurs, goliath</t>
  </si>
  <si>
    <t xml:space="preserve">diffusion de l'information </t>
  </si>
  <si>
    <t>Guides prestataires</t>
  </si>
  <si>
    <t>Vente produit touristique</t>
  </si>
  <si>
    <t>GDS</t>
  </si>
  <si>
    <t>référencement trourisme responsable</t>
  </si>
  <si>
    <t>Métropole</t>
  </si>
  <si>
    <t>publiques/institutionnelles</t>
  </si>
  <si>
    <t>financement / partenaire</t>
  </si>
  <si>
    <t>Ville Lyon</t>
  </si>
  <si>
    <t>ministère du tourisme</t>
  </si>
  <si>
    <t>Conseils / orientation / directives</t>
  </si>
  <si>
    <t>région A/R</t>
  </si>
  <si>
    <t>Partenaire</t>
  </si>
  <si>
    <t>URSSAF</t>
  </si>
  <si>
    <t xml:space="preserve">Collecteur d'impot </t>
  </si>
  <si>
    <t>CCI</t>
  </si>
  <si>
    <t>Services / conseils</t>
  </si>
  <si>
    <t>Tourisme handicap</t>
  </si>
  <si>
    <t>Labellisation</t>
  </si>
  <si>
    <t>aéroports</t>
  </si>
  <si>
    <t>Apport clientèle</t>
  </si>
  <si>
    <t>ADERLY</t>
  </si>
  <si>
    <t>partenaire</t>
  </si>
  <si>
    <t>SNCF</t>
  </si>
  <si>
    <t>Atout France</t>
  </si>
  <si>
    <t>Apport clientèle / Coneils/ orientation</t>
  </si>
  <si>
    <t>ADEME</t>
  </si>
  <si>
    <t xml:space="preserve">Conseils / orientation </t>
  </si>
  <si>
    <t>Sytral / TCL / Rhonexpress</t>
  </si>
  <si>
    <t>les 58 autres communes (Relais d'info)</t>
  </si>
  <si>
    <t>universités/écoles</t>
  </si>
  <si>
    <t>fournit des moyen humains</t>
  </si>
  <si>
    <t>La poste</t>
  </si>
  <si>
    <t>Circulation du courrié</t>
  </si>
  <si>
    <t>Prestataires société d'entretiens</t>
  </si>
  <si>
    <t>faible</t>
  </si>
  <si>
    <t>entretien des locaux</t>
  </si>
  <si>
    <t>Avocats</t>
  </si>
  <si>
    <t>Veille règlementaire</t>
  </si>
  <si>
    <t>Police, préfecteurs</t>
  </si>
  <si>
    <t>minim</t>
  </si>
  <si>
    <t>Sécurité</t>
  </si>
  <si>
    <t>Pompiers</t>
  </si>
  <si>
    <t>gendarmerie</t>
  </si>
  <si>
    <t>adhérents</t>
  </si>
  <si>
    <t>clients</t>
  </si>
  <si>
    <t>Source revenu</t>
  </si>
  <si>
    <t>clients tout type</t>
  </si>
  <si>
    <t>Clients individuels agrément</t>
  </si>
  <si>
    <t>Clients groupes / associations; famille; constitués</t>
  </si>
  <si>
    <t>Clients groupes / corporates</t>
  </si>
  <si>
    <t>Clients groupes / scolaires</t>
  </si>
  <si>
    <t>Clients groupes / professionnels du tourisme (autocaristes)</t>
  </si>
  <si>
    <t>Clients / agences réceptives</t>
  </si>
  <si>
    <t>Clients / journalistes</t>
  </si>
  <si>
    <t>Clients individuels affaires</t>
  </si>
  <si>
    <t>Clients individuels loisirs</t>
  </si>
  <si>
    <t>loueurs du Pavillon (privatisation)</t>
  </si>
  <si>
    <t>DIRECCTE - DGE</t>
  </si>
  <si>
    <t xml:space="preserve">Inspection travail </t>
  </si>
  <si>
    <t>médias réseaux sociaux</t>
  </si>
  <si>
    <t>société civile</t>
  </si>
  <si>
    <t>Promotion de la destination</t>
  </si>
  <si>
    <t>riverains</t>
  </si>
  <si>
    <t>Interlocuteur auprès des touristes</t>
  </si>
  <si>
    <t>citoyens</t>
  </si>
  <si>
    <t>Greeters</t>
  </si>
  <si>
    <t>futurs salariés</t>
  </si>
  <si>
    <t>assurance de la durabilité de l'OT</t>
  </si>
  <si>
    <t>famille des salariés</t>
  </si>
  <si>
    <t>Soutien / bien être des salariés</t>
  </si>
  <si>
    <t>générations futures</t>
  </si>
  <si>
    <t>Bouchons Lyonnais</t>
  </si>
  <si>
    <t>associations</t>
  </si>
  <si>
    <t>Asociations de commerçants (My Presqu'île...)</t>
  </si>
  <si>
    <t>Renaissance Vieux Lyon</t>
  </si>
  <si>
    <t>AFNOR</t>
  </si>
  <si>
    <t>associations interprofessionnelles (UMIH...)</t>
  </si>
  <si>
    <t>France Vélo Tourisme</t>
  </si>
  <si>
    <t>associations de l'économie sociale et solidaire</t>
  </si>
  <si>
    <t>Conseils / orientations</t>
  </si>
  <si>
    <t>ATD Acteurs Tourisme Durable</t>
  </si>
  <si>
    <t>ICCA + UAI</t>
  </si>
  <si>
    <t>DELICES Network</t>
  </si>
  <si>
    <t>Eindtotaal</t>
  </si>
  <si>
    <t>Aantal van Parties Prenante</t>
  </si>
  <si>
    <t>Niveau d'impact2</t>
  </si>
  <si>
    <t>Pouvoir sur OT2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</si>
</sst>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3" borderId="2" xfId="0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3" xfId="0" applyBorder="1"/>
    <xf numFmtId="0" fontId="1" fillId="3" borderId="0" xfId="0" applyFont="1" applyFill="1"/>
    <xf numFmtId="0" fontId="0" fillId="0" borderId="0" xfId="0" pivotButt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 (34).xlsx]Blad1!Draaitabel1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Blad1!$C$3:$C$5</c:f>
              <c:strCache>
                <c:ptCount val="1"/>
                <c:pt idx="0">
                  <c:v>1 - prioritaire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Blad1!$A$6:$B$9</c:f>
              <c:multiLvlStrCache>
                <c:ptCount val="3"/>
                <c:lvl>
                  <c:pt idx="0">
                    <c:v>Fort</c:v>
                  </c:pt>
                  <c:pt idx="1">
                    <c:v>Moyen</c:v>
                  </c:pt>
                  <c:pt idx="2">
                    <c:v>Faible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Blad1!$C$6:$C$9</c:f>
              <c:numCache>
                <c:formatCode>General</c:formatCode>
                <c:ptCount val="3"/>
                <c:pt idx="0">
                  <c:v>21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C-4B7D-B1B3-D575F0A7227B}"/>
            </c:ext>
          </c:extLst>
        </c:ser>
        <c:ser>
          <c:idx val="1"/>
          <c:order val="1"/>
          <c:tx>
            <c:strRef>
              <c:f>Blad1!$D$3:$D$5</c:f>
              <c:strCache>
                <c:ptCount val="1"/>
                <c:pt idx="0">
                  <c:v>2 - fort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Blad1!$A$6:$B$9</c:f>
              <c:multiLvlStrCache>
                <c:ptCount val="3"/>
                <c:lvl>
                  <c:pt idx="0">
                    <c:v>Fort</c:v>
                  </c:pt>
                  <c:pt idx="1">
                    <c:v>Moyen</c:v>
                  </c:pt>
                  <c:pt idx="2">
                    <c:v>Faible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Blad1!$D$6:$D$9</c:f>
              <c:numCache>
                <c:formatCode>General</c:formatCode>
                <c:ptCount val="3"/>
                <c:pt idx="0">
                  <c:v>7</c:v>
                </c:pt>
                <c:pt idx="1">
                  <c:v>6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FC-4B7D-B1B3-D575F0A7227B}"/>
            </c:ext>
          </c:extLst>
        </c:ser>
        <c:ser>
          <c:idx val="2"/>
          <c:order val="2"/>
          <c:tx>
            <c:strRef>
              <c:f>Blad1!$E$3:$E$5</c:f>
              <c:strCache>
                <c:ptCount val="1"/>
                <c:pt idx="0">
                  <c:v>3 - modéré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Blad1!$A$6:$B$9</c:f>
              <c:multiLvlStrCache>
                <c:ptCount val="3"/>
                <c:lvl>
                  <c:pt idx="0">
                    <c:v>Fort</c:v>
                  </c:pt>
                  <c:pt idx="1">
                    <c:v>Moyen</c:v>
                  </c:pt>
                  <c:pt idx="2">
                    <c:v>Faible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Blad1!$E$6:$E$9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EFC-4B7D-B1B3-D575F0A7227B}"/>
            </c:ext>
          </c:extLst>
        </c:ser>
        <c:ser>
          <c:idx val="3"/>
          <c:order val="3"/>
          <c:tx>
            <c:strRef>
              <c:f>Blad1!$F$3:$F$5</c:f>
              <c:strCache>
                <c:ptCount val="1"/>
                <c:pt idx="0">
                  <c:v>4 - faible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Blad1!$A$6:$B$9</c:f>
              <c:multiLvlStrCache>
                <c:ptCount val="3"/>
                <c:lvl>
                  <c:pt idx="0">
                    <c:v>Fort</c:v>
                  </c:pt>
                  <c:pt idx="1">
                    <c:v>Moyen</c:v>
                  </c:pt>
                  <c:pt idx="2">
                    <c:v>Faible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Blad1!$F$6:$F$9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EFC-4B7D-B1B3-D575F0A7227B}"/>
            </c:ext>
          </c:extLst>
        </c:ser>
        <c:ser>
          <c:idx val="4"/>
          <c:order val="4"/>
          <c:tx>
            <c:strRef>
              <c:f>Blad1!$G$3:$G$5</c:f>
              <c:strCache>
                <c:ptCount val="1"/>
                <c:pt idx="0">
                  <c:v>5 - minim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Blad1!$A$6:$B$9</c:f>
              <c:multiLvlStrCache>
                <c:ptCount val="3"/>
                <c:lvl>
                  <c:pt idx="0">
                    <c:v>Fort</c:v>
                  </c:pt>
                  <c:pt idx="1">
                    <c:v>Moyen</c:v>
                  </c:pt>
                  <c:pt idx="2">
                    <c:v>Faible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</c:multiLvlStrCache>
            </c:multiLvlStrRef>
          </c:cat>
          <c:val>
            <c:numRef>
              <c:f>Blad1!$G$6:$G$9</c:f>
              <c:numCache>
                <c:formatCode>General</c:formatCode>
                <c:ptCount val="3"/>
                <c:pt idx="1">
                  <c:v>1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EFC-4B7D-B1B3-D575F0A72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4963672"/>
        <c:axId val="594968592"/>
      </c:barChart>
      <c:catAx>
        <c:axId val="594963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4968592"/>
        <c:crosses val="autoZero"/>
        <c:auto val="1"/>
        <c:lblAlgn val="ctr"/>
        <c:lblOffset val="100"/>
        <c:noMultiLvlLbl val="0"/>
      </c:catAx>
      <c:valAx>
        <c:axId val="59496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4963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cartographie!$F$1</c:f>
              <c:strCache>
                <c:ptCount val="1"/>
                <c:pt idx="0">
                  <c:v>Pouvoir sur OT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cartographie!$A$2:$E$77</c:f>
              <c:strCache>
                <c:ptCount val="152"/>
                <c:pt idx="0">
                  <c:v>gouvernance</c:v>
                </c:pt>
                <c:pt idx="1">
                  <c:v>CA</c:v>
                </c:pt>
                <c:pt idx="2">
                  <c:v>Bureau</c:v>
                </c:pt>
                <c:pt idx="3">
                  <c:v>Président</c:v>
                </c:pt>
                <c:pt idx="4">
                  <c:v>Codir</c:v>
                </c:pt>
                <c:pt idx="5">
                  <c:v>Partenaires ONLYLYON</c:v>
                </c:pt>
                <c:pt idx="6">
                  <c:v>Assemblée Générale</c:v>
                </c:pt>
                <c:pt idx="7">
                  <c:v>service civique</c:v>
                </c:pt>
                <c:pt idx="8">
                  <c:v>syndicats</c:v>
                </c:pt>
                <c:pt idx="9">
                  <c:v>salariés</c:v>
                </c:pt>
                <c:pt idx="10">
                  <c:v>Commissaires aux comptes</c:v>
                </c:pt>
                <c:pt idx="11">
                  <c:v>Cabinet Expert Comptable</c:v>
                </c:pt>
                <c:pt idx="12">
                  <c:v>médecine du travail</c:v>
                </c:pt>
                <c:pt idx="13">
                  <c:v>assurances</c:v>
                </c:pt>
                <c:pt idx="14">
                  <c:v>banques</c:v>
                </c:pt>
                <c:pt idx="15">
                  <c:v>Banque du Tourisme</c:v>
                </c:pt>
                <c:pt idx="16">
                  <c:v>opco</c:v>
                </c:pt>
                <c:pt idx="17">
                  <c:v>Freelance/consultants (contenus, web, comm.)</c:v>
                </c:pt>
                <c:pt idx="18">
                  <c:v>sous traitants</c:v>
                </c:pt>
                <c:pt idx="19">
                  <c:v>Tribune de Lyon</c:v>
                </c:pt>
                <c:pt idx="20">
                  <c:v>SCI APIDAE</c:v>
                </c:pt>
                <c:pt idx="21">
                  <c:v>fournisseurs</c:v>
                </c:pt>
                <c:pt idx="22">
                  <c:v>Prestataires éditeurs, imprimeurs, goliath</c:v>
                </c:pt>
                <c:pt idx="23">
                  <c:v>Guides prestataires</c:v>
                </c:pt>
                <c:pt idx="24">
                  <c:v>GDS</c:v>
                </c:pt>
                <c:pt idx="25">
                  <c:v>Métropole</c:v>
                </c:pt>
                <c:pt idx="26">
                  <c:v>Ville Lyon</c:v>
                </c:pt>
                <c:pt idx="27">
                  <c:v>ministère du tourisme</c:v>
                </c:pt>
                <c:pt idx="28">
                  <c:v>région A/R</c:v>
                </c:pt>
                <c:pt idx="29">
                  <c:v>URSSAF</c:v>
                </c:pt>
                <c:pt idx="30">
                  <c:v>CCI</c:v>
                </c:pt>
                <c:pt idx="31">
                  <c:v>Tourisme handicap</c:v>
                </c:pt>
                <c:pt idx="32">
                  <c:v>aéroports</c:v>
                </c:pt>
                <c:pt idx="33">
                  <c:v>ADERLY</c:v>
                </c:pt>
                <c:pt idx="34">
                  <c:v>SNCF</c:v>
                </c:pt>
                <c:pt idx="35">
                  <c:v>Atout France</c:v>
                </c:pt>
                <c:pt idx="36">
                  <c:v>ADEME</c:v>
                </c:pt>
                <c:pt idx="37">
                  <c:v>Sytral / TCL / Rhonexpress</c:v>
                </c:pt>
                <c:pt idx="38">
                  <c:v>les 58 autres communes (Relais d'info)</c:v>
                </c:pt>
                <c:pt idx="39">
                  <c:v>universités/écoles</c:v>
                </c:pt>
                <c:pt idx="40">
                  <c:v>La poste</c:v>
                </c:pt>
                <c:pt idx="41">
                  <c:v>Prestataires société d'entretiens</c:v>
                </c:pt>
                <c:pt idx="42">
                  <c:v>Avocats</c:v>
                </c:pt>
                <c:pt idx="43">
                  <c:v>Police, préfecteurs</c:v>
                </c:pt>
                <c:pt idx="44">
                  <c:v>Pompiers</c:v>
                </c:pt>
                <c:pt idx="45">
                  <c:v>gendarmerie</c:v>
                </c:pt>
                <c:pt idx="46">
                  <c:v>adhérents</c:v>
                </c:pt>
                <c:pt idx="47">
                  <c:v>clients tout type</c:v>
                </c:pt>
                <c:pt idx="48">
                  <c:v>Clients individuels agrément</c:v>
                </c:pt>
                <c:pt idx="49">
                  <c:v>Clients groupes / associations; famille; constitués</c:v>
                </c:pt>
                <c:pt idx="50">
                  <c:v>Clients groupes / corporates</c:v>
                </c:pt>
                <c:pt idx="51">
                  <c:v>Clients groupes / scolaires</c:v>
                </c:pt>
                <c:pt idx="52">
                  <c:v>Clients groupes / professionnels du tourisme (autocaristes)</c:v>
                </c:pt>
                <c:pt idx="53">
                  <c:v>Clients / agences réceptives</c:v>
                </c:pt>
                <c:pt idx="54">
                  <c:v>Clients / journalistes</c:v>
                </c:pt>
                <c:pt idx="55">
                  <c:v>Clients individuels affaires</c:v>
                </c:pt>
                <c:pt idx="56">
                  <c:v>Clients individuels loisirs</c:v>
                </c:pt>
                <c:pt idx="57">
                  <c:v>loueurs du Pavillon (privatisation)</c:v>
                </c:pt>
                <c:pt idx="58">
                  <c:v>DIRECCTE - DGE</c:v>
                </c:pt>
                <c:pt idx="59">
                  <c:v>médias réseaux sociaux</c:v>
                </c:pt>
                <c:pt idx="60">
                  <c:v>riverains</c:v>
                </c:pt>
                <c:pt idx="61">
                  <c:v>citoyens</c:v>
                </c:pt>
                <c:pt idx="62">
                  <c:v>Greeters</c:v>
                </c:pt>
                <c:pt idx="63">
                  <c:v>futurs salariés</c:v>
                </c:pt>
                <c:pt idx="64">
                  <c:v>famille des salariés</c:v>
                </c:pt>
                <c:pt idx="65">
                  <c:v>générations futures</c:v>
                </c:pt>
                <c:pt idx="66">
                  <c:v>Bouchons Lyonnais</c:v>
                </c:pt>
                <c:pt idx="67">
                  <c:v>Asociations de commerçants (My Presqu'île...)</c:v>
                </c:pt>
                <c:pt idx="68">
                  <c:v>Renaissance Vieux Lyon</c:v>
                </c:pt>
                <c:pt idx="69">
                  <c:v>AFNOR</c:v>
                </c:pt>
                <c:pt idx="70">
                  <c:v>associations interprofessionnelles (UMIH...)</c:v>
                </c:pt>
                <c:pt idx="71">
                  <c:v>France Vélo Tourisme</c:v>
                </c:pt>
                <c:pt idx="72">
                  <c:v>associations de l'économie sociale et solidaire</c:v>
                </c:pt>
                <c:pt idx="73">
                  <c:v>ATD Acteurs Tourisme Durable</c:v>
                </c:pt>
                <c:pt idx="74">
                  <c:v>ICCA + UAI</c:v>
                </c:pt>
                <c:pt idx="75">
                  <c:v>DELICES Network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4</c:v>
                </c:pt>
                <c:pt idx="118">
                  <c:v>4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4</c:v>
                </c:pt>
                <c:pt idx="134">
                  <c:v>4</c:v>
                </c:pt>
                <c:pt idx="135">
                  <c:v>2</c:v>
                </c:pt>
                <c:pt idx="136">
                  <c:v>2</c:v>
                </c:pt>
                <c:pt idx="137">
                  <c:v>4</c:v>
                </c:pt>
                <c:pt idx="138">
                  <c:v>4</c:v>
                </c:pt>
                <c:pt idx="139">
                  <c:v>4</c:v>
                </c:pt>
                <c:pt idx="140">
                  <c:v>4</c:v>
                </c:pt>
                <c:pt idx="141">
                  <c:v>5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4</c:v>
                </c:pt>
              </c:strCache>
            </c:strRef>
          </c:cat>
          <c:val>
            <c:numRef>
              <c:f>cartographie!$F$2:$F$77</c:f>
              <c:numCache>
                <c:formatCode>General</c:formatCode>
                <c:ptCount val="7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3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3</c:v>
                </c:pt>
                <c:pt idx="32">
                  <c:v>3</c:v>
                </c:pt>
                <c:pt idx="33">
                  <c:v>2</c:v>
                </c:pt>
                <c:pt idx="34">
                  <c:v>3</c:v>
                </c:pt>
                <c:pt idx="35">
                  <c:v>2</c:v>
                </c:pt>
                <c:pt idx="36">
                  <c:v>2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2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3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1</c:v>
                </c:pt>
                <c:pt idx="64">
                  <c:v>3</c:v>
                </c:pt>
                <c:pt idx="65">
                  <c:v>2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3</c:v>
                </c:pt>
                <c:pt idx="70">
                  <c:v>2</c:v>
                </c:pt>
                <c:pt idx="71">
                  <c:v>3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81-446D-A999-5AEDDBD72E18}"/>
            </c:ext>
          </c:extLst>
        </c:ser>
        <c:ser>
          <c:idx val="1"/>
          <c:order val="1"/>
          <c:tx>
            <c:strRef>
              <c:f>cartographie!$D$1</c:f>
              <c:strCache>
                <c:ptCount val="1"/>
                <c:pt idx="0">
                  <c:v>Niveau d'impact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cartographie!$H$2:$H$77</c:f>
              <c:numCache>
                <c:formatCode>General</c:formatCode>
                <c:ptCount val="76"/>
                <c:pt idx="0">
                  <c:v>1.1000000000000001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1.1000000000000001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1.1000000000000001</c:v>
                </c:pt>
                <c:pt idx="9">
                  <c:v>1.1000000000000001</c:v>
                </c:pt>
                <c:pt idx="10">
                  <c:v>1.1000000000000001</c:v>
                </c:pt>
                <c:pt idx="11">
                  <c:v>1.1000000000000001</c:v>
                </c:pt>
                <c:pt idx="12">
                  <c:v>1.1000000000000001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3.1</c:v>
                </c:pt>
                <c:pt idx="17">
                  <c:v>3.1</c:v>
                </c:pt>
                <c:pt idx="18">
                  <c:v>3.1</c:v>
                </c:pt>
                <c:pt idx="19">
                  <c:v>3.1</c:v>
                </c:pt>
                <c:pt idx="20">
                  <c:v>3.1</c:v>
                </c:pt>
                <c:pt idx="21">
                  <c:v>3.1</c:v>
                </c:pt>
                <c:pt idx="22">
                  <c:v>3.1</c:v>
                </c:pt>
                <c:pt idx="23">
                  <c:v>3.1</c:v>
                </c:pt>
                <c:pt idx="24">
                  <c:v>3.1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1.1000000000000001</c:v>
                </c:pt>
                <c:pt idx="29">
                  <c:v>1.1000000000000001</c:v>
                </c:pt>
                <c:pt idx="30">
                  <c:v>2.1</c:v>
                </c:pt>
                <c:pt idx="31">
                  <c:v>2.1</c:v>
                </c:pt>
                <c:pt idx="32">
                  <c:v>2.1</c:v>
                </c:pt>
                <c:pt idx="33">
                  <c:v>2.1</c:v>
                </c:pt>
                <c:pt idx="34">
                  <c:v>2.1</c:v>
                </c:pt>
                <c:pt idx="35">
                  <c:v>2.1</c:v>
                </c:pt>
                <c:pt idx="36">
                  <c:v>2.1</c:v>
                </c:pt>
                <c:pt idx="37">
                  <c:v>3.1</c:v>
                </c:pt>
                <c:pt idx="38">
                  <c:v>3.1</c:v>
                </c:pt>
                <c:pt idx="39">
                  <c:v>3.1</c:v>
                </c:pt>
                <c:pt idx="40">
                  <c:v>3.1</c:v>
                </c:pt>
                <c:pt idx="41">
                  <c:v>4.0999999999999996</c:v>
                </c:pt>
                <c:pt idx="42">
                  <c:v>4.0999999999999996</c:v>
                </c:pt>
                <c:pt idx="43">
                  <c:v>5.0999999999999996</c:v>
                </c:pt>
                <c:pt idx="44">
                  <c:v>5.0999999999999996</c:v>
                </c:pt>
                <c:pt idx="45">
                  <c:v>5.0999999999999996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1.1000000000000001</c:v>
                </c:pt>
                <c:pt idx="51">
                  <c:v>1.1000000000000001</c:v>
                </c:pt>
                <c:pt idx="52">
                  <c:v>1.1000000000000001</c:v>
                </c:pt>
                <c:pt idx="53">
                  <c:v>1.1000000000000001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1.1000000000000001</c:v>
                </c:pt>
                <c:pt idx="57">
                  <c:v>4.0999999999999996</c:v>
                </c:pt>
                <c:pt idx="58">
                  <c:v>4.0999999999999996</c:v>
                </c:pt>
                <c:pt idx="59">
                  <c:v>2.1</c:v>
                </c:pt>
                <c:pt idx="60">
                  <c:v>2.1</c:v>
                </c:pt>
                <c:pt idx="61">
                  <c:v>4.0999999999999996</c:v>
                </c:pt>
                <c:pt idx="62">
                  <c:v>4.0999999999999996</c:v>
                </c:pt>
                <c:pt idx="63">
                  <c:v>4.0999999999999996</c:v>
                </c:pt>
                <c:pt idx="64">
                  <c:v>4.0999999999999996</c:v>
                </c:pt>
                <c:pt idx="65">
                  <c:v>5.0999999999999996</c:v>
                </c:pt>
                <c:pt idx="66">
                  <c:v>2.1</c:v>
                </c:pt>
                <c:pt idx="67">
                  <c:v>2.1</c:v>
                </c:pt>
                <c:pt idx="68">
                  <c:v>2.1</c:v>
                </c:pt>
                <c:pt idx="69">
                  <c:v>2.1</c:v>
                </c:pt>
                <c:pt idx="70">
                  <c:v>2.1</c:v>
                </c:pt>
                <c:pt idx="71">
                  <c:v>3.1</c:v>
                </c:pt>
                <c:pt idx="72">
                  <c:v>3.1</c:v>
                </c:pt>
                <c:pt idx="73">
                  <c:v>3.1</c:v>
                </c:pt>
                <c:pt idx="74">
                  <c:v>3.1</c:v>
                </c:pt>
                <c:pt idx="75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81-446D-A999-5AEDDBD72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0491688"/>
        <c:axId val="570496608"/>
      </c:lineChart>
      <c:catAx>
        <c:axId val="57049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0496608"/>
        <c:crosses val="autoZero"/>
        <c:auto val="1"/>
        <c:lblAlgn val="ctr"/>
        <c:lblOffset val="100"/>
        <c:noMultiLvlLbl val="0"/>
      </c:catAx>
      <c:valAx>
        <c:axId val="57049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0491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cartographie!$F$1</c:f>
              <c:strCache>
                <c:ptCount val="1"/>
                <c:pt idx="0">
                  <c:v>Pouvoir sur OT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cartographie!$A$2:$A$77</c:f>
              <c:strCache>
                <c:ptCount val="76"/>
                <c:pt idx="0">
                  <c:v>gouvernance</c:v>
                </c:pt>
                <c:pt idx="1">
                  <c:v>CA</c:v>
                </c:pt>
                <c:pt idx="2">
                  <c:v>Bureau</c:v>
                </c:pt>
                <c:pt idx="3">
                  <c:v>Président</c:v>
                </c:pt>
                <c:pt idx="4">
                  <c:v>Codir</c:v>
                </c:pt>
                <c:pt idx="5">
                  <c:v>Partenaires ONLYLYON</c:v>
                </c:pt>
                <c:pt idx="6">
                  <c:v>Assemblée Générale</c:v>
                </c:pt>
                <c:pt idx="7">
                  <c:v>service civique</c:v>
                </c:pt>
                <c:pt idx="8">
                  <c:v>syndicats</c:v>
                </c:pt>
                <c:pt idx="9">
                  <c:v>salariés</c:v>
                </c:pt>
                <c:pt idx="10">
                  <c:v>Commissaires aux comptes</c:v>
                </c:pt>
                <c:pt idx="11">
                  <c:v>Cabinet Expert Comptable</c:v>
                </c:pt>
                <c:pt idx="12">
                  <c:v>médecine du travail</c:v>
                </c:pt>
                <c:pt idx="13">
                  <c:v>assurances</c:v>
                </c:pt>
                <c:pt idx="14">
                  <c:v>banques</c:v>
                </c:pt>
                <c:pt idx="15">
                  <c:v>Banque du Tourisme</c:v>
                </c:pt>
                <c:pt idx="16">
                  <c:v>opco</c:v>
                </c:pt>
                <c:pt idx="17">
                  <c:v>Freelance/consultants (contenus, web, comm.)</c:v>
                </c:pt>
                <c:pt idx="18">
                  <c:v>sous traitants</c:v>
                </c:pt>
                <c:pt idx="19">
                  <c:v>Tribune de Lyon</c:v>
                </c:pt>
                <c:pt idx="20">
                  <c:v>SCI APIDAE</c:v>
                </c:pt>
                <c:pt idx="21">
                  <c:v>fournisseurs</c:v>
                </c:pt>
                <c:pt idx="22">
                  <c:v>Prestataires éditeurs, imprimeurs, goliath</c:v>
                </c:pt>
                <c:pt idx="23">
                  <c:v>Guides prestataires</c:v>
                </c:pt>
                <c:pt idx="24">
                  <c:v>GDS</c:v>
                </c:pt>
                <c:pt idx="25">
                  <c:v>Métropole</c:v>
                </c:pt>
                <c:pt idx="26">
                  <c:v>Ville Lyon</c:v>
                </c:pt>
                <c:pt idx="27">
                  <c:v>ministère du tourisme</c:v>
                </c:pt>
                <c:pt idx="28">
                  <c:v>région A/R</c:v>
                </c:pt>
                <c:pt idx="29">
                  <c:v>URSSAF</c:v>
                </c:pt>
                <c:pt idx="30">
                  <c:v>CCI</c:v>
                </c:pt>
                <c:pt idx="31">
                  <c:v>Tourisme handicap</c:v>
                </c:pt>
                <c:pt idx="32">
                  <c:v>aéroports</c:v>
                </c:pt>
                <c:pt idx="33">
                  <c:v>ADERLY</c:v>
                </c:pt>
                <c:pt idx="34">
                  <c:v>SNCF</c:v>
                </c:pt>
                <c:pt idx="35">
                  <c:v>Atout France</c:v>
                </c:pt>
                <c:pt idx="36">
                  <c:v>ADEME</c:v>
                </c:pt>
                <c:pt idx="37">
                  <c:v>Sytral / TCL / Rhonexpress</c:v>
                </c:pt>
                <c:pt idx="38">
                  <c:v>les 58 autres communes (Relais d'info)</c:v>
                </c:pt>
                <c:pt idx="39">
                  <c:v>universités/écoles</c:v>
                </c:pt>
                <c:pt idx="40">
                  <c:v>La poste</c:v>
                </c:pt>
                <c:pt idx="41">
                  <c:v>Prestataires société d'entretiens</c:v>
                </c:pt>
                <c:pt idx="42">
                  <c:v>Avocats</c:v>
                </c:pt>
                <c:pt idx="43">
                  <c:v>Police, préfecteurs</c:v>
                </c:pt>
                <c:pt idx="44">
                  <c:v>Pompiers</c:v>
                </c:pt>
                <c:pt idx="45">
                  <c:v>gendarmerie</c:v>
                </c:pt>
                <c:pt idx="46">
                  <c:v>adhérents</c:v>
                </c:pt>
                <c:pt idx="47">
                  <c:v>clients tout type</c:v>
                </c:pt>
                <c:pt idx="48">
                  <c:v>Clients individuels agrément</c:v>
                </c:pt>
                <c:pt idx="49">
                  <c:v>Clients groupes / associations; famille; constitués</c:v>
                </c:pt>
                <c:pt idx="50">
                  <c:v>Clients groupes / corporates</c:v>
                </c:pt>
                <c:pt idx="51">
                  <c:v>Clients groupes / scolaires</c:v>
                </c:pt>
                <c:pt idx="52">
                  <c:v>Clients groupes / professionnels du tourisme (autocaristes)</c:v>
                </c:pt>
                <c:pt idx="53">
                  <c:v>Clients / agences réceptives</c:v>
                </c:pt>
                <c:pt idx="54">
                  <c:v>Clients / journalistes</c:v>
                </c:pt>
                <c:pt idx="55">
                  <c:v>Clients individuels affaires</c:v>
                </c:pt>
                <c:pt idx="56">
                  <c:v>Clients individuels loisirs</c:v>
                </c:pt>
                <c:pt idx="57">
                  <c:v>loueurs du Pavillon (privatisation)</c:v>
                </c:pt>
                <c:pt idx="58">
                  <c:v>DIRECCTE - DGE</c:v>
                </c:pt>
                <c:pt idx="59">
                  <c:v>médias réseaux sociaux</c:v>
                </c:pt>
                <c:pt idx="60">
                  <c:v>riverains</c:v>
                </c:pt>
                <c:pt idx="61">
                  <c:v>citoyens</c:v>
                </c:pt>
                <c:pt idx="62">
                  <c:v>Greeters</c:v>
                </c:pt>
                <c:pt idx="63">
                  <c:v>futurs salariés</c:v>
                </c:pt>
                <c:pt idx="64">
                  <c:v>famille des salariés</c:v>
                </c:pt>
                <c:pt idx="65">
                  <c:v>générations futures</c:v>
                </c:pt>
                <c:pt idx="66">
                  <c:v>Bouchons Lyonnais</c:v>
                </c:pt>
                <c:pt idx="67">
                  <c:v>Asociations de commerçants (My Presqu'île...)</c:v>
                </c:pt>
                <c:pt idx="68">
                  <c:v>Renaissance Vieux Lyon</c:v>
                </c:pt>
                <c:pt idx="69">
                  <c:v>AFNOR</c:v>
                </c:pt>
                <c:pt idx="70">
                  <c:v>associations interprofessionnelles (UMIH...)</c:v>
                </c:pt>
                <c:pt idx="71">
                  <c:v>France Vélo Tourisme</c:v>
                </c:pt>
                <c:pt idx="72">
                  <c:v>associations de l'économie sociale et solidaire</c:v>
                </c:pt>
                <c:pt idx="73">
                  <c:v>ATD Acteurs Tourisme Durable</c:v>
                </c:pt>
                <c:pt idx="74">
                  <c:v>ICCA + UAI</c:v>
                </c:pt>
                <c:pt idx="75">
                  <c:v>DELICES Network</c:v>
                </c:pt>
              </c:strCache>
            </c:strRef>
          </c:cat>
          <c:val>
            <c:numRef>
              <c:f>cartographie!$F$2:$F$77</c:f>
              <c:numCache>
                <c:formatCode>General</c:formatCode>
                <c:ptCount val="7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3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3</c:v>
                </c:pt>
                <c:pt idx="32">
                  <c:v>3</c:v>
                </c:pt>
                <c:pt idx="33">
                  <c:v>2</c:v>
                </c:pt>
                <c:pt idx="34">
                  <c:v>3</c:v>
                </c:pt>
                <c:pt idx="35">
                  <c:v>2</c:v>
                </c:pt>
                <c:pt idx="36">
                  <c:v>2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2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3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1</c:v>
                </c:pt>
                <c:pt idx="64">
                  <c:v>3</c:v>
                </c:pt>
                <c:pt idx="65">
                  <c:v>2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3</c:v>
                </c:pt>
                <c:pt idx="70">
                  <c:v>2</c:v>
                </c:pt>
                <c:pt idx="71">
                  <c:v>3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A3-4866-9689-305B3CEB5612}"/>
            </c:ext>
          </c:extLst>
        </c:ser>
        <c:ser>
          <c:idx val="1"/>
          <c:order val="1"/>
          <c:tx>
            <c:strRef>
              <c:f>cartographie!$H$1</c:f>
              <c:strCache>
                <c:ptCount val="1"/>
                <c:pt idx="0">
                  <c:v>Niveau d'impact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cartographie!$A$2:$A$77</c:f>
              <c:strCache>
                <c:ptCount val="76"/>
                <c:pt idx="0">
                  <c:v>gouvernance</c:v>
                </c:pt>
                <c:pt idx="1">
                  <c:v>CA</c:v>
                </c:pt>
                <c:pt idx="2">
                  <c:v>Bureau</c:v>
                </c:pt>
                <c:pt idx="3">
                  <c:v>Président</c:v>
                </c:pt>
                <c:pt idx="4">
                  <c:v>Codir</c:v>
                </c:pt>
                <c:pt idx="5">
                  <c:v>Partenaires ONLYLYON</c:v>
                </c:pt>
                <c:pt idx="6">
                  <c:v>Assemblée Générale</c:v>
                </c:pt>
                <c:pt idx="7">
                  <c:v>service civique</c:v>
                </c:pt>
                <c:pt idx="8">
                  <c:v>syndicats</c:v>
                </c:pt>
                <c:pt idx="9">
                  <c:v>salariés</c:v>
                </c:pt>
                <c:pt idx="10">
                  <c:v>Commissaires aux comptes</c:v>
                </c:pt>
                <c:pt idx="11">
                  <c:v>Cabinet Expert Comptable</c:v>
                </c:pt>
                <c:pt idx="12">
                  <c:v>médecine du travail</c:v>
                </c:pt>
                <c:pt idx="13">
                  <c:v>assurances</c:v>
                </c:pt>
                <c:pt idx="14">
                  <c:v>banques</c:v>
                </c:pt>
                <c:pt idx="15">
                  <c:v>Banque du Tourisme</c:v>
                </c:pt>
                <c:pt idx="16">
                  <c:v>opco</c:v>
                </c:pt>
                <c:pt idx="17">
                  <c:v>Freelance/consultants (contenus, web, comm.)</c:v>
                </c:pt>
                <c:pt idx="18">
                  <c:v>sous traitants</c:v>
                </c:pt>
                <c:pt idx="19">
                  <c:v>Tribune de Lyon</c:v>
                </c:pt>
                <c:pt idx="20">
                  <c:v>SCI APIDAE</c:v>
                </c:pt>
                <c:pt idx="21">
                  <c:v>fournisseurs</c:v>
                </c:pt>
                <c:pt idx="22">
                  <c:v>Prestataires éditeurs, imprimeurs, goliath</c:v>
                </c:pt>
                <c:pt idx="23">
                  <c:v>Guides prestataires</c:v>
                </c:pt>
                <c:pt idx="24">
                  <c:v>GDS</c:v>
                </c:pt>
                <c:pt idx="25">
                  <c:v>Métropole</c:v>
                </c:pt>
                <c:pt idx="26">
                  <c:v>Ville Lyon</c:v>
                </c:pt>
                <c:pt idx="27">
                  <c:v>ministère du tourisme</c:v>
                </c:pt>
                <c:pt idx="28">
                  <c:v>région A/R</c:v>
                </c:pt>
                <c:pt idx="29">
                  <c:v>URSSAF</c:v>
                </c:pt>
                <c:pt idx="30">
                  <c:v>CCI</c:v>
                </c:pt>
                <c:pt idx="31">
                  <c:v>Tourisme handicap</c:v>
                </c:pt>
                <c:pt idx="32">
                  <c:v>aéroports</c:v>
                </c:pt>
                <c:pt idx="33">
                  <c:v>ADERLY</c:v>
                </c:pt>
                <c:pt idx="34">
                  <c:v>SNCF</c:v>
                </c:pt>
                <c:pt idx="35">
                  <c:v>Atout France</c:v>
                </c:pt>
                <c:pt idx="36">
                  <c:v>ADEME</c:v>
                </c:pt>
                <c:pt idx="37">
                  <c:v>Sytral / TCL / Rhonexpress</c:v>
                </c:pt>
                <c:pt idx="38">
                  <c:v>les 58 autres communes (Relais d'info)</c:v>
                </c:pt>
                <c:pt idx="39">
                  <c:v>universités/écoles</c:v>
                </c:pt>
                <c:pt idx="40">
                  <c:v>La poste</c:v>
                </c:pt>
                <c:pt idx="41">
                  <c:v>Prestataires société d'entretiens</c:v>
                </c:pt>
                <c:pt idx="42">
                  <c:v>Avocats</c:v>
                </c:pt>
                <c:pt idx="43">
                  <c:v>Police, préfecteurs</c:v>
                </c:pt>
                <c:pt idx="44">
                  <c:v>Pompiers</c:v>
                </c:pt>
                <c:pt idx="45">
                  <c:v>gendarmerie</c:v>
                </c:pt>
                <c:pt idx="46">
                  <c:v>adhérents</c:v>
                </c:pt>
                <c:pt idx="47">
                  <c:v>clients tout type</c:v>
                </c:pt>
                <c:pt idx="48">
                  <c:v>Clients individuels agrément</c:v>
                </c:pt>
                <c:pt idx="49">
                  <c:v>Clients groupes / associations; famille; constitués</c:v>
                </c:pt>
                <c:pt idx="50">
                  <c:v>Clients groupes / corporates</c:v>
                </c:pt>
                <c:pt idx="51">
                  <c:v>Clients groupes / scolaires</c:v>
                </c:pt>
                <c:pt idx="52">
                  <c:v>Clients groupes / professionnels du tourisme (autocaristes)</c:v>
                </c:pt>
                <c:pt idx="53">
                  <c:v>Clients / agences réceptives</c:v>
                </c:pt>
                <c:pt idx="54">
                  <c:v>Clients / journalistes</c:v>
                </c:pt>
                <c:pt idx="55">
                  <c:v>Clients individuels affaires</c:v>
                </c:pt>
                <c:pt idx="56">
                  <c:v>Clients individuels loisirs</c:v>
                </c:pt>
                <c:pt idx="57">
                  <c:v>loueurs du Pavillon (privatisation)</c:v>
                </c:pt>
                <c:pt idx="58">
                  <c:v>DIRECCTE - DGE</c:v>
                </c:pt>
                <c:pt idx="59">
                  <c:v>médias réseaux sociaux</c:v>
                </c:pt>
                <c:pt idx="60">
                  <c:v>riverains</c:v>
                </c:pt>
                <c:pt idx="61">
                  <c:v>citoyens</c:v>
                </c:pt>
                <c:pt idx="62">
                  <c:v>Greeters</c:v>
                </c:pt>
                <c:pt idx="63">
                  <c:v>futurs salariés</c:v>
                </c:pt>
                <c:pt idx="64">
                  <c:v>famille des salariés</c:v>
                </c:pt>
                <c:pt idx="65">
                  <c:v>générations futures</c:v>
                </c:pt>
                <c:pt idx="66">
                  <c:v>Bouchons Lyonnais</c:v>
                </c:pt>
                <c:pt idx="67">
                  <c:v>Asociations de commerçants (My Presqu'île...)</c:v>
                </c:pt>
                <c:pt idx="68">
                  <c:v>Renaissance Vieux Lyon</c:v>
                </c:pt>
                <c:pt idx="69">
                  <c:v>AFNOR</c:v>
                </c:pt>
                <c:pt idx="70">
                  <c:v>associations interprofessionnelles (UMIH...)</c:v>
                </c:pt>
                <c:pt idx="71">
                  <c:v>France Vélo Tourisme</c:v>
                </c:pt>
                <c:pt idx="72">
                  <c:v>associations de l'économie sociale et solidaire</c:v>
                </c:pt>
                <c:pt idx="73">
                  <c:v>ATD Acteurs Tourisme Durable</c:v>
                </c:pt>
                <c:pt idx="74">
                  <c:v>ICCA + UAI</c:v>
                </c:pt>
                <c:pt idx="75">
                  <c:v>DELICES Network</c:v>
                </c:pt>
              </c:strCache>
            </c:strRef>
          </c:cat>
          <c:val>
            <c:numRef>
              <c:f>cartographie!$H$2:$H$77</c:f>
              <c:numCache>
                <c:formatCode>General</c:formatCode>
                <c:ptCount val="76"/>
                <c:pt idx="0">
                  <c:v>1.1000000000000001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1.1000000000000001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1.1000000000000001</c:v>
                </c:pt>
                <c:pt idx="9">
                  <c:v>1.1000000000000001</c:v>
                </c:pt>
                <c:pt idx="10">
                  <c:v>1.1000000000000001</c:v>
                </c:pt>
                <c:pt idx="11">
                  <c:v>1.1000000000000001</c:v>
                </c:pt>
                <c:pt idx="12">
                  <c:v>1.1000000000000001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3.1</c:v>
                </c:pt>
                <c:pt idx="17">
                  <c:v>3.1</c:v>
                </c:pt>
                <c:pt idx="18">
                  <c:v>3.1</c:v>
                </c:pt>
                <c:pt idx="19">
                  <c:v>3.1</c:v>
                </c:pt>
                <c:pt idx="20">
                  <c:v>3.1</c:v>
                </c:pt>
                <c:pt idx="21">
                  <c:v>3.1</c:v>
                </c:pt>
                <c:pt idx="22">
                  <c:v>3.1</c:v>
                </c:pt>
                <c:pt idx="23">
                  <c:v>3.1</c:v>
                </c:pt>
                <c:pt idx="24">
                  <c:v>3.1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1.1000000000000001</c:v>
                </c:pt>
                <c:pt idx="28">
                  <c:v>1.1000000000000001</c:v>
                </c:pt>
                <c:pt idx="29">
                  <c:v>1.1000000000000001</c:v>
                </c:pt>
                <c:pt idx="30">
                  <c:v>2.1</c:v>
                </c:pt>
                <c:pt idx="31">
                  <c:v>2.1</c:v>
                </c:pt>
                <c:pt idx="32">
                  <c:v>2.1</c:v>
                </c:pt>
                <c:pt idx="33">
                  <c:v>2.1</c:v>
                </c:pt>
                <c:pt idx="34">
                  <c:v>2.1</c:v>
                </c:pt>
                <c:pt idx="35">
                  <c:v>2.1</c:v>
                </c:pt>
                <c:pt idx="36">
                  <c:v>2.1</c:v>
                </c:pt>
                <c:pt idx="37">
                  <c:v>3.1</c:v>
                </c:pt>
                <c:pt idx="38">
                  <c:v>3.1</c:v>
                </c:pt>
                <c:pt idx="39">
                  <c:v>3.1</c:v>
                </c:pt>
                <c:pt idx="40">
                  <c:v>3.1</c:v>
                </c:pt>
                <c:pt idx="41">
                  <c:v>4.0999999999999996</c:v>
                </c:pt>
                <c:pt idx="42">
                  <c:v>4.0999999999999996</c:v>
                </c:pt>
                <c:pt idx="43">
                  <c:v>5.0999999999999996</c:v>
                </c:pt>
                <c:pt idx="44">
                  <c:v>5.0999999999999996</c:v>
                </c:pt>
                <c:pt idx="45">
                  <c:v>5.0999999999999996</c:v>
                </c:pt>
                <c:pt idx="46">
                  <c:v>1.1000000000000001</c:v>
                </c:pt>
                <c:pt idx="47">
                  <c:v>1.1000000000000001</c:v>
                </c:pt>
                <c:pt idx="48">
                  <c:v>1.1000000000000001</c:v>
                </c:pt>
                <c:pt idx="49">
                  <c:v>1.1000000000000001</c:v>
                </c:pt>
                <c:pt idx="50">
                  <c:v>1.1000000000000001</c:v>
                </c:pt>
                <c:pt idx="51">
                  <c:v>1.1000000000000001</c:v>
                </c:pt>
                <c:pt idx="52">
                  <c:v>1.1000000000000001</c:v>
                </c:pt>
                <c:pt idx="53">
                  <c:v>1.1000000000000001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1.1000000000000001</c:v>
                </c:pt>
                <c:pt idx="57">
                  <c:v>4.0999999999999996</c:v>
                </c:pt>
                <c:pt idx="58">
                  <c:v>4.0999999999999996</c:v>
                </c:pt>
                <c:pt idx="59">
                  <c:v>2.1</c:v>
                </c:pt>
                <c:pt idx="60">
                  <c:v>2.1</c:v>
                </c:pt>
                <c:pt idx="61">
                  <c:v>4.0999999999999996</c:v>
                </c:pt>
                <c:pt idx="62">
                  <c:v>4.0999999999999996</c:v>
                </c:pt>
                <c:pt idx="63">
                  <c:v>4.0999999999999996</c:v>
                </c:pt>
                <c:pt idx="64">
                  <c:v>4.0999999999999996</c:v>
                </c:pt>
                <c:pt idx="65">
                  <c:v>5.0999999999999996</c:v>
                </c:pt>
                <c:pt idx="66">
                  <c:v>2.1</c:v>
                </c:pt>
                <c:pt idx="67">
                  <c:v>2.1</c:v>
                </c:pt>
                <c:pt idx="68">
                  <c:v>2.1</c:v>
                </c:pt>
                <c:pt idx="69">
                  <c:v>2.1</c:v>
                </c:pt>
                <c:pt idx="70">
                  <c:v>2.1</c:v>
                </c:pt>
                <c:pt idx="71">
                  <c:v>3.1</c:v>
                </c:pt>
                <c:pt idx="72">
                  <c:v>3.1</c:v>
                </c:pt>
                <c:pt idx="73">
                  <c:v>3.1</c:v>
                </c:pt>
                <c:pt idx="74">
                  <c:v>3.1</c:v>
                </c:pt>
                <c:pt idx="75">
                  <c:v>4.0999999999999996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A3-4866-9689-305B3CEB5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681800"/>
        <c:axId val="633690656"/>
      </c:radarChart>
      <c:catAx>
        <c:axId val="633681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3690656"/>
        <c:crosses val="autoZero"/>
        <c:auto val="1"/>
        <c:lblAlgn val="ctr"/>
        <c:lblOffset val="100"/>
        <c:noMultiLvlLbl val="0"/>
      </c:catAx>
      <c:valAx>
        <c:axId val="633690656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accent5">
                  <a:lumMod val="75000"/>
                </a:schemeClr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3681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80433</xdr:colOff>
      <xdr:row>0</xdr:row>
      <xdr:rowOff>1</xdr:rowOff>
    </xdr:from>
    <xdr:to>
      <xdr:col>19</xdr:col>
      <xdr:colOff>28575</xdr:colOff>
      <xdr:row>12</xdr:row>
      <xdr:rowOff>152401</xdr:rowOff>
    </xdr:to>
    <xdr:graphicFrame macro="">
      <xdr:nvGraphicFramePr>
        <xdr:cNvPr id="2" name="Grafiek 2">
          <a:extLst>
            <a:ext uri="{FF2B5EF4-FFF2-40B4-BE49-F238E27FC236}">
              <a16:creationId xmlns:a16="http://schemas.microsoft.com/office/drawing/2014/main" id="{5224CA84-97F6-A2BB-1A68-7EACB5D2F1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254000</xdr:colOff>
      <xdr:row>0</xdr:row>
      <xdr:rowOff>84666</xdr:rowOff>
    </xdr:from>
    <xdr:to>
      <xdr:col>23</xdr:col>
      <xdr:colOff>560917</xdr:colOff>
      <xdr:row>21</xdr:row>
      <xdr:rowOff>154516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A42BF4E-DB53-5356-39C0-44E2B4D887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317500</xdr:colOff>
      <xdr:row>22</xdr:row>
      <xdr:rowOff>78315</xdr:rowOff>
    </xdr:from>
    <xdr:to>
      <xdr:col>20</xdr:col>
      <xdr:colOff>148167</xdr:colOff>
      <xdr:row>45</xdr:row>
      <xdr:rowOff>137583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0ACD2F7A-A57B-6FA3-714A-E294CF4A34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tlyon.sharepoint.com/sites/otaucomplet/Documents%20partages/General/D&#233;veloppement%20Durable/RSE/Hi&#233;rarchisation%20des%20PP%202022.xlsx" TargetMode="External"/><Relationship Id="rId1" Type="http://schemas.openxmlformats.org/officeDocument/2006/relationships/externalLinkPath" Target="https://otlyon.sharepoint.com/sites/otaucomplet/Documents%20partages/General/D&#233;veloppement%20Durable/RSE/Hi&#233;rarchisation%20des%20PP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érarchisation PP"/>
      <sheetName val="Méthodologie"/>
      <sheetName val="cartographie"/>
      <sheetName val="listes déroulantes"/>
    </sheetNames>
    <sheetDataSet>
      <sheetData sheetId="0">
        <row r="14">
          <cell r="C14" t="str">
            <v>assurances</v>
          </cell>
          <cell r="D14" t="str">
            <v>CCI</v>
          </cell>
          <cell r="F14" t="str">
            <v>médias réseaux sociaux</v>
          </cell>
          <cell r="G14" t="str">
            <v>Bouchons Lyonnais</v>
          </cell>
        </row>
        <row r="15">
          <cell r="C15" t="str">
            <v>banques</v>
          </cell>
          <cell r="D15" t="str">
            <v>Tourisme handicap</v>
          </cell>
          <cell r="F15" t="str">
            <v>riverains</v>
          </cell>
          <cell r="G15" t="str">
            <v>Asociations de commerçants (My Presqu'île...)</v>
          </cell>
        </row>
        <row r="16">
          <cell r="C16" t="str">
            <v>Banque du Tourisme</v>
          </cell>
          <cell r="D16" t="str">
            <v>aéroports</v>
          </cell>
          <cell r="G16" t="str">
            <v>Renaissance Vieux Lyon</v>
          </cell>
        </row>
        <row r="17">
          <cell r="D17" t="str">
            <v>ADERLY</v>
          </cell>
          <cell r="G17" t="str">
            <v>AFNOR</v>
          </cell>
        </row>
        <row r="18">
          <cell r="D18" t="str">
            <v>SNCF</v>
          </cell>
          <cell r="G18" t="str">
            <v>associations interprofessionnelles (UMIH...)</v>
          </cell>
        </row>
        <row r="19">
          <cell r="D19" t="str">
            <v>Atout France</v>
          </cell>
        </row>
        <row r="20">
          <cell r="D20" t="str">
            <v>ADEME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71.44282152778" createdVersion="8" refreshedVersion="8" minRefreshableVersion="3" recordCount="76" xr:uid="{09A4B4EB-E3CE-448E-8674-1BB24EA94B30}">
  <cacheSource type="worksheet">
    <worksheetSource ref="A1:G77" sheet="cartographie"/>
  </cacheSource>
  <cacheFields count="7">
    <cacheField name="Parties Prenante" numFmtId="0">
      <sharedItems/>
    </cacheField>
    <cacheField name="Type PP" numFmtId="0">
      <sharedItems/>
    </cacheField>
    <cacheField name="Niveau d'impact" numFmtId="0">
      <sharedItems count="5">
        <s v="prioritaire"/>
        <s v="fort"/>
        <s v="modéré"/>
        <s v="faible"/>
        <s v="minim"/>
      </sharedItems>
    </cacheField>
    <cacheField name="Niveau d'impact2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ouvoir sur OT" numFmtId="0">
      <sharedItems count="3">
        <s v="Fort"/>
        <s v="Faible"/>
        <s v="Moyen"/>
      </sharedItems>
    </cacheField>
    <cacheField name="Pouvoir sur OT2" numFmtId="0">
      <sharedItems containsSemiMixedTypes="0" containsString="0" containsNumber="1" containsInteger="1" minValue="1" maxValue="3" count="3">
        <n v="1"/>
        <n v="3"/>
        <n v="2"/>
      </sharedItems>
    </cacheField>
    <cacheField name="Attentes / Rôl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s v="gouvernance"/>
    <s v="internes"/>
    <x v="0"/>
    <x v="0"/>
    <x v="0"/>
    <x v="0"/>
    <s v="élaboration de la stratégie "/>
  </r>
  <r>
    <s v="CA"/>
    <s v="internes"/>
    <x v="0"/>
    <x v="0"/>
    <x v="0"/>
    <x v="0"/>
    <s v="validation de la stratégie"/>
  </r>
  <r>
    <s v="Bureau"/>
    <s v="internes"/>
    <x v="0"/>
    <x v="0"/>
    <x v="0"/>
    <x v="0"/>
    <s v="exécution de la stratégie"/>
  </r>
  <r>
    <s v="Président"/>
    <s v="internes"/>
    <x v="0"/>
    <x v="0"/>
    <x v="0"/>
    <x v="0"/>
    <m/>
  </r>
  <r>
    <s v="Codir"/>
    <s v="internes"/>
    <x v="0"/>
    <x v="0"/>
    <x v="0"/>
    <x v="0"/>
    <s v="Partage d'informations stratégiques entre les représentants des services"/>
  </r>
  <r>
    <s v="Partenaires ONLYLYON"/>
    <s v="internes"/>
    <x v="0"/>
    <x v="0"/>
    <x v="0"/>
    <x v="0"/>
    <s v="Financement, co construction des missions "/>
  </r>
  <r>
    <s v="Assemblée Générale"/>
    <s v="internes"/>
    <x v="0"/>
    <x v="0"/>
    <x v="0"/>
    <x v="0"/>
    <s v="validation des adécisions et actions"/>
  </r>
  <r>
    <s v="service civique"/>
    <s v="internes"/>
    <x v="0"/>
    <x v="0"/>
    <x v="1"/>
    <x v="1"/>
    <s v="Moyen Humain bénévole"/>
  </r>
  <r>
    <s v="syndicats"/>
    <s v="internes"/>
    <x v="0"/>
    <x v="0"/>
    <x v="2"/>
    <x v="2"/>
    <s v="porte les voies des salariés"/>
  </r>
  <r>
    <s v="salariés"/>
    <s v="internes"/>
    <x v="0"/>
    <x v="0"/>
    <x v="0"/>
    <x v="0"/>
    <s v="exécution de la actions/projets/missions"/>
  </r>
  <r>
    <s v="Commissaires aux comptes"/>
    <s v="privées"/>
    <x v="0"/>
    <x v="0"/>
    <x v="1"/>
    <x v="1"/>
    <s v="Contôle la comptabilité"/>
  </r>
  <r>
    <s v="Cabinet Expert Comptable"/>
    <s v="privées"/>
    <x v="0"/>
    <x v="0"/>
    <x v="2"/>
    <x v="2"/>
    <s v="Contôle la comptabilité"/>
  </r>
  <r>
    <s v="médecine du travail"/>
    <s v="privées"/>
    <x v="0"/>
    <x v="0"/>
    <x v="2"/>
    <x v="2"/>
    <s v="Surveillance de l'état de santé des salariés"/>
  </r>
  <r>
    <s v="assurances"/>
    <s v="privées"/>
    <x v="1"/>
    <x v="1"/>
    <x v="0"/>
    <x v="0"/>
    <s v="réduction des risques "/>
  </r>
  <r>
    <s v="banques"/>
    <s v="privées"/>
    <x v="1"/>
    <x v="1"/>
    <x v="0"/>
    <x v="0"/>
    <s v="Prêts/ gestion financière"/>
  </r>
  <r>
    <s v="Banque du Tourisme"/>
    <s v="privées"/>
    <x v="1"/>
    <x v="1"/>
    <x v="0"/>
    <x v="0"/>
    <s v="?"/>
  </r>
  <r>
    <s v="opco"/>
    <s v="privées"/>
    <x v="2"/>
    <x v="2"/>
    <x v="1"/>
    <x v="1"/>
    <s v="financement des contrats d’apprentissage"/>
  </r>
  <r>
    <s v="Freelance/consultants (contenus, web, comm.)"/>
    <s v="privées"/>
    <x v="2"/>
    <x v="2"/>
    <x v="0"/>
    <x v="0"/>
    <s v="exécution de missions"/>
  </r>
  <r>
    <s v="sous traitants"/>
    <s v="privées"/>
    <x v="2"/>
    <x v="2"/>
    <x v="0"/>
    <x v="0"/>
    <s v="exécution de missions"/>
  </r>
  <r>
    <s v="Tribune de Lyon"/>
    <s v="privées"/>
    <x v="2"/>
    <x v="2"/>
    <x v="0"/>
    <x v="0"/>
    <s v="diffusion de l'actualité lyonnaise"/>
  </r>
  <r>
    <s v="SCI APIDAE"/>
    <s v="privées"/>
    <x v="2"/>
    <x v="2"/>
    <x v="0"/>
    <x v="0"/>
    <s v="Base de donnée"/>
  </r>
  <r>
    <s v="fournisseurs"/>
    <s v="privées"/>
    <x v="2"/>
    <x v="2"/>
    <x v="2"/>
    <x v="2"/>
    <m/>
  </r>
  <r>
    <s v="Prestataires éditeurs, imprimeurs, goliath"/>
    <s v="privées"/>
    <x v="2"/>
    <x v="2"/>
    <x v="0"/>
    <x v="0"/>
    <s v="diffusion de l'information "/>
  </r>
  <r>
    <s v="Guides prestataires"/>
    <s v="privées"/>
    <x v="2"/>
    <x v="2"/>
    <x v="0"/>
    <x v="0"/>
    <s v="Vente produit touristique"/>
  </r>
  <r>
    <s v="GDS"/>
    <s v="privées"/>
    <x v="2"/>
    <x v="2"/>
    <x v="2"/>
    <x v="2"/>
    <s v="référencement trourisme responsable"/>
  </r>
  <r>
    <s v="Métropole"/>
    <s v="publiques/institutionnelles"/>
    <x v="0"/>
    <x v="0"/>
    <x v="0"/>
    <x v="0"/>
    <s v="financement / partenaire"/>
  </r>
  <r>
    <s v="Ville Lyon"/>
    <s v="publiques/institutionnelles"/>
    <x v="0"/>
    <x v="0"/>
    <x v="0"/>
    <x v="0"/>
    <s v="financement / partenaire"/>
  </r>
  <r>
    <s v="ministère du tourisme"/>
    <s v="publiques/institutionnelles"/>
    <x v="0"/>
    <x v="0"/>
    <x v="1"/>
    <x v="1"/>
    <s v="Conseils / orientation / directives"/>
  </r>
  <r>
    <s v="région A/R"/>
    <s v="publiques/institutionnelles"/>
    <x v="0"/>
    <x v="0"/>
    <x v="2"/>
    <x v="2"/>
    <s v="Partenaire"/>
  </r>
  <r>
    <s v="URSSAF"/>
    <s v="publiques/institutionnelles"/>
    <x v="0"/>
    <x v="0"/>
    <x v="2"/>
    <x v="2"/>
    <s v="Collecteur d'impot "/>
  </r>
  <r>
    <s v="CCI"/>
    <s v="publiques/institutionnelles"/>
    <x v="1"/>
    <x v="1"/>
    <x v="2"/>
    <x v="2"/>
    <s v="Services / conseils"/>
  </r>
  <r>
    <s v="Tourisme handicap"/>
    <s v="publiques/institutionnelles"/>
    <x v="1"/>
    <x v="1"/>
    <x v="1"/>
    <x v="1"/>
    <s v="Labellisation"/>
  </r>
  <r>
    <s v="aéroports"/>
    <s v="publiques/institutionnelles"/>
    <x v="1"/>
    <x v="1"/>
    <x v="1"/>
    <x v="1"/>
    <s v="Apport clientèle"/>
  </r>
  <r>
    <s v="ADERLY"/>
    <s v="publiques/institutionnelles"/>
    <x v="1"/>
    <x v="1"/>
    <x v="2"/>
    <x v="2"/>
    <s v="Partenaire"/>
  </r>
  <r>
    <s v="SNCF"/>
    <s v="publiques/institutionnelles"/>
    <x v="1"/>
    <x v="1"/>
    <x v="1"/>
    <x v="1"/>
    <s v="Apport clientèle"/>
  </r>
  <r>
    <s v="Atout France"/>
    <s v="publiques/institutionnelles"/>
    <x v="1"/>
    <x v="1"/>
    <x v="2"/>
    <x v="2"/>
    <s v="Apport clientèle / Coneils/ orientation"/>
  </r>
  <r>
    <s v="ADEME"/>
    <s v="publiques/institutionnelles"/>
    <x v="1"/>
    <x v="1"/>
    <x v="2"/>
    <x v="2"/>
    <s v="Conseils / orientation "/>
  </r>
  <r>
    <s v="Sytral / TCL / Rhonexpress"/>
    <s v="publiques/institutionnelles"/>
    <x v="2"/>
    <x v="2"/>
    <x v="1"/>
    <x v="1"/>
    <s v="Partenaire"/>
  </r>
  <r>
    <s v="les 58 autres communes (Relais d'info)"/>
    <s v="publiques/institutionnelles"/>
    <x v="2"/>
    <x v="2"/>
    <x v="1"/>
    <x v="1"/>
    <s v="Apport clientèle"/>
  </r>
  <r>
    <s v="universités/écoles"/>
    <s v="publiques/institutionnelles"/>
    <x v="2"/>
    <x v="2"/>
    <x v="1"/>
    <x v="1"/>
    <s v="fournit des moyen humains"/>
  </r>
  <r>
    <s v="La poste"/>
    <s v="publiques/institutionnelles"/>
    <x v="2"/>
    <x v="2"/>
    <x v="1"/>
    <x v="1"/>
    <s v="Circulation du courrié"/>
  </r>
  <r>
    <s v="Prestataires société d'entretiens"/>
    <s v="publiques/institutionnelles"/>
    <x v="3"/>
    <x v="3"/>
    <x v="1"/>
    <x v="1"/>
    <s v="entretien des locaux"/>
  </r>
  <r>
    <s v="Avocats"/>
    <s v="publiques/institutionnelles"/>
    <x v="3"/>
    <x v="3"/>
    <x v="2"/>
    <x v="2"/>
    <s v="Veille règlementaire"/>
  </r>
  <r>
    <s v="Police, préfecteurs"/>
    <s v="publiques/institutionnelles"/>
    <x v="4"/>
    <x v="4"/>
    <x v="1"/>
    <x v="1"/>
    <s v="Sécurité"/>
  </r>
  <r>
    <s v="Pompiers"/>
    <s v="publiques/institutionnelles"/>
    <x v="4"/>
    <x v="4"/>
    <x v="1"/>
    <x v="1"/>
    <s v="Sécurité"/>
  </r>
  <r>
    <s v="gendarmerie"/>
    <s v="publiques/institutionnelles"/>
    <x v="4"/>
    <x v="4"/>
    <x v="1"/>
    <x v="1"/>
    <s v="Sécurité"/>
  </r>
  <r>
    <s v="adhérents"/>
    <s v="clients"/>
    <x v="0"/>
    <x v="0"/>
    <x v="0"/>
    <x v="0"/>
    <s v="Source revenu"/>
  </r>
  <r>
    <s v="clients tout type"/>
    <s v="clients"/>
    <x v="0"/>
    <x v="0"/>
    <x v="0"/>
    <x v="0"/>
    <s v="Source revenu"/>
  </r>
  <r>
    <s v="Clients individuels agrément"/>
    <s v="clients"/>
    <x v="0"/>
    <x v="0"/>
    <x v="0"/>
    <x v="0"/>
    <s v="Source revenu"/>
  </r>
  <r>
    <s v="Clients groupes / associations; famille; constitués"/>
    <s v="clients"/>
    <x v="0"/>
    <x v="0"/>
    <x v="0"/>
    <x v="0"/>
    <s v="Source revenu"/>
  </r>
  <r>
    <s v="Clients groupes / corporates"/>
    <s v="clients"/>
    <x v="0"/>
    <x v="0"/>
    <x v="0"/>
    <x v="0"/>
    <s v="Source revenu"/>
  </r>
  <r>
    <s v="Clients groupes / scolaires"/>
    <s v="clients"/>
    <x v="0"/>
    <x v="0"/>
    <x v="0"/>
    <x v="0"/>
    <s v="Source revenu"/>
  </r>
  <r>
    <s v="Clients groupes / professionnels du tourisme (autocaristes)"/>
    <s v="clients"/>
    <x v="0"/>
    <x v="0"/>
    <x v="0"/>
    <x v="0"/>
    <s v="Source revenu"/>
  </r>
  <r>
    <s v="Clients / agences réceptives"/>
    <s v="clients"/>
    <x v="0"/>
    <x v="0"/>
    <x v="0"/>
    <x v="0"/>
    <s v="Source revenu"/>
  </r>
  <r>
    <s v="Clients / journalistes"/>
    <s v="clients"/>
    <x v="0"/>
    <x v="0"/>
    <x v="0"/>
    <x v="0"/>
    <s v="Source revenu"/>
  </r>
  <r>
    <s v="Clients individuels affaires"/>
    <s v="clients"/>
    <x v="0"/>
    <x v="0"/>
    <x v="0"/>
    <x v="0"/>
    <s v="Source revenu"/>
  </r>
  <r>
    <s v="Clients individuels loisirs"/>
    <s v="clients"/>
    <x v="0"/>
    <x v="0"/>
    <x v="0"/>
    <x v="0"/>
    <s v="Source revenu"/>
  </r>
  <r>
    <s v="loueurs du Pavillon (privatisation)"/>
    <s v="clients"/>
    <x v="3"/>
    <x v="3"/>
    <x v="1"/>
    <x v="1"/>
    <s v="Source revenu"/>
  </r>
  <r>
    <s v="DIRECCTE - DGE"/>
    <s v="clients"/>
    <x v="3"/>
    <x v="3"/>
    <x v="2"/>
    <x v="2"/>
    <s v="Inspection travail "/>
  </r>
  <r>
    <s v="médias réseaux sociaux"/>
    <s v="société civile"/>
    <x v="1"/>
    <x v="1"/>
    <x v="0"/>
    <x v="0"/>
    <s v="Promotion de la destination"/>
  </r>
  <r>
    <s v="riverains"/>
    <s v="société civile"/>
    <x v="1"/>
    <x v="1"/>
    <x v="2"/>
    <x v="2"/>
    <s v="Interlocuteur auprès des touristes"/>
  </r>
  <r>
    <s v="citoyens"/>
    <s v="société civile"/>
    <x v="3"/>
    <x v="3"/>
    <x v="2"/>
    <x v="2"/>
    <s v="Interlocuteur auprès des touristes"/>
  </r>
  <r>
    <s v="Greeters"/>
    <s v="société civile"/>
    <x v="3"/>
    <x v="3"/>
    <x v="2"/>
    <x v="2"/>
    <s v="Moyen Humain bénévole"/>
  </r>
  <r>
    <s v="futurs salariés"/>
    <s v="société civile"/>
    <x v="3"/>
    <x v="3"/>
    <x v="0"/>
    <x v="0"/>
    <s v="assurance de la durabilité de l'OT"/>
  </r>
  <r>
    <s v="famille des salariés"/>
    <s v="société civile"/>
    <x v="3"/>
    <x v="3"/>
    <x v="1"/>
    <x v="1"/>
    <s v="Soutien / bien être des salariés"/>
  </r>
  <r>
    <s v="générations futures"/>
    <s v="société civile"/>
    <x v="4"/>
    <x v="4"/>
    <x v="2"/>
    <x v="2"/>
    <s v="assurance de la durabilité de l'OT"/>
  </r>
  <r>
    <s v="Bouchons Lyonnais"/>
    <s v="associations"/>
    <x v="1"/>
    <x v="1"/>
    <x v="0"/>
    <x v="0"/>
    <s v="Apport clientèle"/>
  </r>
  <r>
    <s v="Asociations de commerçants (My Presqu'île...)"/>
    <s v="associations"/>
    <x v="1"/>
    <x v="1"/>
    <x v="0"/>
    <x v="0"/>
    <s v="Apport clientèle"/>
  </r>
  <r>
    <s v="Renaissance Vieux Lyon"/>
    <s v="associations"/>
    <x v="1"/>
    <x v="1"/>
    <x v="0"/>
    <x v="0"/>
    <s v="Apport clientèle"/>
  </r>
  <r>
    <s v="AFNOR"/>
    <s v="associations"/>
    <x v="1"/>
    <x v="1"/>
    <x v="1"/>
    <x v="1"/>
    <s v="Labellisation"/>
  </r>
  <r>
    <s v="associations interprofessionnelles (UMIH...)"/>
    <s v="associations"/>
    <x v="1"/>
    <x v="1"/>
    <x v="2"/>
    <x v="2"/>
    <s v="Apport clientèle"/>
  </r>
  <r>
    <s v="France Vélo Tourisme"/>
    <s v="associations"/>
    <x v="2"/>
    <x v="2"/>
    <x v="1"/>
    <x v="1"/>
    <s v="Labellisation"/>
  </r>
  <r>
    <s v="associations de l'économie sociale et solidaire"/>
    <s v="associations"/>
    <x v="2"/>
    <x v="2"/>
    <x v="1"/>
    <x v="1"/>
    <s v="Conseils / orientations"/>
  </r>
  <r>
    <s v="ATD Acteurs Tourisme Durable"/>
    <s v="associations"/>
    <x v="2"/>
    <x v="2"/>
    <x v="2"/>
    <x v="2"/>
    <s v="Conseils / orientations"/>
  </r>
  <r>
    <s v="ICCA + UAI"/>
    <s v="associations"/>
    <x v="2"/>
    <x v="2"/>
    <x v="2"/>
    <x v="2"/>
    <s v="Conseils / orientations"/>
  </r>
  <r>
    <s v="DELICES Network"/>
    <s v="associations"/>
    <x v="3"/>
    <x v="3"/>
    <x v="0"/>
    <x v="0"/>
    <s v="Conseils / orientation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07C1A7-353C-4ABD-AB34-20C226EF037A}" name="Draaitabel1" cacheId="0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 chartFormat="2">
  <location ref="A3:H9" firstHeaderRow="1" firstDataRow="3" firstDataCol="2"/>
  <pivotFields count="7"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6">
        <item x="3"/>
        <item x="1"/>
        <item x="4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4"/>
  </rowFields>
  <rowItems count="4">
    <i>
      <x/>
      <x v="1"/>
    </i>
    <i>
      <x v="1"/>
      <x v="2"/>
    </i>
    <i>
      <x v="2"/>
      <x/>
    </i>
    <i t="grand">
      <x/>
    </i>
  </rowItems>
  <colFields count="2">
    <field x="3"/>
    <field x="2"/>
  </colFields>
  <colItems count="6">
    <i>
      <x/>
      <x v="4"/>
    </i>
    <i>
      <x v="1"/>
      <x v="1"/>
    </i>
    <i>
      <x v="2"/>
      <x v="3"/>
    </i>
    <i>
      <x v="3"/>
      <x/>
    </i>
    <i>
      <x v="4"/>
      <x v="2"/>
    </i>
    <i t="grand">
      <x/>
    </i>
  </colItems>
  <dataFields count="1">
    <dataField name="Aantal van Parties Prenante" fld="0" subtotal="count" baseField="0" baseItem="0"/>
  </dataFields>
  <chartFormats count="16">
    <chartFormat chart="1" format="3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0"/>
          </reference>
        </references>
      </pivotArea>
    </chartFormat>
    <chartFormat chart="1" format="4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1"/>
          </reference>
        </references>
      </pivotArea>
    </chartFormat>
    <chartFormat chart="1" format="5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2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1" format="1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4"/>
          </reference>
          <reference field="3" count="1" selected="0">
            <x v="0"/>
          </reference>
        </references>
      </pivotArea>
    </chartFormat>
    <chartFormat chart="1" format="1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1" format="1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2"/>
          </reference>
        </references>
      </pivotArea>
    </chartFormat>
    <chartFormat chart="1" format="1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</references>
      </pivotArea>
    </chartFormat>
    <chartFormat chart="1" format="1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2834-2135-4600-938E-148BE359022D}">
  <dimension ref="A3:H9"/>
  <sheetViews>
    <sheetView workbookViewId="0">
      <selection activeCell="F23" sqref="F23"/>
    </sheetView>
  </sheetViews>
  <sheetFormatPr defaultRowHeight="15" x14ac:dyDescent="0.25"/>
  <cols>
    <col min="1" max="1" width="26" bestFit="1" customWidth="1"/>
    <col min="2" max="2" width="16.28515625" bestFit="1" customWidth="1"/>
    <col min="3" max="7" width="18.85546875" bestFit="1" customWidth="1"/>
    <col min="8" max="9" width="10" bestFit="1" customWidth="1"/>
  </cols>
  <sheetData>
    <row r="3" spans="1:8" x14ac:dyDescent="0.25">
      <c r="A3" s="10" t="s">
        <v>139</v>
      </c>
      <c r="C3" s="10" t="s">
        <v>140</v>
      </c>
      <c r="D3" s="10" t="s">
        <v>2</v>
      </c>
    </row>
    <row r="4" spans="1:8" x14ac:dyDescent="0.25">
      <c r="C4">
        <v>1</v>
      </c>
      <c r="D4">
        <v>2</v>
      </c>
      <c r="E4">
        <v>3</v>
      </c>
      <c r="F4">
        <v>4</v>
      </c>
      <c r="G4">
        <v>5</v>
      </c>
      <c r="H4" t="s">
        <v>138</v>
      </c>
    </row>
    <row r="5" spans="1:8" x14ac:dyDescent="0.25">
      <c r="A5" s="10" t="s">
        <v>141</v>
      </c>
      <c r="B5" s="10" t="s">
        <v>3</v>
      </c>
      <c r="C5" t="s">
        <v>7</v>
      </c>
      <c r="D5" t="s">
        <v>36</v>
      </c>
      <c r="E5" t="s">
        <v>43</v>
      </c>
      <c r="F5" t="s">
        <v>89</v>
      </c>
      <c r="G5" t="s">
        <v>94</v>
      </c>
    </row>
    <row r="6" spans="1:8" x14ac:dyDescent="0.25">
      <c r="A6">
        <v>1</v>
      </c>
      <c r="B6" t="s">
        <v>8</v>
      </c>
      <c r="C6">
        <v>21</v>
      </c>
      <c r="D6">
        <v>7</v>
      </c>
      <c r="E6">
        <v>6</v>
      </c>
      <c r="F6">
        <v>2</v>
      </c>
      <c r="H6">
        <v>36</v>
      </c>
    </row>
    <row r="7" spans="1:8" x14ac:dyDescent="0.25">
      <c r="A7">
        <v>2</v>
      </c>
      <c r="B7" t="s">
        <v>25</v>
      </c>
      <c r="C7">
        <v>5</v>
      </c>
      <c r="D7">
        <v>6</v>
      </c>
      <c r="E7">
        <v>4</v>
      </c>
      <c r="F7">
        <v>4</v>
      </c>
      <c r="G7">
        <v>1</v>
      </c>
      <c r="H7">
        <v>20</v>
      </c>
    </row>
    <row r="8" spans="1:8" x14ac:dyDescent="0.25">
      <c r="A8">
        <v>3</v>
      </c>
      <c r="B8" t="s">
        <v>22</v>
      </c>
      <c r="C8">
        <v>3</v>
      </c>
      <c r="D8">
        <v>4</v>
      </c>
      <c r="E8">
        <v>7</v>
      </c>
      <c r="F8">
        <v>3</v>
      </c>
      <c r="G8">
        <v>3</v>
      </c>
      <c r="H8">
        <v>20</v>
      </c>
    </row>
    <row r="9" spans="1:8" x14ac:dyDescent="0.25">
      <c r="A9" t="s">
        <v>138</v>
      </c>
      <c r="C9">
        <v>29</v>
      </c>
      <c r="D9">
        <v>17</v>
      </c>
      <c r="E9">
        <v>17</v>
      </c>
      <c r="F9">
        <v>9</v>
      </c>
      <c r="G9">
        <v>4</v>
      </c>
      <c r="H9">
        <v>76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FF8AC-8286-4FFB-822E-3F9E859A27AE}">
  <dimension ref="A1:K84"/>
  <sheetViews>
    <sheetView tabSelected="1" topLeftCell="A11" zoomScale="90" zoomScaleNormal="90" workbookViewId="0">
      <selection activeCell="A21" sqref="A21"/>
    </sheetView>
  </sheetViews>
  <sheetFormatPr defaultColWidth="11.42578125" defaultRowHeight="15" x14ac:dyDescent="0.25"/>
  <cols>
    <col min="1" max="1" width="56.7109375" style="9" bestFit="1" customWidth="1"/>
    <col min="2" max="2" width="25.85546875" hidden="1" customWidth="1"/>
    <col min="3" max="3" width="19.7109375" hidden="1" customWidth="1"/>
    <col min="4" max="4" width="19.7109375" style="6" customWidth="1"/>
    <col min="5" max="5" width="18.42578125" hidden="1" customWidth="1"/>
    <col min="6" max="6" width="18.28515625" style="6" customWidth="1"/>
    <col min="7" max="7" width="46.42578125" style="7" hidden="1" customWidth="1"/>
    <col min="8" max="8" width="18.28515625" customWidth="1"/>
    <col min="10" max="10" width="16" bestFit="1" customWidth="1"/>
    <col min="11" max="11" width="11.42578125" style="8"/>
    <col min="14" max="14" width="26" bestFit="1" customWidth="1"/>
    <col min="15" max="15" width="17.85546875" bestFit="1" customWidth="1"/>
    <col min="16" max="16" width="17.5703125" bestFit="1" customWidth="1"/>
    <col min="17" max="17" width="16.28515625" bestFit="1" customWidth="1"/>
    <col min="18" max="18" width="7.28515625" bestFit="1" customWidth="1"/>
    <col min="19" max="19" width="7.85546875" bestFit="1" customWidth="1"/>
    <col min="20" max="20" width="6.42578125" bestFit="1" customWidth="1"/>
    <col min="21" max="21" width="7.85546875" bestFit="1" customWidth="1"/>
    <col min="22" max="22" width="10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2</v>
      </c>
      <c r="E1" s="1" t="s">
        <v>3</v>
      </c>
      <c r="F1" s="2" t="s">
        <v>3</v>
      </c>
      <c r="G1" s="3" t="s">
        <v>4</v>
      </c>
      <c r="H1" s="1" t="str">
        <f>+D1</f>
        <v>Niveau d'impact</v>
      </c>
      <c r="I1" s="1"/>
      <c r="J1" s="1"/>
      <c r="K1" s="1"/>
    </row>
    <row r="2" spans="1:11" ht="16.5" x14ac:dyDescent="0.3">
      <c r="A2" s="4" t="s">
        <v>5</v>
      </c>
      <c r="B2" t="s">
        <v>6</v>
      </c>
      <c r="C2" t="s">
        <v>7</v>
      </c>
      <c r="D2" s="5" cm="1">
        <f t="array" ref="D2">_xlfn.IFS($C2="prioritaire",1,$C2="fort",2,$C2="modéré",3,$C2="faible",4,$C2="minim",5)</f>
        <v>1</v>
      </c>
      <c r="E2" t="s">
        <v>8</v>
      </c>
      <c r="F2" s="6" cm="1">
        <f t="array" ref="F2">_xlfn.IFS($E2="fort",1,$E2="moyen",2,$E2="faible",3)</f>
        <v>1</v>
      </c>
      <c r="G2" s="7" t="s">
        <v>9</v>
      </c>
      <c r="H2">
        <f>+D2+0.1</f>
        <v>1.1000000000000001</v>
      </c>
    </row>
    <row r="3" spans="1:11" ht="16.5" x14ac:dyDescent="0.3">
      <c r="A3" s="4" t="s">
        <v>10</v>
      </c>
      <c r="B3" t="s">
        <v>6</v>
      </c>
      <c r="C3" t="s">
        <v>7</v>
      </c>
      <c r="D3" s="5" cm="1">
        <f t="array" ref="D3">_xlfn.IFS($C3="prioritaire",1,$C3="fort",2,$C3="modéré",3,$C3="faible",4,$C3="minim",5)</f>
        <v>1</v>
      </c>
      <c r="E3" t="s">
        <v>8</v>
      </c>
      <c r="F3" s="6" cm="1">
        <f t="array" ref="F3">_xlfn.IFS($E3="fort",1,$E3="moyen",2,$E3="faible",3)</f>
        <v>1</v>
      </c>
      <c r="G3" s="7" t="s">
        <v>11</v>
      </c>
      <c r="H3">
        <f t="shared" ref="H3:H66" si="0">+D3+0.1</f>
        <v>1.1000000000000001</v>
      </c>
    </row>
    <row r="4" spans="1:11" ht="16.5" x14ac:dyDescent="0.3">
      <c r="A4" s="4" t="s">
        <v>12</v>
      </c>
      <c r="B4" t="s">
        <v>6</v>
      </c>
      <c r="C4" t="s">
        <v>7</v>
      </c>
      <c r="D4" s="5" cm="1">
        <f t="array" ref="D4">_xlfn.IFS($C4="prioritaire",1,$C4="fort",2,$C4="modéré",3,$C4="faible",4,$C4="minim",5)</f>
        <v>1</v>
      </c>
      <c r="E4" t="s">
        <v>8</v>
      </c>
      <c r="F4" s="6" cm="1">
        <f t="array" ref="F4">_xlfn.IFS($E4="fort",1,$E4="moyen",2,$E4="faible",3)</f>
        <v>1</v>
      </c>
      <c r="G4" s="7" t="s">
        <v>13</v>
      </c>
      <c r="H4">
        <f t="shared" si="0"/>
        <v>1.1000000000000001</v>
      </c>
    </row>
    <row r="5" spans="1:11" ht="16.5" x14ac:dyDescent="0.3">
      <c r="A5" s="4" t="s">
        <v>14</v>
      </c>
      <c r="B5" t="s">
        <v>6</v>
      </c>
      <c r="C5" t="s">
        <v>7</v>
      </c>
      <c r="D5" s="5" cm="1">
        <f t="array" ref="D5">_xlfn.IFS($C5="prioritaire",1,$C5="fort",2,$C5="modéré",3,$C5="faible",4,$C5="minim",5)</f>
        <v>1</v>
      </c>
      <c r="E5" t="s">
        <v>8</v>
      </c>
      <c r="F5" s="6" cm="1">
        <f t="array" ref="F5">_xlfn.IFS($E5="fort",1,$E5="moyen",2,$E5="faible",3)</f>
        <v>1</v>
      </c>
      <c r="H5">
        <f t="shared" si="0"/>
        <v>1.1000000000000001</v>
      </c>
    </row>
    <row r="6" spans="1:11" ht="30.75" x14ac:dyDescent="0.3">
      <c r="A6" s="4" t="s">
        <v>15</v>
      </c>
      <c r="B6" t="s">
        <v>6</v>
      </c>
      <c r="C6" t="s">
        <v>7</v>
      </c>
      <c r="D6" s="5" cm="1">
        <f t="array" ref="D6">_xlfn.IFS($C6="prioritaire",1,$C6="fort",2,$C6="modéré",3,$C6="faible",4,$C6="minim",5)</f>
        <v>1</v>
      </c>
      <c r="E6" t="s">
        <v>8</v>
      </c>
      <c r="F6" s="6" cm="1">
        <f t="array" ref="F6">_xlfn.IFS($E6="fort",1,$E6="moyen",2,$E6="faible",3)</f>
        <v>1</v>
      </c>
      <c r="G6" s="7" t="s">
        <v>16</v>
      </c>
      <c r="H6">
        <f t="shared" si="0"/>
        <v>1.1000000000000001</v>
      </c>
    </row>
    <row r="7" spans="1:11" ht="16.5" x14ac:dyDescent="0.3">
      <c r="A7" s="4" t="s">
        <v>17</v>
      </c>
      <c r="B7" t="s">
        <v>6</v>
      </c>
      <c r="C7" t="s">
        <v>7</v>
      </c>
      <c r="D7" s="5" cm="1">
        <f t="array" ref="D7">_xlfn.IFS($C7="prioritaire",1,$C7="fort",2,$C7="modéré",3,$C7="faible",4,$C7="minim",5)</f>
        <v>1</v>
      </c>
      <c r="E7" t="s">
        <v>8</v>
      </c>
      <c r="F7" s="6" cm="1">
        <f t="array" ref="F7">_xlfn.IFS($E7="fort",1,$E7="moyen",2,$E7="faible",3)</f>
        <v>1</v>
      </c>
      <c r="G7" s="7" t="s">
        <v>18</v>
      </c>
      <c r="H7">
        <f t="shared" si="0"/>
        <v>1.1000000000000001</v>
      </c>
    </row>
    <row r="8" spans="1:11" ht="16.5" x14ac:dyDescent="0.3">
      <c r="A8" s="4" t="s">
        <v>19</v>
      </c>
      <c r="B8" t="s">
        <v>6</v>
      </c>
      <c r="C8" t="s">
        <v>7</v>
      </c>
      <c r="D8" s="5" cm="1">
        <f t="array" ref="D8">_xlfn.IFS($C8="prioritaire",1,$C8="fort",2,$C8="modéré",3,$C8="faible",4,$C8="minim",5)</f>
        <v>1</v>
      </c>
      <c r="E8" t="s">
        <v>8</v>
      </c>
      <c r="F8" s="6" cm="1">
        <f t="array" ref="F8">_xlfn.IFS($E8="fort",1,$E8="moyen",2,$E8="faible",3)</f>
        <v>1</v>
      </c>
      <c r="G8" s="7" t="s">
        <v>20</v>
      </c>
      <c r="H8">
        <f t="shared" si="0"/>
        <v>1.1000000000000001</v>
      </c>
    </row>
    <row r="9" spans="1:11" ht="16.5" x14ac:dyDescent="0.3">
      <c r="A9" s="4" t="s">
        <v>21</v>
      </c>
      <c r="B9" t="s">
        <v>6</v>
      </c>
      <c r="C9" t="s">
        <v>7</v>
      </c>
      <c r="D9" s="5" cm="1">
        <f t="array" ref="D9">_xlfn.IFS($C9="prioritaire",1,$C9="fort",2,$C9="modéré",3,$C9="faible",4,$C9="minim",5)</f>
        <v>1</v>
      </c>
      <c r="E9" t="s">
        <v>22</v>
      </c>
      <c r="F9" s="6" cm="1">
        <f t="array" ref="F9">_xlfn.IFS($E9="fort",1,$E9="moyen",2,$E9="faible",3)</f>
        <v>3</v>
      </c>
      <c r="G9" s="7" t="s">
        <v>23</v>
      </c>
      <c r="H9">
        <f t="shared" si="0"/>
        <v>1.1000000000000001</v>
      </c>
    </row>
    <row r="10" spans="1:11" ht="16.5" x14ac:dyDescent="0.3">
      <c r="A10" s="4" t="s">
        <v>24</v>
      </c>
      <c r="B10" t="s">
        <v>6</v>
      </c>
      <c r="C10" t="s">
        <v>7</v>
      </c>
      <c r="D10" s="5" cm="1">
        <f t="array" ref="D10">_xlfn.IFS($C10="prioritaire",1,$C10="fort",2,$C10="modéré",3,$C10="faible",4,$C10="minim",5)</f>
        <v>1</v>
      </c>
      <c r="E10" t="s">
        <v>25</v>
      </c>
      <c r="F10" s="6" cm="1">
        <f t="array" ref="F10">_xlfn.IFS($E10="fort",1,$E10="moyen",2,$E10="faible",3)</f>
        <v>2</v>
      </c>
      <c r="G10" s="7" t="s">
        <v>26</v>
      </c>
      <c r="H10">
        <f t="shared" si="0"/>
        <v>1.1000000000000001</v>
      </c>
    </row>
    <row r="11" spans="1:11" ht="16.5" x14ac:dyDescent="0.3">
      <c r="A11" s="4" t="s">
        <v>27</v>
      </c>
      <c r="B11" t="s">
        <v>6</v>
      </c>
      <c r="C11" t="s">
        <v>7</v>
      </c>
      <c r="D11" s="5" cm="1">
        <f t="array" ref="D11">_xlfn.IFS($C11="prioritaire",1,$C11="fort",2,$C11="modéré",3,$C11="faible",4,$C11="minim",5)</f>
        <v>1</v>
      </c>
      <c r="E11" t="s">
        <v>8</v>
      </c>
      <c r="F11" s="6" cm="1">
        <f t="array" ref="F11">_xlfn.IFS($E11="fort",1,$E11="moyen",2,$E11="faible",3)</f>
        <v>1</v>
      </c>
      <c r="G11" s="7" t="s">
        <v>28</v>
      </c>
      <c r="H11">
        <f t="shared" si="0"/>
        <v>1.1000000000000001</v>
      </c>
    </row>
    <row r="12" spans="1:11" ht="16.5" x14ac:dyDescent="0.3">
      <c r="A12" s="4" t="s">
        <v>29</v>
      </c>
      <c r="B12" t="s">
        <v>30</v>
      </c>
      <c r="C12" t="s">
        <v>7</v>
      </c>
      <c r="D12" s="5" cm="1">
        <f t="array" ref="D12">_xlfn.IFS($C12="prioritaire",1,$C12="fort",2,$C12="modéré",3,$C12="faible",4,$C12="minim",5)</f>
        <v>1</v>
      </c>
      <c r="E12" t="s">
        <v>22</v>
      </c>
      <c r="F12" s="6" cm="1">
        <f t="array" ref="F12">_xlfn.IFS($E12="fort",1,$E12="moyen",2,$E12="faible",3)</f>
        <v>3</v>
      </c>
      <c r="G12" s="7" t="s">
        <v>31</v>
      </c>
      <c r="H12">
        <f t="shared" si="0"/>
        <v>1.1000000000000001</v>
      </c>
    </row>
    <row r="13" spans="1:11" ht="16.5" x14ac:dyDescent="0.3">
      <c r="A13" s="4" t="s">
        <v>32</v>
      </c>
      <c r="B13" t="s">
        <v>30</v>
      </c>
      <c r="C13" t="s">
        <v>7</v>
      </c>
      <c r="D13" s="5" cm="1">
        <f t="array" ref="D13">_xlfn.IFS($C13="prioritaire",1,$C13="fort",2,$C13="modéré",3,$C13="faible",4,$C13="minim",5)</f>
        <v>1</v>
      </c>
      <c r="E13" t="s">
        <v>25</v>
      </c>
      <c r="F13" s="6" cm="1">
        <f t="array" ref="F13">_xlfn.IFS($E13="fort",1,$E13="moyen",2,$E13="faible",3)</f>
        <v>2</v>
      </c>
      <c r="G13" s="7" t="s">
        <v>31</v>
      </c>
      <c r="H13">
        <f t="shared" si="0"/>
        <v>1.1000000000000001</v>
      </c>
    </row>
    <row r="14" spans="1:11" ht="16.5" x14ac:dyDescent="0.3">
      <c r="A14" s="4" t="s">
        <v>33</v>
      </c>
      <c r="B14" t="s">
        <v>30</v>
      </c>
      <c r="C14" t="s">
        <v>7</v>
      </c>
      <c r="D14" s="5" cm="1">
        <f t="array" ref="D14">_xlfn.IFS($C14="prioritaire",1,$C14="fort",2,$C14="modéré",3,$C14="faible",4,$C14="minim",5)</f>
        <v>1</v>
      </c>
      <c r="E14" t="s">
        <v>25</v>
      </c>
      <c r="F14" s="6" cm="1">
        <f t="array" ref="F14">_xlfn.IFS($E14="fort",1,$E14="moyen",2,$E14="faible",3)</f>
        <v>2</v>
      </c>
      <c r="G14" s="7" t="s">
        <v>34</v>
      </c>
      <c r="H14">
        <f t="shared" si="0"/>
        <v>1.1000000000000001</v>
      </c>
    </row>
    <row r="15" spans="1:11" ht="16.5" x14ac:dyDescent="0.3">
      <c r="A15" s="4" t="s">
        <v>35</v>
      </c>
      <c r="B15" t="s">
        <v>30</v>
      </c>
      <c r="C15" t="s">
        <v>36</v>
      </c>
      <c r="D15" s="5" cm="1">
        <f t="array" ref="D15">_xlfn.IFS($C15="prioritaire",1,$C15="fort",2,$C15="modéré",3,$C15="faible",4,$C15="minim",5)</f>
        <v>2</v>
      </c>
      <c r="E15" t="s">
        <v>8</v>
      </c>
      <c r="F15" s="6" cm="1">
        <f t="array" ref="F15">_xlfn.IFS($E15="fort",1,$E15="moyen",2,$E15="faible",3)</f>
        <v>1</v>
      </c>
      <c r="G15" s="7" t="s">
        <v>37</v>
      </c>
      <c r="H15">
        <f t="shared" si="0"/>
        <v>2.1</v>
      </c>
    </row>
    <row r="16" spans="1:11" ht="16.5" x14ac:dyDescent="0.3">
      <c r="A16" s="4" t="s">
        <v>38</v>
      </c>
      <c r="B16" t="s">
        <v>30</v>
      </c>
      <c r="C16" t="s">
        <v>36</v>
      </c>
      <c r="D16" s="5" cm="1">
        <f t="array" ref="D16">_xlfn.IFS($C16="prioritaire",1,$C16="fort",2,$C16="modéré",3,$C16="faible",4,$C16="minim",5)</f>
        <v>2</v>
      </c>
      <c r="E16" t="s">
        <v>8</v>
      </c>
      <c r="F16" s="6" cm="1">
        <f t="array" ref="F16">_xlfn.IFS($E16="fort",1,$E16="moyen",2,$E16="faible",3)</f>
        <v>1</v>
      </c>
      <c r="G16" s="7" t="s">
        <v>39</v>
      </c>
      <c r="H16">
        <f t="shared" si="0"/>
        <v>2.1</v>
      </c>
    </row>
    <row r="17" spans="1:8" ht="16.5" x14ac:dyDescent="0.3">
      <c r="A17" s="4" t="s">
        <v>40</v>
      </c>
      <c r="B17" t="s">
        <v>30</v>
      </c>
      <c r="C17" t="s">
        <v>36</v>
      </c>
      <c r="D17" s="5" cm="1">
        <f t="array" ref="D17">_xlfn.IFS($C17="prioritaire",1,$C17="fort",2,$C17="modéré",3,$C17="faible",4,$C17="minim",5)</f>
        <v>2</v>
      </c>
      <c r="E17" t="s">
        <v>8</v>
      </c>
      <c r="F17" s="6" cm="1">
        <f t="array" ref="F17">_xlfn.IFS($E17="fort",1,$E17="moyen",2,$E17="faible",3)</f>
        <v>1</v>
      </c>
      <c r="G17" s="7" t="s">
        <v>41</v>
      </c>
      <c r="H17">
        <f t="shared" si="0"/>
        <v>2.1</v>
      </c>
    </row>
    <row r="18" spans="1:8" ht="16.5" x14ac:dyDescent="0.3">
      <c r="A18" s="4" t="s">
        <v>42</v>
      </c>
      <c r="B18" t="s">
        <v>30</v>
      </c>
      <c r="C18" t="s">
        <v>43</v>
      </c>
      <c r="D18" s="5" cm="1">
        <f t="array" ref="D18">_xlfn.IFS($C18="prioritaire",1,$C18="fort",2,$C18="modéré",3,$C18="faible",4,$C18="minim",5)</f>
        <v>3</v>
      </c>
      <c r="E18" t="s">
        <v>22</v>
      </c>
      <c r="F18" s="6" cm="1">
        <f t="array" ref="F18">_xlfn.IFS($E18="fort",1,$E18="moyen",2,$E18="faible",3)</f>
        <v>3</v>
      </c>
      <c r="G18" s="7" t="s">
        <v>44</v>
      </c>
      <c r="H18">
        <f t="shared" si="0"/>
        <v>3.1</v>
      </c>
    </row>
    <row r="19" spans="1:8" ht="16.5" x14ac:dyDescent="0.3">
      <c r="A19" s="4" t="s">
        <v>45</v>
      </c>
      <c r="B19" t="s">
        <v>30</v>
      </c>
      <c r="C19" t="s">
        <v>43</v>
      </c>
      <c r="D19" s="5" cm="1">
        <f t="array" ref="D19">_xlfn.IFS($C19="prioritaire",1,$C19="fort",2,$C19="modéré",3,$C19="faible",4,$C19="minim",5)</f>
        <v>3</v>
      </c>
      <c r="E19" t="s">
        <v>8</v>
      </c>
      <c r="F19" s="6" cm="1">
        <f t="array" ref="F19">_xlfn.IFS($E19="fort",1,$E19="moyen",2,$E19="faible",3)</f>
        <v>1</v>
      </c>
      <c r="G19" s="7" t="s">
        <v>46</v>
      </c>
      <c r="H19">
        <f t="shared" si="0"/>
        <v>3.1</v>
      </c>
    </row>
    <row r="20" spans="1:8" ht="16.5" x14ac:dyDescent="0.3">
      <c r="A20" s="4" t="s">
        <v>47</v>
      </c>
      <c r="B20" t="s">
        <v>30</v>
      </c>
      <c r="C20" t="s">
        <v>43</v>
      </c>
      <c r="D20" s="5" cm="1">
        <f t="array" ref="D20">_xlfn.IFS($C20="prioritaire",1,$C20="fort",2,$C20="modéré",3,$C20="faible",4,$C20="minim",5)</f>
        <v>3</v>
      </c>
      <c r="E20" t="s">
        <v>8</v>
      </c>
      <c r="F20" s="6" cm="1">
        <f t="array" ref="F20">_xlfn.IFS($E20="fort",1,$E20="moyen",2,$E20="faible",3)</f>
        <v>1</v>
      </c>
      <c r="G20" s="7" t="s">
        <v>46</v>
      </c>
      <c r="H20">
        <f t="shared" si="0"/>
        <v>3.1</v>
      </c>
    </row>
    <row r="21" spans="1:8" ht="16.5" x14ac:dyDescent="0.3">
      <c r="A21" s="4" t="s">
        <v>48</v>
      </c>
      <c r="B21" t="s">
        <v>30</v>
      </c>
      <c r="C21" t="s">
        <v>43</v>
      </c>
      <c r="D21" s="5" cm="1">
        <f t="array" ref="D21">_xlfn.IFS($C21="prioritaire",1,$C21="fort",2,$C21="modéré",3,$C21="faible",4,$C21="minim",5)</f>
        <v>3</v>
      </c>
      <c r="E21" t="s">
        <v>8</v>
      </c>
      <c r="F21" s="6" cm="1">
        <f t="array" ref="F21">_xlfn.IFS($E21="fort",1,$E21="moyen",2,$E21="faible",3)</f>
        <v>1</v>
      </c>
      <c r="G21" s="7" t="s">
        <v>49</v>
      </c>
      <c r="H21">
        <f t="shared" si="0"/>
        <v>3.1</v>
      </c>
    </row>
    <row r="22" spans="1:8" ht="16.5" x14ac:dyDescent="0.3">
      <c r="A22" s="4" t="s">
        <v>50</v>
      </c>
      <c r="B22" t="s">
        <v>30</v>
      </c>
      <c r="C22" t="s">
        <v>43</v>
      </c>
      <c r="D22" s="5" cm="1">
        <f t="array" ref="D22">_xlfn.IFS($C22="prioritaire",1,$C22="fort",2,$C22="modéré",3,$C22="faible",4,$C22="minim",5)</f>
        <v>3</v>
      </c>
      <c r="E22" t="s">
        <v>8</v>
      </c>
      <c r="F22" s="6" cm="1">
        <f t="array" ref="F22">_xlfn.IFS($E22="fort",1,$E22="moyen",2,$E22="faible",3)</f>
        <v>1</v>
      </c>
      <c r="G22" s="7" t="s">
        <v>51</v>
      </c>
      <c r="H22">
        <f t="shared" si="0"/>
        <v>3.1</v>
      </c>
    </row>
    <row r="23" spans="1:8" ht="16.5" x14ac:dyDescent="0.3">
      <c r="A23" s="4" t="s">
        <v>52</v>
      </c>
      <c r="B23" t="s">
        <v>30</v>
      </c>
      <c r="C23" t="s">
        <v>43</v>
      </c>
      <c r="D23" s="5" cm="1">
        <f t="array" ref="D23">_xlfn.IFS($C23="prioritaire",1,$C23="fort",2,$C23="modéré",3,$C23="faible",4,$C23="minim",5)</f>
        <v>3</v>
      </c>
      <c r="E23" t="s">
        <v>25</v>
      </c>
      <c r="F23" s="6" cm="1">
        <f t="array" ref="F23">_xlfn.IFS($E23="fort",1,$E23="moyen",2,$E23="faible",3)</f>
        <v>2</v>
      </c>
      <c r="H23">
        <f t="shared" si="0"/>
        <v>3.1</v>
      </c>
    </row>
    <row r="24" spans="1:8" ht="16.5" x14ac:dyDescent="0.3">
      <c r="A24" s="4" t="s">
        <v>53</v>
      </c>
      <c r="B24" t="s">
        <v>30</v>
      </c>
      <c r="C24" t="s">
        <v>43</v>
      </c>
      <c r="D24" s="5" cm="1">
        <f t="array" ref="D24">_xlfn.IFS($C24="prioritaire",1,$C24="fort",2,$C24="modéré",3,$C24="faible",4,$C24="minim",5)</f>
        <v>3</v>
      </c>
      <c r="E24" t="s">
        <v>8</v>
      </c>
      <c r="F24" s="6" cm="1">
        <f t="array" ref="F24">_xlfn.IFS($E24="fort",1,$E24="moyen",2,$E24="faible",3)</f>
        <v>1</v>
      </c>
      <c r="G24" s="7" t="s">
        <v>54</v>
      </c>
      <c r="H24">
        <f t="shared" si="0"/>
        <v>3.1</v>
      </c>
    </row>
    <row r="25" spans="1:8" ht="16.5" x14ac:dyDescent="0.3">
      <c r="A25" s="4" t="s">
        <v>55</v>
      </c>
      <c r="B25" t="s">
        <v>30</v>
      </c>
      <c r="C25" t="s">
        <v>43</v>
      </c>
      <c r="D25" s="5" cm="1">
        <f t="array" ref="D25">_xlfn.IFS($C25="prioritaire",1,$C25="fort",2,$C25="modéré",3,$C25="faible",4,$C25="minim",5)</f>
        <v>3</v>
      </c>
      <c r="E25" t="s">
        <v>8</v>
      </c>
      <c r="F25" s="6" cm="1">
        <f t="array" ref="F25">_xlfn.IFS($E25="fort",1,$E25="moyen",2,$E25="faible",3)</f>
        <v>1</v>
      </c>
      <c r="G25" s="7" t="s">
        <v>56</v>
      </c>
      <c r="H25">
        <f t="shared" si="0"/>
        <v>3.1</v>
      </c>
    </row>
    <row r="26" spans="1:8" ht="16.5" x14ac:dyDescent="0.3">
      <c r="A26" s="4" t="s">
        <v>57</v>
      </c>
      <c r="B26" t="s">
        <v>30</v>
      </c>
      <c r="C26" t="s">
        <v>43</v>
      </c>
      <c r="D26" s="5" cm="1">
        <f t="array" ref="D26">_xlfn.IFS($C26="prioritaire",1,$C26="fort",2,$C26="modéré",3,$C26="faible",4,$C26="minim",5)</f>
        <v>3</v>
      </c>
      <c r="E26" t="s">
        <v>25</v>
      </c>
      <c r="F26" s="6" cm="1">
        <f t="array" ref="F26">_xlfn.IFS($E26="fort",1,$E26="moyen",2,$E26="faible",3)</f>
        <v>2</v>
      </c>
      <c r="G26" s="7" t="s">
        <v>58</v>
      </c>
      <c r="H26">
        <f t="shared" si="0"/>
        <v>3.1</v>
      </c>
    </row>
    <row r="27" spans="1:8" ht="16.5" x14ac:dyDescent="0.3">
      <c r="A27" s="4" t="s">
        <v>59</v>
      </c>
      <c r="B27" t="s">
        <v>60</v>
      </c>
      <c r="C27" t="s">
        <v>7</v>
      </c>
      <c r="D27" s="5" cm="1">
        <f t="array" ref="D27">_xlfn.IFS($C27="prioritaire",1,$C27="fort",2,$C27="modéré",3,$C27="faible",4,$C27="minim",5)</f>
        <v>1</v>
      </c>
      <c r="E27" t="s">
        <v>8</v>
      </c>
      <c r="F27" s="6" cm="1">
        <f t="array" ref="F27">_xlfn.IFS($E27="fort",1,$E27="moyen",2,$E27="faible",3)</f>
        <v>1</v>
      </c>
      <c r="G27" s="7" t="s">
        <v>61</v>
      </c>
      <c r="H27">
        <f t="shared" si="0"/>
        <v>1.1000000000000001</v>
      </c>
    </row>
    <row r="28" spans="1:8" ht="16.5" x14ac:dyDescent="0.3">
      <c r="A28" s="4" t="s">
        <v>62</v>
      </c>
      <c r="B28" t="s">
        <v>60</v>
      </c>
      <c r="C28" t="s">
        <v>7</v>
      </c>
      <c r="D28" s="5" cm="1">
        <f t="array" ref="D28">_xlfn.IFS($C28="prioritaire",1,$C28="fort",2,$C28="modéré",3,$C28="faible",4,$C28="minim",5)</f>
        <v>1</v>
      </c>
      <c r="E28" t="s">
        <v>8</v>
      </c>
      <c r="F28" s="6" cm="1">
        <f t="array" ref="F28">_xlfn.IFS($E28="fort",1,$E28="moyen",2,$E28="faible",3)</f>
        <v>1</v>
      </c>
      <c r="G28" s="7" t="s">
        <v>61</v>
      </c>
      <c r="H28">
        <f t="shared" si="0"/>
        <v>1.1000000000000001</v>
      </c>
    </row>
    <row r="29" spans="1:8" ht="16.5" x14ac:dyDescent="0.3">
      <c r="A29" s="4" t="s">
        <v>63</v>
      </c>
      <c r="B29" t="s">
        <v>60</v>
      </c>
      <c r="C29" t="s">
        <v>7</v>
      </c>
      <c r="D29" s="5" cm="1">
        <f t="array" ref="D29">_xlfn.IFS($C29="prioritaire",1,$C29="fort",2,$C29="modéré",3,$C29="faible",4,$C29="minim",5)</f>
        <v>1</v>
      </c>
      <c r="E29" t="s">
        <v>22</v>
      </c>
      <c r="F29" s="6" cm="1">
        <f t="array" ref="F29">_xlfn.IFS($E29="fort",1,$E29="moyen",2,$E29="faible",3)</f>
        <v>3</v>
      </c>
      <c r="G29" s="7" t="s">
        <v>64</v>
      </c>
      <c r="H29">
        <f t="shared" si="0"/>
        <v>1.1000000000000001</v>
      </c>
    </row>
    <row r="30" spans="1:8" ht="16.5" x14ac:dyDescent="0.3">
      <c r="A30" s="4" t="s">
        <v>65</v>
      </c>
      <c r="B30" t="s">
        <v>60</v>
      </c>
      <c r="C30" t="s">
        <v>7</v>
      </c>
      <c r="D30" s="5" cm="1">
        <f t="array" ref="D30">_xlfn.IFS($C30="prioritaire",1,$C30="fort",2,$C30="modéré",3,$C30="faible",4,$C30="minim",5)</f>
        <v>1</v>
      </c>
      <c r="E30" t="s">
        <v>25</v>
      </c>
      <c r="F30" s="6" cm="1">
        <f t="array" ref="F30">_xlfn.IFS($E30="fort",1,$E30="moyen",2,$E30="faible",3)</f>
        <v>2</v>
      </c>
      <c r="G30" s="7" t="s">
        <v>66</v>
      </c>
      <c r="H30">
        <f t="shared" si="0"/>
        <v>1.1000000000000001</v>
      </c>
    </row>
    <row r="31" spans="1:8" ht="16.5" x14ac:dyDescent="0.3">
      <c r="A31" s="4" t="s">
        <v>67</v>
      </c>
      <c r="B31" t="s">
        <v>60</v>
      </c>
      <c r="C31" t="s">
        <v>7</v>
      </c>
      <c r="D31" s="5" cm="1">
        <f t="array" ref="D31">_xlfn.IFS($C31="prioritaire",1,$C31="fort",2,$C31="modéré",3,$C31="faible",4,$C31="minim",5)</f>
        <v>1</v>
      </c>
      <c r="E31" t="s">
        <v>25</v>
      </c>
      <c r="F31" s="6" cm="1">
        <f t="array" ref="F31">_xlfn.IFS($E31="fort",1,$E31="moyen",2,$E31="faible",3)</f>
        <v>2</v>
      </c>
      <c r="G31" s="7" t="s">
        <v>68</v>
      </c>
      <c r="H31">
        <f t="shared" si="0"/>
        <v>1.1000000000000001</v>
      </c>
    </row>
    <row r="32" spans="1:8" ht="16.5" x14ac:dyDescent="0.3">
      <c r="A32" s="4" t="s">
        <v>69</v>
      </c>
      <c r="B32" t="s">
        <v>60</v>
      </c>
      <c r="C32" t="s">
        <v>36</v>
      </c>
      <c r="D32" s="5" cm="1">
        <f t="array" ref="D32">_xlfn.IFS($C32="prioritaire",1,$C32="fort",2,$C32="modéré",3,$C32="faible",4,$C32="minim",5)</f>
        <v>2</v>
      </c>
      <c r="E32" t="s">
        <v>25</v>
      </c>
      <c r="F32" s="6" cm="1">
        <f t="array" ref="F32">_xlfn.IFS($E32="fort",1,$E32="moyen",2,$E32="faible",3)</f>
        <v>2</v>
      </c>
      <c r="G32" s="7" t="s">
        <v>70</v>
      </c>
      <c r="H32">
        <f t="shared" si="0"/>
        <v>2.1</v>
      </c>
    </row>
    <row r="33" spans="1:8" ht="16.5" x14ac:dyDescent="0.3">
      <c r="A33" s="4" t="s">
        <v>71</v>
      </c>
      <c r="B33" t="s">
        <v>60</v>
      </c>
      <c r="C33" t="s">
        <v>36</v>
      </c>
      <c r="D33" s="5" cm="1">
        <f t="array" ref="D33">_xlfn.IFS($C33="prioritaire",1,$C33="fort",2,$C33="modéré",3,$C33="faible",4,$C33="minim",5)</f>
        <v>2</v>
      </c>
      <c r="E33" t="s">
        <v>22</v>
      </c>
      <c r="F33" s="6" cm="1">
        <f t="array" ref="F33">_xlfn.IFS($E33="fort",1,$E33="moyen",2,$E33="faible",3)</f>
        <v>3</v>
      </c>
      <c r="G33" s="7" t="s">
        <v>72</v>
      </c>
      <c r="H33">
        <f t="shared" si="0"/>
        <v>2.1</v>
      </c>
    </row>
    <row r="34" spans="1:8" ht="16.5" x14ac:dyDescent="0.3">
      <c r="A34" s="4" t="s">
        <v>73</v>
      </c>
      <c r="B34" t="s">
        <v>60</v>
      </c>
      <c r="C34" t="s">
        <v>36</v>
      </c>
      <c r="D34" s="5" cm="1">
        <f t="array" ref="D34">_xlfn.IFS($C34="prioritaire",1,$C34="fort",2,$C34="modéré",3,$C34="faible",4,$C34="minim",5)</f>
        <v>2</v>
      </c>
      <c r="E34" t="s">
        <v>22</v>
      </c>
      <c r="F34" s="6" cm="1">
        <f t="array" ref="F34">_xlfn.IFS($E34="fort",1,$E34="moyen",2,$E34="faible",3)</f>
        <v>3</v>
      </c>
      <c r="G34" s="7" t="s">
        <v>74</v>
      </c>
      <c r="H34">
        <f t="shared" si="0"/>
        <v>2.1</v>
      </c>
    </row>
    <row r="35" spans="1:8" ht="16.5" x14ac:dyDescent="0.3">
      <c r="A35" s="4" t="s">
        <v>75</v>
      </c>
      <c r="B35" t="s">
        <v>60</v>
      </c>
      <c r="C35" t="s">
        <v>36</v>
      </c>
      <c r="D35" s="5" cm="1">
        <f t="array" ref="D35">_xlfn.IFS($C35="prioritaire",1,$C35="fort",2,$C35="modéré",3,$C35="faible",4,$C35="minim",5)</f>
        <v>2</v>
      </c>
      <c r="E35" t="s">
        <v>25</v>
      </c>
      <c r="F35" s="6" cm="1">
        <f t="array" ref="F35">_xlfn.IFS($E35="fort",1,$E35="moyen",2,$E35="faible",3)</f>
        <v>2</v>
      </c>
      <c r="G35" s="7" t="s">
        <v>76</v>
      </c>
      <c r="H35">
        <f t="shared" si="0"/>
        <v>2.1</v>
      </c>
    </row>
    <row r="36" spans="1:8" ht="16.5" x14ac:dyDescent="0.3">
      <c r="A36" s="4" t="s">
        <v>77</v>
      </c>
      <c r="B36" t="s">
        <v>60</v>
      </c>
      <c r="C36" t="s">
        <v>36</v>
      </c>
      <c r="D36" s="5" cm="1">
        <f t="array" ref="D36">_xlfn.IFS($C36="prioritaire",1,$C36="fort",2,$C36="modéré",3,$C36="faible",4,$C36="minim",5)</f>
        <v>2</v>
      </c>
      <c r="E36" t="s">
        <v>22</v>
      </c>
      <c r="F36" s="6" cm="1">
        <f t="array" ref="F36">_xlfn.IFS($E36="fort",1,$E36="moyen",2,$E36="faible",3)</f>
        <v>3</v>
      </c>
      <c r="G36" s="7" t="s">
        <v>74</v>
      </c>
      <c r="H36">
        <f t="shared" si="0"/>
        <v>2.1</v>
      </c>
    </row>
    <row r="37" spans="1:8" ht="16.5" x14ac:dyDescent="0.3">
      <c r="A37" s="4" t="s">
        <v>78</v>
      </c>
      <c r="B37" t="s">
        <v>60</v>
      </c>
      <c r="C37" t="s">
        <v>36</v>
      </c>
      <c r="D37" s="5" cm="1">
        <f t="array" ref="D37">_xlfn.IFS($C37="prioritaire",1,$C37="fort",2,$C37="modéré",3,$C37="faible",4,$C37="minim",5)</f>
        <v>2</v>
      </c>
      <c r="E37" t="s">
        <v>25</v>
      </c>
      <c r="F37" s="6" cm="1">
        <f t="array" ref="F37">_xlfn.IFS($E37="fort",1,$E37="moyen",2,$E37="faible",3)</f>
        <v>2</v>
      </c>
      <c r="G37" s="7" t="s">
        <v>79</v>
      </c>
      <c r="H37">
        <f t="shared" si="0"/>
        <v>2.1</v>
      </c>
    </row>
    <row r="38" spans="1:8" ht="16.5" x14ac:dyDescent="0.3">
      <c r="A38" s="4" t="s">
        <v>80</v>
      </c>
      <c r="B38" t="s">
        <v>60</v>
      </c>
      <c r="C38" t="s">
        <v>36</v>
      </c>
      <c r="D38" s="5" cm="1">
        <f t="array" ref="D38">_xlfn.IFS($C38="prioritaire",1,$C38="fort",2,$C38="modéré",3,$C38="faible",4,$C38="minim",5)</f>
        <v>2</v>
      </c>
      <c r="E38" t="s">
        <v>25</v>
      </c>
      <c r="F38" s="6" cm="1">
        <f t="array" ref="F38">_xlfn.IFS($E38="fort",1,$E38="moyen",2,$E38="faible",3)</f>
        <v>2</v>
      </c>
      <c r="G38" s="7" t="s">
        <v>81</v>
      </c>
      <c r="H38">
        <f t="shared" si="0"/>
        <v>2.1</v>
      </c>
    </row>
    <row r="39" spans="1:8" ht="16.5" x14ac:dyDescent="0.3">
      <c r="A39" s="4" t="s">
        <v>82</v>
      </c>
      <c r="B39" t="s">
        <v>60</v>
      </c>
      <c r="C39" t="s">
        <v>43</v>
      </c>
      <c r="D39" s="5" cm="1">
        <f t="array" ref="D39">_xlfn.IFS($C39="prioritaire",1,$C39="fort",2,$C39="modéré",3,$C39="faible",4,$C39="minim",5)</f>
        <v>3</v>
      </c>
      <c r="E39" t="s">
        <v>22</v>
      </c>
      <c r="F39" s="6" cm="1">
        <f t="array" ref="F39">_xlfn.IFS($E39="fort",1,$E39="moyen",2,$E39="faible",3)</f>
        <v>3</v>
      </c>
      <c r="G39" s="7" t="s">
        <v>66</v>
      </c>
      <c r="H39">
        <f t="shared" si="0"/>
        <v>3.1</v>
      </c>
    </row>
    <row r="40" spans="1:8" ht="16.5" x14ac:dyDescent="0.3">
      <c r="A40" s="4" t="s">
        <v>83</v>
      </c>
      <c r="B40" t="s">
        <v>60</v>
      </c>
      <c r="C40" t="s">
        <v>43</v>
      </c>
      <c r="D40" s="5" cm="1">
        <f t="array" ref="D40">_xlfn.IFS($C40="prioritaire",1,$C40="fort",2,$C40="modéré",3,$C40="faible",4,$C40="minim",5)</f>
        <v>3</v>
      </c>
      <c r="E40" t="s">
        <v>22</v>
      </c>
      <c r="F40" s="6" cm="1">
        <f t="array" ref="F40">_xlfn.IFS($E40="fort",1,$E40="moyen",2,$E40="faible",3)</f>
        <v>3</v>
      </c>
      <c r="G40" s="7" t="s">
        <v>74</v>
      </c>
      <c r="H40">
        <f t="shared" si="0"/>
        <v>3.1</v>
      </c>
    </row>
    <row r="41" spans="1:8" ht="16.5" x14ac:dyDescent="0.3">
      <c r="A41" s="4" t="s">
        <v>84</v>
      </c>
      <c r="B41" t="s">
        <v>60</v>
      </c>
      <c r="C41" t="s">
        <v>43</v>
      </c>
      <c r="D41" s="5" cm="1">
        <f t="array" ref="D41">_xlfn.IFS($C41="prioritaire",1,$C41="fort",2,$C41="modéré",3,$C41="faible",4,$C41="minim",5)</f>
        <v>3</v>
      </c>
      <c r="E41" t="s">
        <v>22</v>
      </c>
      <c r="F41" s="6" cm="1">
        <f t="array" ref="F41">_xlfn.IFS($E41="fort",1,$E41="moyen",2,$E41="faible",3)</f>
        <v>3</v>
      </c>
      <c r="G41" s="7" t="s">
        <v>85</v>
      </c>
      <c r="H41">
        <f t="shared" si="0"/>
        <v>3.1</v>
      </c>
    </row>
    <row r="42" spans="1:8" ht="16.5" x14ac:dyDescent="0.3">
      <c r="A42" s="4" t="s">
        <v>86</v>
      </c>
      <c r="B42" t="s">
        <v>60</v>
      </c>
      <c r="C42" t="s">
        <v>43</v>
      </c>
      <c r="D42" s="5" cm="1">
        <f t="array" ref="D42">_xlfn.IFS($C42="prioritaire",1,$C42="fort",2,$C42="modéré",3,$C42="faible",4,$C42="minim",5)</f>
        <v>3</v>
      </c>
      <c r="E42" t="s">
        <v>22</v>
      </c>
      <c r="F42" s="6" cm="1">
        <f t="array" ref="F42">_xlfn.IFS($E42="fort",1,$E42="moyen",2,$E42="faible",3)</f>
        <v>3</v>
      </c>
      <c r="G42" s="7" t="s">
        <v>87</v>
      </c>
      <c r="H42">
        <f t="shared" si="0"/>
        <v>3.1</v>
      </c>
    </row>
    <row r="43" spans="1:8" ht="16.5" x14ac:dyDescent="0.3">
      <c r="A43" s="4" t="s">
        <v>88</v>
      </c>
      <c r="B43" t="s">
        <v>60</v>
      </c>
      <c r="C43" t="s">
        <v>89</v>
      </c>
      <c r="D43" s="5" cm="1">
        <f t="array" ref="D43">_xlfn.IFS($C43="prioritaire",1,$C43="fort",2,$C43="modéré",3,$C43="faible",4,$C43="minim",5)</f>
        <v>4</v>
      </c>
      <c r="E43" t="s">
        <v>22</v>
      </c>
      <c r="F43" s="6" cm="1">
        <f t="array" ref="F43">_xlfn.IFS($E43="fort",1,$E43="moyen",2,$E43="faible",3)</f>
        <v>3</v>
      </c>
      <c r="G43" s="7" t="s">
        <v>90</v>
      </c>
      <c r="H43">
        <f t="shared" si="0"/>
        <v>4.0999999999999996</v>
      </c>
    </row>
    <row r="44" spans="1:8" ht="16.5" x14ac:dyDescent="0.3">
      <c r="A44" s="4" t="s">
        <v>91</v>
      </c>
      <c r="B44" t="s">
        <v>60</v>
      </c>
      <c r="C44" t="s">
        <v>89</v>
      </c>
      <c r="D44" s="5" cm="1">
        <f t="array" ref="D44">_xlfn.IFS($C44="prioritaire",1,$C44="fort",2,$C44="modéré",3,$C44="faible",4,$C44="minim",5)</f>
        <v>4</v>
      </c>
      <c r="E44" t="s">
        <v>25</v>
      </c>
      <c r="F44" s="6" cm="1">
        <f t="array" ref="F44">_xlfn.IFS($E44="fort",1,$E44="moyen",2,$E44="faible",3)</f>
        <v>2</v>
      </c>
      <c r="G44" s="7" t="s">
        <v>92</v>
      </c>
      <c r="H44">
        <f t="shared" si="0"/>
        <v>4.0999999999999996</v>
      </c>
    </row>
    <row r="45" spans="1:8" ht="16.5" x14ac:dyDescent="0.3">
      <c r="A45" s="4" t="s">
        <v>93</v>
      </c>
      <c r="B45" t="s">
        <v>60</v>
      </c>
      <c r="C45" t="s">
        <v>94</v>
      </c>
      <c r="D45" s="5" cm="1">
        <f t="array" ref="D45">_xlfn.IFS($C45="prioritaire",1,$C45="fort",2,$C45="modéré",3,$C45="faible",4,$C45="minim",5)</f>
        <v>5</v>
      </c>
      <c r="E45" t="s">
        <v>22</v>
      </c>
      <c r="F45" s="6" cm="1">
        <f t="array" ref="F45">_xlfn.IFS($E45="fort",1,$E45="moyen",2,$E45="faible",3)</f>
        <v>3</v>
      </c>
      <c r="G45" s="7" t="s">
        <v>95</v>
      </c>
      <c r="H45">
        <f t="shared" si="0"/>
        <v>5.0999999999999996</v>
      </c>
    </row>
    <row r="46" spans="1:8" ht="16.5" x14ac:dyDescent="0.3">
      <c r="A46" s="4" t="s">
        <v>96</v>
      </c>
      <c r="B46" t="s">
        <v>60</v>
      </c>
      <c r="C46" t="s">
        <v>94</v>
      </c>
      <c r="D46" s="5" cm="1">
        <f t="array" ref="D46">_xlfn.IFS($C46="prioritaire",1,$C46="fort",2,$C46="modéré",3,$C46="faible",4,$C46="minim",5)</f>
        <v>5</v>
      </c>
      <c r="E46" t="s">
        <v>22</v>
      </c>
      <c r="F46" s="6" cm="1">
        <f t="array" ref="F46">_xlfn.IFS($E46="fort",1,$E46="moyen",2,$E46="faible",3)</f>
        <v>3</v>
      </c>
      <c r="G46" s="7" t="s">
        <v>95</v>
      </c>
      <c r="H46">
        <f t="shared" si="0"/>
        <v>5.0999999999999996</v>
      </c>
    </row>
    <row r="47" spans="1:8" ht="16.5" x14ac:dyDescent="0.3">
      <c r="A47" s="4" t="s">
        <v>97</v>
      </c>
      <c r="B47" t="s">
        <v>60</v>
      </c>
      <c r="C47" t="s">
        <v>94</v>
      </c>
      <c r="D47" s="5" cm="1">
        <f t="array" ref="D47">_xlfn.IFS($C47="prioritaire",1,$C47="fort",2,$C47="modéré",3,$C47="faible",4,$C47="minim",5)</f>
        <v>5</v>
      </c>
      <c r="E47" t="s">
        <v>22</v>
      </c>
      <c r="F47" s="6" cm="1">
        <f t="array" ref="F47">_xlfn.IFS($E47="fort",1,$E47="moyen",2,$E47="faible",3)</f>
        <v>3</v>
      </c>
      <c r="G47" s="7" t="s">
        <v>95</v>
      </c>
      <c r="H47">
        <f t="shared" si="0"/>
        <v>5.0999999999999996</v>
      </c>
    </row>
    <row r="48" spans="1:8" ht="16.5" x14ac:dyDescent="0.3">
      <c r="A48" s="4" t="s">
        <v>98</v>
      </c>
      <c r="B48" t="s">
        <v>99</v>
      </c>
      <c r="C48" t="s">
        <v>7</v>
      </c>
      <c r="D48" s="5" cm="1">
        <f t="array" ref="D48">_xlfn.IFS($C48="prioritaire",1,$C48="fort",2,$C48="modéré",3,$C48="faible",4,$C48="minim",5)</f>
        <v>1</v>
      </c>
      <c r="E48" t="s">
        <v>8</v>
      </c>
      <c r="F48" s="6" cm="1">
        <f t="array" ref="F48">_xlfn.IFS($E48="fort",1,$E48="moyen",2,$E48="faible",3)</f>
        <v>1</v>
      </c>
      <c r="G48" s="7" t="s">
        <v>100</v>
      </c>
      <c r="H48">
        <f t="shared" si="0"/>
        <v>1.1000000000000001</v>
      </c>
    </row>
    <row r="49" spans="1:8" ht="16.5" x14ac:dyDescent="0.3">
      <c r="A49" s="4" t="s">
        <v>101</v>
      </c>
      <c r="B49" t="s">
        <v>99</v>
      </c>
      <c r="C49" t="s">
        <v>7</v>
      </c>
      <c r="D49" s="5" cm="1">
        <f t="array" ref="D49">_xlfn.IFS($C49="prioritaire",1,$C49="fort",2,$C49="modéré",3,$C49="faible",4,$C49="minim",5)</f>
        <v>1</v>
      </c>
      <c r="E49" t="s">
        <v>8</v>
      </c>
      <c r="F49" s="6" cm="1">
        <f t="array" ref="F49">_xlfn.IFS($E49="fort",1,$E49="moyen",2,$E49="faible",3)</f>
        <v>1</v>
      </c>
      <c r="G49" s="7" t="s">
        <v>100</v>
      </c>
      <c r="H49">
        <f t="shared" si="0"/>
        <v>1.1000000000000001</v>
      </c>
    </row>
    <row r="50" spans="1:8" ht="16.5" x14ac:dyDescent="0.3">
      <c r="A50" s="4" t="s">
        <v>102</v>
      </c>
      <c r="B50" t="s">
        <v>99</v>
      </c>
      <c r="C50" t="s">
        <v>7</v>
      </c>
      <c r="D50" s="5" cm="1">
        <f t="array" ref="D50">_xlfn.IFS($C50="prioritaire",1,$C50="fort",2,$C50="modéré",3,$C50="faible",4,$C50="minim",5)</f>
        <v>1</v>
      </c>
      <c r="E50" t="s">
        <v>8</v>
      </c>
      <c r="F50" s="6" cm="1">
        <f t="array" ref="F50">_xlfn.IFS($E50="fort",1,$E50="moyen",2,$E50="faible",3)</f>
        <v>1</v>
      </c>
      <c r="G50" s="7" t="s">
        <v>100</v>
      </c>
      <c r="H50">
        <f t="shared" si="0"/>
        <v>1.1000000000000001</v>
      </c>
    </row>
    <row r="51" spans="1:8" ht="16.5" x14ac:dyDescent="0.3">
      <c r="A51" s="4" t="s">
        <v>103</v>
      </c>
      <c r="B51" t="s">
        <v>99</v>
      </c>
      <c r="C51" t="s">
        <v>7</v>
      </c>
      <c r="D51" s="5" cm="1">
        <f t="array" ref="D51">_xlfn.IFS($C51="prioritaire",1,$C51="fort",2,$C51="modéré",3,$C51="faible",4,$C51="minim",5)</f>
        <v>1</v>
      </c>
      <c r="E51" t="s">
        <v>8</v>
      </c>
      <c r="F51" s="6" cm="1">
        <f t="array" ref="F51">_xlfn.IFS($E51="fort",1,$E51="moyen",2,$E51="faible",3)</f>
        <v>1</v>
      </c>
      <c r="G51" s="7" t="s">
        <v>100</v>
      </c>
      <c r="H51">
        <f t="shared" si="0"/>
        <v>1.1000000000000001</v>
      </c>
    </row>
    <row r="52" spans="1:8" ht="16.5" x14ac:dyDescent="0.3">
      <c r="A52" s="4" t="s">
        <v>104</v>
      </c>
      <c r="B52" t="s">
        <v>99</v>
      </c>
      <c r="C52" t="s">
        <v>7</v>
      </c>
      <c r="D52" s="5" cm="1">
        <f t="array" ref="D52">_xlfn.IFS($C52="prioritaire",1,$C52="fort",2,$C52="modéré",3,$C52="faible",4,$C52="minim",5)</f>
        <v>1</v>
      </c>
      <c r="E52" t="s">
        <v>8</v>
      </c>
      <c r="F52" s="6" cm="1">
        <f t="array" ref="F52">_xlfn.IFS($E52="fort",1,$E52="moyen",2,$E52="faible",3)</f>
        <v>1</v>
      </c>
      <c r="G52" s="7" t="s">
        <v>100</v>
      </c>
      <c r="H52">
        <f t="shared" si="0"/>
        <v>1.1000000000000001</v>
      </c>
    </row>
    <row r="53" spans="1:8" ht="16.5" x14ac:dyDescent="0.3">
      <c r="A53" s="4" t="s">
        <v>105</v>
      </c>
      <c r="B53" t="s">
        <v>99</v>
      </c>
      <c r="C53" t="s">
        <v>7</v>
      </c>
      <c r="D53" s="5" cm="1">
        <f t="array" ref="D53">_xlfn.IFS($C53="prioritaire",1,$C53="fort",2,$C53="modéré",3,$C53="faible",4,$C53="minim",5)</f>
        <v>1</v>
      </c>
      <c r="E53" t="s">
        <v>8</v>
      </c>
      <c r="F53" s="6" cm="1">
        <f t="array" ref="F53">_xlfn.IFS($E53="fort",1,$E53="moyen",2,$E53="faible",3)</f>
        <v>1</v>
      </c>
      <c r="G53" s="7" t="s">
        <v>100</v>
      </c>
      <c r="H53">
        <f t="shared" si="0"/>
        <v>1.1000000000000001</v>
      </c>
    </row>
    <row r="54" spans="1:8" ht="16.5" x14ac:dyDescent="0.3">
      <c r="A54" s="4" t="s">
        <v>106</v>
      </c>
      <c r="B54" t="s">
        <v>99</v>
      </c>
      <c r="C54" t="s">
        <v>7</v>
      </c>
      <c r="D54" s="5" cm="1">
        <f t="array" ref="D54">_xlfn.IFS($C54="prioritaire",1,$C54="fort",2,$C54="modéré",3,$C54="faible",4,$C54="minim",5)</f>
        <v>1</v>
      </c>
      <c r="E54" t="s">
        <v>8</v>
      </c>
      <c r="F54" s="6" cm="1">
        <f t="array" ref="F54">_xlfn.IFS($E54="fort",1,$E54="moyen",2,$E54="faible",3)</f>
        <v>1</v>
      </c>
      <c r="G54" s="7" t="s">
        <v>100</v>
      </c>
      <c r="H54">
        <f t="shared" si="0"/>
        <v>1.1000000000000001</v>
      </c>
    </row>
    <row r="55" spans="1:8" ht="16.5" x14ac:dyDescent="0.3">
      <c r="A55" s="4" t="s">
        <v>107</v>
      </c>
      <c r="B55" t="s">
        <v>99</v>
      </c>
      <c r="C55" t="s">
        <v>7</v>
      </c>
      <c r="D55" s="5" cm="1">
        <f t="array" ref="D55">_xlfn.IFS($C55="prioritaire",1,$C55="fort",2,$C55="modéré",3,$C55="faible",4,$C55="minim",5)</f>
        <v>1</v>
      </c>
      <c r="E55" t="s">
        <v>8</v>
      </c>
      <c r="F55" s="6" cm="1">
        <f t="array" ref="F55">_xlfn.IFS($E55="fort",1,$E55="moyen",2,$E55="faible",3)</f>
        <v>1</v>
      </c>
      <c r="G55" s="7" t="s">
        <v>100</v>
      </c>
      <c r="H55">
        <f t="shared" si="0"/>
        <v>1.1000000000000001</v>
      </c>
    </row>
    <row r="56" spans="1:8" ht="16.5" x14ac:dyDescent="0.3">
      <c r="A56" s="4" t="s">
        <v>108</v>
      </c>
      <c r="B56" t="s">
        <v>99</v>
      </c>
      <c r="C56" t="s">
        <v>7</v>
      </c>
      <c r="D56" s="5" cm="1">
        <f t="array" ref="D56">_xlfn.IFS($C56="prioritaire",1,$C56="fort",2,$C56="modéré",3,$C56="faible",4,$C56="minim",5)</f>
        <v>1</v>
      </c>
      <c r="E56" t="s">
        <v>8</v>
      </c>
      <c r="F56" s="6" cm="1">
        <f t="array" ref="F56">_xlfn.IFS($E56="fort",1,$E56="moyen",2,$E56="faible",3)</f>
        <v>1</v>
      </c>
      <c r="G56" s="7" t="s">
        <v>100</v>
      </c>
      <c r="H56">
        <f t="shared" si="0"/>
        <v>1.1000000000000001</v>
      </c>
    </row>
    <row r="57" spans="1:8" ht="16.5" x14ac:dyDescent="0.3">
      <c r="A57" s="4" t="s">
        <v>109</v>
      </c>
      <c r="B57" t="s">
        <v>99</v>
      </c>
      <c r="C57" t="s">
        <v>7</v>
      </c>
      <c r="D57" s="5" cm="1">
        <f t="array" ref="D57">_xlfn.IFS($C57="prioritaire",1,$C57="fort",2,$C57="modéré",3,$C57="faible",4,$C57="minim",5)</f>
        <v>1</v>
      </c>
      <c r="E57" t="s">
        <v>8</v>
      </c>
      <c r="F57" s="6" cm="1">
        <f t="array" ref="F57">_xlfn.IFS($E57="fort",1,$E57="moyen",2,$E57="faible",3)</f>
        <v>1</v>
      </c>
      <c r="G57" s="7" t="s">
        <v>100</v>
      </c>
      <c r="H57">
        <f t="shared" si="0"/>
        <v>1.1000000000000001</v>
      </c>
    </row>
    <row r="58" spans="1:8" ht="16.5" x14ac:dyDescent="0.3">
      <c r="A58" s="4" t="s">
        <v>110</v>
      </c>
      <c r="B58" t="s">
        <v>99</v>
      </c>
      <c r="C58" t="s">
        <v>7</v>
      </c>
      <c r="D58" s="5" cm="1">
        <f t="array" ref="D58">_xlfn.IFS($C58="prioritaire",1,$C58="fort",2,$C58="modéré",3,$C58="faible",4,$C58="minim",5)</f>
        <v>1</v>
      </c>
      <c r="E58" t="s">
        <v>8</v>
      </c>
      <c r="F58" s="6" cm="1">
        <f t="array" ref="F58">_xlfn.IFS($E58="fort",1,$E58="moyen",2,$E58="faible",3)</f>
        <v>1</v>
      </c>
      <c r="G58" s="7" t="s">
        <v>100</v>
      </c>
      <c r="H58">
        <f t="shared" si="0"/>
        <v>1.1000000000000001</v>
      </c>
    </row>
    <row r="59" spans="1:8" ht="16.5" x14ac:dyDescent="0.3">
      <c r="A59" s="4" t="s">
        <v>111</v>
      </c>
      <c r="B59" t="s">
        <v>99</v>
      </c>
      <c r="C59" t="s">
        <v>89</v>
      </c>
      <c r="D59" s="5" cm="1">
        <f t="array" ref="D59">_xlfn.IFS($C59="prioritaire",1,$C59="fort",2,$C59="modéré",3,$C59="faible",4,$C59="minim",5)</f>
        <v>4</v>
      </c>
      <c r="E59" t="s">
        <v>22</v>
      </c>
      <c r="F59" s="6" cm="1">
        <f t="array" ref="F59">_xlfn.IFS($E59="fort",1,$E59="moyen",2,$E59="faible",3)</f>
        <v>3</v>
      </c>
      <c r="G59" s="7" t="s">
        <v>100</v>
      </c>
      <c r="H59">
        <f t="shared" si="0"/>
        <v>4.0999999999999996</v>
      </c>
    </row>
    <row r="60" spans="1:8" ht="16.5" x14ac:dyDescent="0.3">
      <c r="A60" s="4" t="s">
        <v>112</v>
      </c>
      <c r="B60" t="s">
        <v>99</v>
      </c>
      <c r="C60" t="s">
        <v>89</v>
      </c>
      <c r="D60" s="5" cm="1">
        <f t="array" ref="D60">_xlfn.IFS($C60="prioritaire",1,$C60="fort",2,$C60="modéré",3,$C60="faible",4,$C60="minim",5)</f>
        <v>4</v>
      </c>
      <c r="E60" t="s">
        <v>25</v>
      </c>
      <c r="F60" s="6" cm="1">
        <f t="array" ref="F60">_xlfn.IFS($E60="fort",1,$E60="moyen",2,$E60="faible",3)</f>
        <v>2</v>
      </c>
      <c r="G60" s="7" t="s">
        <v>113</v>
      </c>
      <c r="H60">
        <f t="shared" si="0"/>
        <v>4.0999999999999996</v>
      </c>
    </row>
    <row r="61" spans="1:8" ht="16.5" x14ac:dyDescent="0.3">
      <c r="A61" s="4" t="s">
        <v>114</v>
      </c>
      <c r="B61" t="s">
        <v>115</v>
      </c>
      <c r="C61" t="s">
        <v>36</v>
      </c>
      <c r="D61" s="5" cm="1">
        <f t="array" ref="D61">_xlfn.IFS($C61="prioritaire",1,$C61="fort",2,$C61="modéré",3,$C61="faible",4,$C61="minim",5)</f>
        <v>2</v>
      </c>
      <c r="E61" t="s">
        <v>8</v>
      </c>
      <c r="F61" s="6" cm="1">
        <f t="array" ref="F61">_xlfn.IFS($E61="fort",1,$E61="moyen",2,$E61="faible",3)</f>
        <v>1</v>
      </c>
      <c r="G61" s="7" t="s">
        <v>116</v>
      </c>
      <c r="H61">
        <f t="shared" si="0"/>
        <v>2.1</v>
      </c>
    </row>
    <row r="62" spans="1:8" ht="16.5" x14ac:dyDescent="0.3">
      <c r="A62" s="4" t="s">
        <v>117</v>
      </c>
      <c r="B62" t="s">
        <v>115</v>
      </c>
      <c r="C62" t="s">
        <v>36</v>
      </c>
      <c r="D62" s="5" cm="1">
        <f t="array" ref="D62">_xlfn.IFS($C62="prioritaire",1,$C62="fort",2,$C62="modéré",3,$C62="faible",4,$C62="minim",5)</f>
        <v>2</v>
      </c>
      <c r="E62" t="s">
        <v>25</v>
      </c>
      <c r="F62" s="6" cm="1">
        <f t="array" ref="F62">_xlfn.IFS($E62="fort",1,$E62="moyen",2,$E62="faible",3)</f>
        <v>2</v>
      </c>
      <c r="G62" s="7" t="s">
        <v>118</v>
      </c>
      <c r="H62">
        <f t="shared" si="0"/>
        <v>2.1</v>
      </c>
    </row>
    <row r="63" spans="1:8" ht="16.5" x14ac:dyDescent="0.3">
      <c r="A63" s="4" t="s">
        <v>119</v>
      </c>
      <c r="B63" t="s">
        <v>115</v>
      </c>
      <c r="C63" t="s">
        <v>89</v>
      </c>
      <c r="D63" s="5" cm="1">
        <f t="array" ref="D63">_xlfn.IFS($C63="prioritaire",1,$C63="fort",2,$C63="modéré",3,$C63="faible",4,$C63="minim",5)</f>
        <v>4</v>
      </c>
      <c r="E63" t="s">
        <v>25</v>
      </c>
      <c r="F63" s="6" cm="1">
        <f t="array" ref="F63">_xlfn.IFS($E63="fort",1,$E63="moyen",2,$E63="faible",3)</f>
        <v>2</v>
      </c>
      <c r="G63" s="7" t="s">
        <v>118</v>
      </c>
      <c r="H63">
        <f t="shared" si="0"/>
        <v>4.0999999999999996</v>
      </c>
    </row>
    <row r="64" spans="1:8" ht="16.5" x14ac:dyDescent="0.3">
      <c r="A64" s="4" t="s">
        <v>120</v>
      </c>
      <c r="B64" t="s">
        <v>115</v>
      </c>
      <c r="C64" t="s">
        <v>89</v>
      </c>
      <c r="D64" s="5" cm="1">
        <f t="array" ref="D64">_xlfn.IFS($C64="prioritaire",1,$C64="fort",2,$C64="modéré",3,$C64="faible",4,$C64="minim",5)</f>
        <v>4</v>
      </c>
      <c r="E64" t="s">
        <v>25</v>
      </c>
      <c r="F64" s="6" cm="1">
        <f t="array" ref="F64">_xlfn.IFS($E64="fort",1,$E64="moyen",2,$E64="faible",3)</f>
        <v>2</v>
      </c>
      <c r="G64" s="7" t="s">
        <v>23</v>
      </c>
      <c r="H64">
        <f t="shared" si="0"/>
        <v>4.0999999999999996</v>
      </c>
    </row>
    <row r="65" spans="1:8" ht="16.5" x14ac:dyDescent="0.3">
      <c r="A65" s="4" t="s">
        <v>121</v>
      </c>
      <c r="B65" t="s">
        <v>115</v>
      </c>
      <c r="C65" t="s">
        <v>89</v>
      </c>
      <c r="D65" s="5" cm="1">
        <f t="array" ref="D65">_xlfn.IFS($C65="prioritaire",1,$C65="fort",2,$C65="modéré",3,$C65="faible",4,$C65="minim",5)</f>
        <v>4</v>
      </c>
      <c r="E65" t="s">
        <v>8</v>
      </c>
      <c r="F65" s="6" cm="1">
        <f t="array" ref="F65">_xlfn.IFS($E65="fort",1,$E65="moyen",2,$E65="faible",3)</f>
        <v>1</v>
      </c>
      <c r="G65" s="7" t="s">
        <v>122</v>
      </c>
      <c r="H65">
        <f t="shared" si="0"/>
        <v>4.0999999999999996</v>
      </c>
    </row>
    <row r="66" spans="1:8" ht="16.5" x14ac:dyDescent="0.3">
      <c r="A66" s="4" t="s">
        <v>123</v>
      </c>
      <c r="B66" t="s">
        <v>115</v>
      </c>
      <c r="C66" t="s">
        <v>89</v>
      </c>
      <c r="D66" s="5" cm="1">
        <f t="array" ref="D66">_xlfn.IFS($C66="prioritaire",1,$C66="fort",2,$C66="modéré",3,$C66="faible",4,$C66="minim",5)</f>
        <v>4</v>
      </c>
      <c r="E66" t="s">
        <v>22</v>
      </c>
      <c r="F66" s="6" cm="1">
        <f t="array" ref="F66">_xlfn.IFS($E66="fort",1,$E66="moyen",2,$E66="faible",3)</f>
        <v>3</v>
      </c>
      <c r="G66" s="7" t="s">
        <v>124</v>
      </c>
      <c r="H66">
        <f t="shared" si="0"/>
        <v>4.0999999999999996</v>
      </c>
    </row>
    <row r="67" spans="1:8" ht="16.5" x14ac:dyDescent="0.3">
      <c r="A67" s="4" t="s">
        <v>125</v>
      </c>
      <c r="B67" t="s">
        <v>115</v>
      </c>
      <c r="C67" t="s">
        <v>94</v>
      </c>
      <c r="D67" s="5" cm="1">
        <f t="array" ref="D67">_xlfn.IFS($C67="prioritaire",1,$C67="fort",2,$C67="modéré",3,$C67="faible",4,$C67="minim",5)</f>
        <v>5</v>
      </c>
      <c r="E67" t="s">
        <v>25</v>
      </c>
      <c r="F67" s="6" cm="1">
        <f t="array" ref="F67">_xlfn.IFS($E67="fort",1,$E67="moyen",2,$E67="faible",3)</f>
        <v>2</v>
      </c>
      <c r="G67" s="7" t="s">
        <v>122</v>
      </c>
      <c r="H67">
        <f t="shared" ref="H67:H77" si="1">+D67+0.1</f>
        <v>5.0999999999999996</v>
      </c>
    </row>
    <row r="68" spans="1:8" ht="16.5" x14ac:dyDescent="0.3">
      <c r="A68" s="4" t="s">
        <v>126</v>
      </c>
      <c r="B68" t="s">
        <v>127</v>
      </c>
      <c r="C68" t="s">
        <v>36</v>
      </c>
      <c r="D68" s="5" cm="1">
        <f t="array" ref="D68">_xlfn.IFS($C68="prioritaire",1,$C68="fort",2,$C68="modéré",3,$C68="faible",4,$C68="minim",5)</f>
        <v>2</v>
      </c>
      <c r="E68" t="s">
        <v>8</v>
      </c>
      <c r="F68" s="6" cm="1">
        <f t="array" ref="F68">_xlfn.IFS($E68="fort",1,$E68="moyen",2,$E68="faible",3)</f>
        <v>1</v>
      </c>
      <c r="G68" s="7" t="s">
        <v>74</v>
      </c>
      <c r="H68">
        <f t="shared" si="1"/>
        <v>2.1</v>
      </c>
    </row>
    <row r="69" spans="1:8" ht="16.5" x14ac:dyDescent="0.3">
      <c r="A69" s="4" t="s">
        <v>128</v>
      </c>
      <c r="B69" t="s">
        <v>127</v>
      </c>
      <c r="C69" t="s">
        <v>36</v>
      </c>
      <c r="D69" s="5" cm="1">
        <f t="array" ref="D69">_xlfn.IFS($C69="prioritaire",1,$C69="fort",2,$C69="modéré",3,$C69="faible",4,$C69="minim",5)</f>
        <v>2</v>
      </c>
      <c r="E69" t="s">
        <v>8</v>
      </c>
      <c r="F69" s="6" cm="1">
        <f t="array" ref="F69">_xlfn.IFS($E69="fort",1,$E69="moyen",2,$E69="faible",3)</f>
        <v>1</v>
      </c>
      <c r="G69" s="7" t="s">
        <v>74</v>
      </c>
      <c r="H69">
        <f t="shared" si="1"/>
        <v>2.1</v>
      </c>
    </row>
    <row r="70" spans="1:8" ht="16.5" x14ac:dyDescent="0.3">
      <c r="A70" s="4" t="s">
        <v>129</v>
      </c>
      <c r="B70" t="s">
        <v>127</v>
      </c>
      <c r="C70" t="s">
        <v>36</v>
      </c>
      <c r="D70" s="5" cm="1">
        <f t="array" ref="D70">_xlfn.IFS($C70="prioritaire",1,$C70="fort",2,$C70="modéré",3,$C70="faible",4,$C70="minim",5)</f>
        <v>2</v>
      </c>
      <c r="E70" t="s">
        <v>8</v>
      </c>
      <c r="F70" s="6" cm="1">
        <f t="array" ref="F70">_xlfn.IFS($E70="fort",1,$E70="moyen",2,$E70="faible",3)</f>
        <v>1</v>
      </c>
      <c r="G70" s="7" t="s">
        <v>74</v>
      </c>
      <c r="H70">
        <f t="shared" si="1"/>
        <v>2.1</v>
      </c>
    </row>
    <row r="71" spans="1:8" ht="16.5" x14ac:dyDescent="0.3">
      <c r="A71" s="4" t="s">
        <v>130</v>
      </c>
      <c r="B71" t="s">
        <v>127</v>
      </c>
      <c r="C71" t="s">
        <v>36</v>
      </c>
      <c r="D71" s="5" cm="1">
        <f t="array" ref="D71">_xlfn.IFS($C71="prioritaire",1,$C71="fort",2,$C71="modéré",3,$C71="faible",4,$C71="minim",5)</f>
        <v>2</v>
      </c>
      <c r="E71" t="s">
        <v>22</v>
      </c>
      <c r="F71" s="6" cm="1">
        <f t="array" ref="F71">_xlfn.IFS($E71="fort",1,$E71="moyen",2,$E71="faible",3)</f>
        <v>3</v>
      </c>
      <c r="G71" s="7" t="s">
        <v>72</v>
      </c>
      <c r="H71">
        <f t="shared" si="1"/>
        <v>2.1</v>
      </c>
    </row>
    <row r="72" spans="1:8" ht="16.5" x14ac:dyDescent="0.3">
      <c r="A72" s="4" t="s">
        <v>131</v>
      </c>
      <c r="B72" t="s">
        <v>127</v>
      </c>
      <c r="C72" t="s">
        <v>36</v>
      </c>
      <c r="D72" s="5" cm="1">
        <f t="array" ref="D72">_xlfn.IFS($C72="prioritaire",1,$C72="fort",2,$C72="modéré",3,$C72="faible",4,$C72="minim",5)</f>
        <v>2</v>
      </c>
      <c r="E72" t="s">
        <v>25</v>
      </c>
      <c r="F72" s="6" cm="1">
        <f t="array" ref="F72">_xlfn.IFS($E72="fort",1,$E72="moyen",2,$E72="faible",3)</f>
        <v>2</v>
      </c>
      <c r="G72" s="7" t="s">
        <v>74</v>
      </c>
      <c r="H72">
        <f t="shared" si="1"/>
        <v>2.1</v>
      </c>
    </row>
    <row r="73" spans="1:8" ht="16.5" x14ac:dyDescent="0.3">
      <c r="A73" s="4" t="s">
        <v>132</v>
      </c>
      <c r="B73" t="s">
        <v>127</v>
      </c>
      <c r="C73" t="s">
        <v>43</v>
      </c>
      <c r="D73" s="5" cm="1">
        <f t="array" ref="D73">_xlfn.IFS($C73="prioritaire",1,$C73="fort",2,$C73="modéré",3,$C73="faible",4,$C73="minim",5)</f>
        <v>3</v>
      </c>
      <c r="E73" t="s">
        <v>22</v>
      </c>
      <c r="F73" s="6" cm="1">
        <f t="array" ref="F73">_xlfn.IFS($E73="fort",1,$E73="moyen",2,$E73="faible",3)</f>
        <v>3</v>
      </c>
      <c r="G73" s="7" t="s">
        <v>72</v>
      </c>
      <c r="H73">
        <f t="shared" si="1"/>
        <v>3.1</v>
      </c>
    </row>
    <row r="74" spans="1:8" ht="16.5" x14ac:dyDescent="0.3">
      <c r="A74" s="4" t="s">
        <v>133</v>
      </c>
      <c r="B74" t="s">
        <v>127</v>
      </c>
      <c r="C74" t="s">
        <v>43</v>
      </c>
      <c r="D74" s="5" cm="1">
        <f t="array" ref="D74">_xlfn.IFS($C74="prioritaire",1,$C74="fort",2,$C74="modéré",3,$C74="faible",4,$C74="minim",5)</f>
        <v>3</v>
      </c>
      <c r="E74" t="s">
        <v>22</v>
      </c>
      <c r="F74" s="6" cm="1">
        <f t="array" ref="F74">_xlfn.IFS($E74="fort",1,$E74="moyen",2,$E74="faible",3)</f>
        <v>3</v>
      </c>
      <c r="G74" s="7" t="s">
        <v>134</v>
      </c>
      <c r="H74">
        <f t="shared" si="1"/>
        <v>3.1</v>
      </c>
    </row>
    <row r="75" spans="1:8" ht="16.5" x14ac:dyDescent="0.3">
      <c r="A75" s="4" t="s">
        <v>135</v>
      </c>
      <c r="B75" t="s">
        <v>127</v>
      </c>
      <c r="C75" t="s">
        <v>43</v>
      </c>
      <c r="D75" s="5" cm="1">
        <f t="array" ref="D75">_xlfn.IFS($C75="prioritaire",1,$C75="fort",2,$C75="modéré",3,$C75="faible",4,$C75="minim",5)</f>
        <v>3</v>
      </c>
      <c r="E75" t="s">
        <v>25</v>
      </c>
      <c r="F75" s="6" cm="1">
        <f t="array" ref="F75">_xlfn.IFS($E75="fort",1,$E75="moyen",2,$E75="faible",3)</f>
        <v>2</v>
      </c>
      <c r="G75" s="7" t="s">
        <v>134</v>
      </c>
      <c r="H75">
        <f t="shared" si="1"/>
        <v>3.1</v>
      </c>
    </row>
    <row r="76" spans="1:8" ht="16.5" x14ac:dyDescent="0.3">
      <c r="A76" s="4" t="s">
        <v>136</v>
      </c>
      <c r="B76" t="s">
        <v>127</v>
      </c>
      <c r="C76" t="s">
        <v>43</v>
      </c>
      <c r="D76" s="5" cm="1">
        <f t="array" ref="D76">_xlfn.IFS($C76="prioritaire",1,$C76="fort",2,$C76="modéré",3,$C76="faible",4,$C76="minim",5)</f>
        <v>3</v>
      </c>
      <c r="E76" t="s">
        <v>25</v>
      </c>
      <c r="F76" s="6" cm="1">
        <f t="array" ref="F76">_xlfn.IFS($E76="fort",1,$E76="moyen",2,$E76="faible",3)</f>
        <v>2</v>
      </c>
      <c r="G76" s="7" t="s">
        <v>134</v>
      </c>
      <c r="H76">
        <f t="shared" si="1"/>
        <v>3.1</v>
      </c>
    </row>
    <row r="77" spans="1:8" ht="16.5" x14ac:dyDescent="0.3">
      <c r="A77" s="4" t="s">
        <v>137</v>
      </c>
      <c r="B77" t="s">
        <v>127</v>
      </c>
      <c r="C77" t="s">
        <v>89</v>
      </c>
      <c r="D77" s="5" cm="1">
        <f t="array" ref="D77">_xlfn.IFS($C77="prioritaire",1,$C77="fort",2,$C77="modéré",3,$C77="faible",4,$C77="minim",5)</f>
        <v>4</v>
      </c>
      <c r="E77" t="s">
        <v>8</v>
      </c>
      <c r="F77" s="6" cm="1">
        <f t="array" ref="F77">_xlfn.IFS($E77="fort",1,$E77="moyen",2,$E77="faible",3)</f>
        <v>1</v>
      </c>
      <c r="G77" s="7" t="s">
        <v>134</v>
      </c>
      <c r="H77">
        <f t="shared" si="1"/>
        <v>4.0999999999999996</v>
      </c>
    </row>
    <row r="78" spans="1:8" ht="16.5" x14ac:dyDescent="0.3">
      <c r="D78" s="5"/>
    </row>
    <row r="79" spans="1:8" ht="16.5" x14ac:dyDescent="0.3">
      <c r="D79" s="5"/>
    </row>
    <row r="80" spans="1:8" ht="16.5" x14ac:dyDescent="0.3">
      <c r="D80" s="5"/>
    </row>
    <row r="81" spans="4:4" ht="16.5" x14ac:dyDescent="0.3">
      <c r="D81" s="5"/>
    </row>
    <row r="82" spans="4:4" ht="16.5" x14ac:dyDescent="0.3">
      <c r="D82" s="5"/>
    </row>
    <row r="83" spans="4:4" ht="16.5" x14ac:dyDescent="0.3">
      <c r="D83" s="5"/>
    </row>
    <row r="84" spans="4:4" ht="16.5" x14ac:dyDescent="0.3">
      <c r="D84" s="5"/>
    </row>
  </sheetData>
  <dataValidations disablePrompts="1" count="1">
    <dataValidation type="custom" allowBlank="1" showInputMessage="1" showErrorMessage="1" sqref="D2:D1048576" xr:uid="{10CE8FA8-0493-4647-9CCB-002259F8FF51}">
      <formula1>_xlfn.IFS($C2="prioritaire",1,$C2="fort",2,$C2="modéré",3,$C2="faible",4,$C2="minim",5)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cartographie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Ménard</dc:creator>
  <cp:lastModifiedBy>BSA</cp:lastModifiedBy>
  <dcterms:created xsi:type="dcterms:W3CDTF">2023-02-14T09:15:56Z</dcterms:created>
  <dcterms:modified xsi:type="dcterms:W3CDTF">2023-02-14T14:19:16Z</dcterms:modified>
</cp:coreProperties>
</file>