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585F705-46A2-4884-A0D3-17106AAEFA0B}" xr6:coauthVersionLast="47" xr6:coauthVersionMax="47" xr10:uidLastSave="{00000000-0000-0000-0000-000000000000}"/>
  <bookViews>
    <workbookView xWindow="0" yWindow="0" windowWidth="28800" windowHeight="16200" xr2:uid="{F0B84A01-073B-4412-A071-D490E0A99245}"/>
  </bookViews>
  <sheets>
    <sheet name="Feuil1" sheetId="1" r:id="rId1"/>
  </sheets>
  <functionGroups builtInGroupCount="19"/>
  <definedNames>
    <definedName name="jours_fériés">Feuil1!$G$10:$G$25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J3" i="1" s="1"/>
  <c r="H4" i="1"/>
  <c r="J4" i="1" s="1"/>
  <c r="H2" i="1"/>
  <c r="J2" i="1" s="1"/>
  <c r="F3" i="1"/>
  <c r="K3" i="1" s="1"/>
  <c r="F4" i="1"/>
  <c r="K4" i="1" s="1"/>
  <c r="F2" i="1"/>
  <c r="K2" i="1" s="1"/>
  <c r="I3" i="1" a="1"/>
  <c r="I4" i="1" a="1"/>
  <c r="I2" i="1" a="1"/>
  <c r="G6" i="1" a="1"/>
  <c r="G3" i="1" a="1"/>
  <c r="G4" i="1" a="1"/>
  <c r="G2" i="1" a="1"/>
  <c r="I4" i="1" l="1"/>
  <c r="I3" i="1"/>
  <c r="I2" i="1"/>
  <c r="G6" i="1"/>
  <c r="G4" i="1"/>
  <c r="G3" i="1"/>
  <c r="G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<sst xmlns="http://schemas.openxmlformats.org/spreadsheetml/2006/main" count="29" uniqueCount="28">
  <si>
    <t>NUMERO DOSSIER</t>
  </si>
  <si>
    <t>DATE HEURE VALIDATION</t>
  </si>
  <si>
    <t>P1</t>
  </si>
  <si>
    <t>P2</t>
  </si>
  <si>
    <t>DATE HEURE RECEPTION 1</t>
  </si>
  <si>
    <t>DATE HEURE RECEPTION 2</t>
  </si>
  <si>
    <t>PALIER</t>
  </si>
  <si>
    <t>P3</t>
  </si>
  <si>
    <t>DQHHSHBD</t>
  </si>
  <si>
    <t>DUZHBDAA</t>
  </si>
  <si>
    <t>QMLLSJZJA</t>
  </si>
  <si>
    <t>DATE MAXI VALI 1</t>
  </si>
  <si>
    <t>DATE MAXI VALI 2</t>
  </si>
  <si>
    <t>PALIER P1</t>
  </si>
  <si>
    <t>PALIER P2</t>
  </si>
  <si>
    <t>DELAI OK NOK 1</t>
  </si>
  <si>
    <t>DELAI OK NOK 2</t>
  </si>
  <si>
    <t>Jours ouvrés</t>
  </si>
  <si>
    <t>Lundi</t>
  </si>
  <si>
    <t>Mardi</t>
  </si>
  <si>
    <t>Mercredi</t>
  </si>
  <si>
    <t>Jeudi</t>
  </si>
  <si>
    <t>Vendredi</t>
  </si>
  <si>
    <t>Samedi</t>
  </si>
  <si>
    <t>&lt; Exclure dimanche et jours fériés</t>
  </si>
  <si>
    <t>TEMPS ECOULE 1</t>
  </si>
  <si>
    <t>TEMPS ECOULE 2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</si>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</sst>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dd/m/yy\ h:mm;@"/>
    <numFmt numFmtId="165" formatCode="dd/mm/yy;@"/>
    <numFmt numFmtId="166" formatCode="dd/mm/yy\ h:mm;@"/>
    <numFmt numFmtId="167" formatCode="dddd"/>
    <numFmt numFmtId="168" formatCode="dd\ &quot;jours et &quot;\ hh:mm"/>
    <numFmt numFmtId="169" formatCode="ddd\ dd/mm/yy\ hh:mm"/>
    <numFmt numFmtId="170" formatCode="dd\ hh:mm"/>
    <numFmt numFmtId="172" formatCode="ddd\ dd/mm/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166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66" fontId="0" fillId="0" borderId="1" xfId="0" applyNumberFormat="1" applyBorder="1"/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/>
    <xf numFmtId="0" fontId="1" fillId="2" borderId="0" xfId="0" applyFont="1" applyFill="1" applyAlignment="1">
      <alignment horizontal="center"/>
    </xf>
    <xf numFmtId="2" fontId="0" fillId="0" borderId="0" xfId="0" applyNumberFormat="1"/>
    <xf numFmtId="22" fontId="0" fillId="0" borderId="0" xfId="0" applyNumberFormat="1"/>
    <xf numFmtId="168" fontId="0" fillId="3" borderId="1" xfId="0" quotePrefix="1" applyNumberFormat="1" applyFill="1" applyBorder="1"/>
    <xf numFmtId="169" fontId="0" fillId="0" borderId="1" xfId="0" applyNumberFormat="1" applyBorder="1"/>
    <xf numFmtId="170" fontId="0" fillId="0" borderId="0" xfId="0" applyNumberFormat="1" applyAlignment="1">
      <alignment horizontal="center"/>
    </xf>
    <xf numFmtId="172" fontId="0" fillId="0" borderId="0" xfId="0" applyNumberFormat="1" applyAlignment="1">
      <alignment horizontal="center"/>
    </xf>
    <xf numFmtId="168" fontId="0" fillId="3" borderId="1" xfId="0" quotePrefix="1" applyNumberFormat="1" applyFill="1" applyBorder="1" applyAlignment="1">
      <alignment horizontal="center"/>
    </xf>
  </cellXfs>
  <cellStyles count="1">
    <cellStyle name="Standaard" xfId="0" builtinId="0"/>
  </cellStyles>
  <dxfs count="7">
    <dxf>
      <numFmt numFmtId="171" formatCode="0.00\ &quot;jours&quot;"/>
    </dxf>
    <dxf>
      <numFmt numFmtId="171" formatCode="0.00\ &quot;jours&quot;"/>
    </dxf>
    <dxf>
      <numFmt numFmtId="171" formatCode="0.00\ &quot;jours&quot;"/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11265-1CAD-497D-ADAE-C47391AB3B2E}">
  <sheetPr codeName="Sheet1"/>
  <dimension ref="A1:K24"/>
  <sheetViews>
    <sheetView tabSelected="1" workbookViewId="0">
      <selection activeCell="H19" sqref="H19"/>
    </sheetView>
  </sheetViews>
  <sheetFormatPr defaultColWidth="11.42578125" defaultRowHeight="15" x14ac:dyDescent="0.25"/>
  <cols>
    <col min="1" max="1" width="24.140625" bestFit="1" customWidth="1"/>
    <col min="2" max="3" width="23.42578125" bestFit="1" customWidth="1"/>
    <col min="4" max="4" width="23" bestFit="1" customWidth="1"/>
    <col min="5" max="5" width="13.42578125" bestFit="1" customWidth="1"/>
    <col min="6" max="6" width="17" bestFit="1" customWidth="1"/>
    <col min="7" max="7" width="16.5703125" style="10" customWidth="1"/>
    <col min="8" max="9" width="30.28515625" bestFit="1" customWidth="1"/>
    <col min="10" max="10" width="30.28515625" customWidth="1"/>
    <col min="11" max="11" width="17.28515625" bestFit="1" customWidth="1"/>
    <col min="12" max="12" width="21.28515625" bestFit="1" customWidth="1"/>
  </cols>
  <sheetData>
    <row r="1" spans="1:11" x14ac:dyDescent="0.25">
      <c r="A1" s="1" t="s">
        <v>0</v>
      </c>
      <c r="B1" s="2" t="s">
        <v>4</v>
      </c>
      <c r="C1" s="2" t="s">
        <v>5</v>
      </c>
      <c r="D1" s="2" t="s">
        <v>1</v>
      </c>
      <c r="E1" s="1" t="s">
        <v>6</v>
      </c>
      <c r="F1" s="3" t="s">
        <v>11</v>
      </c>
      <c r="G1" s="3" t="s">
        <v>25</v>
      </c>
      <c r="H1" s="3" t="s">
        <v>12</v>
      </c>
      <c r="I1" s="3" t="s">
        <v>26</v>
      </c>
      <c r="J1" s="4" t="s">
        <v>15</v>
      </c>
      <c r="K1" s="1" t="s">
        <v>16</v>
      </c>
    </row>
    <row r="2" spans="1:11" x14ac:dyDescent="0.25">
      <c r="A2" s="5" t="s">
        <v>8</v>
      </c>
      <c r="B2" s="6">
        <v>44893.452777777777</v>
      </c>
      <c r="C2" s="6">
        <v>44910.49722222222</v>
      </c>
      <c r="D2" s="16">
        <v>44912.494444444441</v>
      </c>
      <c r="E2" s="16" t="s">
        <v>2</v>
      </c>
      <c r="F2" s="16">
        <f>WORKDAY.INTL(B2,INDEX($B$10:$D$10,RIGHT(E2,1)),11,jours_fériés)+MOD(B2,1)</f>
        <v>44895.452777777777</v>
      </c>
      <c r="G2" s="19" cm="1">
        <f t="array" ref="G2">tempsecoule(B2,D2,jours_fériés)</f>
        <v>13.041666666664241</v>
      </c>
      <c r="H2" s="6">
        <f>WORKDAY.INTL(C2,INDEX($B$10:$D$10,RIGHT(E2,1)),11,jours_fériés)+MOD(C2,1)</f>
        <v>44911.49722222222</v>
      </c>
      <c r="I2" s="15" cm="1">
        <f t="array" ref="I2">tempsecoule(C2,D2,jours_fériés)</f>
        <v>1.9972222222204437</v>
      </c>
      <c r="J2" s="7" t="str">
        <f>IF(H2&gt;D2,"OK","NOK")</f>
        <v>NOK</v>
      </c>
      <c r="K2" s="7" t="str">
        <f>IF(F2&gt;D2,"OK","NOK")</f>
        <v>NOK</v>
      </c>
    </row>
    <row r="3" spans="1:11" x14ac:dyDescent="0.25">
      <c r="A3" s="5" t="s">
        <v>9</v>
      </c>
      <c r="B3" s="6">
        <v>44896.421527777777</v>
      </c>
      <c r="C3" s="6">
        <v>44910.49722222222</v>
      </c>
      <c r="D3" s="16">
        <v>44911.413888888892</v>
      </c>
      <c r="E3" s="16" t="s">
        <v>7</v>
      </c>
      <c r="F3" s="16">
        <f>WORKDAY.INTL(B3,INDEX($B$10:$D$10,RIGHT(E3,1)),11,jours_fériés)+MOD(B3,1)</f>
        <v>44916.421527777777</v>
      </c>
      <c r="G3" s="19" cm="1">
        <f t="array" ref="G3">tempsecoule(B3,D3,jours_fériés)</f>
        <v>10.992361111115315</v>
      </c>
      <c r="H3" s="6">
        <f>WORKDAY.INTL(C3,INDEX($B$10:$D$10,RIGHT(E3,1)),11,jours_fériés)+MOD(C3,1)</f>
        <v>44928.49722222222</v>
      </c>
      <c r="I3" s="15" cm="1">
        <f t="array" ref="I3">tempsecoule(C3,D3,jours_fériés)</f>
        <v>0.91666666667151731</v>
      </c>
      <c r="J3" s="7" t="str">
        <f>IF(H3&gt;D3,"OK","NOK")</f>
        <v>OK</v>
      </c>
      <c r="K3" s="7" t="str">
        <f t="shared" ref="K3:K4" si="0">IF(F3&gt;D3,"OK","NOK")</f>
        <v>OK</v>
      </c>
    </row>
    <row r="4" spans="1:11" x14ac:dyDescent="0.25">
      <c r="A4" s="5" t="s">
        <v>10</v>
      </c>
      <c r="B4" s="6">
        <v>44861.612500000003</v>
      </c>
      <c r="C4" s="6">
        <v>44862.63958333333</v>
      </c>
      <c r="D4" s="16">
        <v>44868.652777777781</v>
      </c>
      <c r="E4" s="16" t="s">
        <v>3</v>
      </c>
      <c r="F4" s="16">
        <f>WORKDAY.INTL(B4,INDEX($B$10:$D$10,RIGHT(E4,1)),11,jours_fériés)+MOD(B4,1)</f>
        <v>44869.612500000003</v>
      </c>
      <c r="G4" s="19" cm="1">
        <f t="array" ref="G4">tempsecoule(B4,D4,jours_fériés)</f>
        <v>6.0402777777781012</v>
      </c>
      <c r="H4" s="6">
        <f>WORKDAY.INTL(C4,INDEX($B$10:$D$10,RIGHT(E4,1)),11,jours_fériés)+MOD(C4,1)</f>
        <v>44870.63958333333</v>
      </c>
      <c r="I4" s="15" cm="1">
        <f t="array" ref="I4">tempsecoule(C4,D4,jours_fériés)</f>
        <v>5.0131944444510737</v>
      </c>
      <c r="J4" s="7" t="str">
        <f>IF(H4&gt;D4,"OK","NOK")</f>
        <v>OK</v>
      </c>
      <c r="K4" s="7" t="str">
        <f t="shared" si="0"/>
        <v>OK</v>
      </c>
    </row>
    <row r="6" spans="1:11" x14ac:dyDescent="0.25">
      <c r="B6" s="14">
        <v>44562.625</v>
      </c>
      <c r="D6" s="6">
        <v>44926.333333333336</v>
      </c>
      <c r="G6" s="19" cm="1">
        <f t="array" ref="G6">tempsecoule(B6,D6,jours_fériés)</f>
        <v>307.70833333333576</v>
      </c>
      <c r="I6" s="15"/>
    </row>
    <row r="9" spans="1:11" x14ac:dyDescent="0.25">
      <c r="B9" s="1" t="s">
        <v>13</v>
      </c>
      <c r="C9" s="1" t="s">
        <v>14</v>
      </c>
      <c r="D9" s="1" t="s">
        <v>7</v>
      </c>
      <c r="F9" s="1" t="s">
        <v>17</v>
      </c>
      <c r="G9" s="12" t="s">
        <v>27</v>
      </c>
      <c r="H9" s="9" t="s">
        <v>24</v>
      </c>
      <c r="I9" s="9"/>
      <c r="J9" s="9"/>
    </row>
    <row r="10" spans="1:11" x14ac:dyDescent="0.25">
      <c r="B10" s="5">
        <v>1</v>
      </c>
      <c r="C10" s="5">
        <v>7</v>
      </c>
      <c r="D10" s="5">
        <v>15</v>
      </c>
      <c r="F10" s="8" t="s">
        <v>18</v>
      </c>
      <c r="G10" s="18">
        <v>44927</v>
      </c>
      <c r="H10" s="10"/>
    </row>
    <row r="11" spans="1:11" x14ac:dyDescent="0.25">
      <c r="F11" s="8" t="s">
        <v>19</v>
      </c>
      <c r="G11" s="18">
        <v>44920</v>
      </c>
      <c r="H11" s="10"/>
    </row>
    <row r="12" spans="1:11" x14ac:dyDescent="0.25">
      <c r="B12" s="11"/>
      <c r="C12" s="11"/>
      <c r="F12" s="8" t="s">
        <v>20</v>
      </c>
      <c r="G12" s="18">
        <v>44896</v>
      </c>
      <c r="H12" s="10"/>
    </row>
    <row r="13" spans="1:11" x14ac:dyDescent="0.25">
      <c r="B13" s="11"/>
      <c r="C13" s="11"/>
      <c r="F13" s="8" t="s">
        <v>21</v>
      </c>
      <c r="G13" s="18">
        <v>44897</v>
      </c>
      <c r="H13" s="10"/>
    </row>
    <row r="14" spans="1:11" x14ac:dyDescent="0.25">
      <c r="B14" s="11"/>
      <c r="C14" s="11"/>
      <c r="F14" s="8" t="s">
        <v>22</v>
      </c>
      <c r="G14" s="18">
        <v>44900</v>
      </c>
      <c r="H14" s="10"/>
    </row>
    <row r="15" spans="1:11" x14ac:dyDescent="0.25">
      <c r="B15" s="11"/>
      <c r="C15" s="11"/>
      <c r="F15" s="8" t="s">
        <v>23</v>
      </c>
      <c r="G15" s="18">
        <v>44894</v>
      </c>
      <c r="H15" s="17"/>
    </row>
    <row r="16" spans="1:11" x14ac:dyDescent="0.25">
      <c r="B16" s="11"/>
      <c r="C16" s="11"/>
      <c r="G16" s="18"/>
    </row>
    <row r="17" spans="2:8" x14ac:dyDescent="0.25">
      <c r="B17" s="11"/>
      <c r="C17" s="11"/>
      <c r="F17" s="13"/>
      <c r="G17" s="18"/>
    </row>
    <row r="18" spans="2:8" x14ac:dyDescent="0.25">
      <c r="G18" s="18"/>
      <c r="H18" s="11"/>
    </row>
    <row r="19" spans="2:8" x14ac:dyDescent="0.25">
      <c r="G19" s="18"/>
      <c r="H19" s="11"/>
    </row>
    <row r="20" spans="2:8" x14ac:dyDescent="0.25">
      <c r="G20" s="18"/>
    </row>
    <row r="21" spans="2:8" x14ac:dyDescent="0.25">
      <c r="G21" s="18"/>
    </row>
    <row r="22" spans="2:8" x14ac:dyDescent="0.25">
      <c r="G22" s="18"/>
    </row>
    <row r="23" spans="2:8" x14ac:dyDescent="0.25">
      <c r="G23" s="18"/>
    </row>
    <row r="24" spans="2:8" x14ac:dyDescent="0.25">
      <c r="G24" s="18"/>
    </row>
  </sheetData>
  <conditionalFormatting sqref="J2:J4">
    <cfRule type="cellIs" dxfId="6" priority="6" stopIfTrue="1" operator="equal">
      <formula>"OK"</formula>
    </cfRule>
    <cfRule type="containsText" dxfId="5" priority="7" stopIfTrue="1" operator="containsText" text="NOK">
      <formula>NOT(ISERROR(SEARCH("NOK",J2)))</formula>
    </cfRule>
  </conditionalFormatting>
  <conditionalFormatting sqref="K2:K4">
    <cfRule type="cellIs" dxfId="4" priority="4" stopIfTrue="1" operator="equal">
      <formula>"NOK"</formula>
    </cfRule>
    <cfRule type="notContainsText" dxfId="3" priority="5" stopIfTrue="1" operator="notContains" text="NOK">
      <formula>ISERROR(SEARCH("NOK",K2))</formula>
    </cfRule>
  </conditionalFormatting>
  <conditionalFormatting sqref="G2:G4 I2:I4">
    <cfRule type="expression" dxfId="2" priority="3">
      <formula>G2&gt;31</formula>
    </cfRule>
  </conditionalFormatting>
  <conditionalFormatting sqref="G6">
    <cfRule type="expression" dxfId="0" priority="1">
      <formula>G6&gt;31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jours_fériés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COURAUD Flavie</dc:creator>
  <cp:lastModifiedBy>BSA</cp:lastModifiedBy>
  <dcterms:created xsi:type="dcterms:W3CDTF">2023-01-02T07:55:24Z</dcterms:created>
  <dcterms:modified xsi:type="dcterms:W3CDTF">2023-01-03T15:53:18Z</dcterms:modified>
</cp:coreProperties>
</file>