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C0965B7-8B6C-442E-B296-EC502ABAB828}" xr6:coauthVersionLast="47" xr6:coauthVersionMax="47" xr10:uidLastSave="{00000000-0000-0000-0000-000000000000}"/>
  <bookViews>
    <workbookView xWindow="0" yWindow="0" windowWidth="28800" windowHeight="16200" activeTab="1" xr2:uid="{F00C63F9-DDFD-4D5F-8983-3EB4AFC2AE1A}"/>
  </bookViews>
  <sheets>
    <sheet name="Données" sheetId="4" r:id="rId1"/>
    <sheet name="Totaux" sheetId="5" r:id="rId2"/>
  </sheets>
  <definedNames>
    <definedName name="solver_adj" localSheetId="0" hidden="1">Données!$E$7:$E$29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Données!$E$5</definedName>
    <definedName name="solver_lhs2" localSheetId="0" hidden="1">Données!$E$7:$E$29</definedName>
    <definedName name="solver_lhs3" localSheetId="0" hidden="1">Données!$E$7:$E$29</definedName>
    <definedName name="solver_lhs4" localSheetId="0" hidden="1">Données!$E$7:$E$29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Données!$E$4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1</definedName>
    <definedName name="solver_rel3" localSheetId="0" hidden="1">1</definedName>
    <definedName name="solver_rel4" localSheetId="0" hidden="1">4</definedName>
    <definedName name="solver_rhs1" localSheetId="0" hidden="1">600</definedName>
    <definedName name="solver_rhs2" localSheetId="0" hidden="1">Données!$C$7:$C$29</definedName>
    <definedName name="solver_rhs3" localSheetId="0" hidden="1">Données!$D$7:$D$29</definedName>
    <definedName name="solver_rhs4" localSheetId="0" hidden="1">"geheeltallig"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4" l="1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E5" i="4"/>
  <c r="E4" i="4" s="1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O10" i="4"/>
  <c r="P10" i="4" s="1"/>
  <c r="S10" i="4" s="1"/>
  <c r="T10" i="4" s="1"/>
  <c r="O20" i="4"/>
  <c r="P20" i="4"/>
  <c r="S20" i="4" s="1"/>
  <c r="T20" i="4" s="1"/>
  <c r="O18" i="4"/>
  <c r="O13" i="4"/>
  <c r="P13" i="4" s="1"/>
  <c r="S13" i="4" s="1"/>
  <c r="T13" i="4" s="1"/>
  <c r="O22" i="4"/>
  <c r="P22" i="4" s="1"/>
  <c r="O19" i="4"/>
  <c r="P19" i="4"/>
  <c r="R19" i="4" s="1"/>
  <c r="O14" i="4"/>
  <c r="P14" i="4" s="1"/>
  <c r="O23" i="4"/>
  <c r="O27" i="4"/>
  <c r="O24" i="4"/>
  <c r="P24" i="4" s="1"/>
  <c r="O29" i="4"/>
  <c r="P29" i="4"/>
  <c r="S29" i="4" s="1"/>
  <c r="T29" i="4" s="1"/>
  <c r="O25" i="4"/>
  <c r="P25" i="4"/>
  <c r="O26" i="4"/>
  <c r="P26" i="4" s="1"/>
  <c r="O21" i="4"/>
  <c r="P21" i="4" s="1"/>
  <c r="O17" i="4"/>
  <c r="P17" i="4"/>
  <c r="R17" i="4" s="1"/>
  <c r="O11" i="4"/>
  <c r="S11" i="4" s="1"/>
  <c r="T11" i="4" s="1"/>
  <c r="O15" i="4"/>
  <c r="P15" i="4" s="1"/>
  <c r="R15" i="4" s="1"/>
  <c r="O7" i="4"/>
  <c r="P7" i="4" s="1"/>
  <c r="R7" i="4" s="1"/>
  <c r="O16" i="4"/>
  <c r="P16" i="4" s="1"/>
  <c r="R16" i="4" s="1"/>
  <c r="O8" i="4"/>
  <c r="P8" i="4" s="1"/>
  <c r="R8" i="4" s="1"/>
  <c r="O9" i="4"/>
  <c r="P9" i="4" s="1"/>
  <c r="O12" i="4"/>
  <c r="O28" i="4"/>
  <c r="P11" i="4"/>
  <c r="P27" i="4"/>
  <c r="P23" i="4"/>
  <c r="R14" i="4" l="1"/>
  <c r="R29" i="4"/>
  <c r="R10" i="4"/>
  <c r="S17" i="4"/>
  <c r="T17" i="4" s="1"/>
  <c r="S25" i="4"/>
  <c r="T25" i="4" s="1"/>
  <c r="S27" i="4"/>
  <c r="T27" i="4" s="1"/>
  <c r="S19" i="4"/>
  <c r="T19" i="4" s="1"/>
  <c r="R25" i="4"/>
  <c r="R21" i="4"/>
  <c r="R22" i="4"/>
  <c r="R20" i="4"/>
  <c r="P18" i="4"/>
  <c r="R18" i="4" s="1"/>
  <c r="P28" i="4"/>
  <c r="S28" i="4" s="1"/>
  <c r="T28" i="4" s="1"/>
  <c r="P12" i="4"/>
  <c r="R12" i="4" s="1"/>
  <c r="R26" i="4"/>
  <c r="S14" i="4"/>
  <c r="T14" i="4" s="1"/>
  <c r="R27" i="4"/>
  <c r="R11" i="4"/>
  <c r="S16" i="4"/>
  <c r="T16" i="4" s="1"/>
  <c r="S15" i="4"/>
  <c r="T15" i="4" s="1"/>
  <c r="R23" i="4"/>
  <c r="S23" i="4"/>
  <c r="T23" i="4" s="1"/>
  <c r="S26" i="4"/>
  <c r="T26" i="4" s="1"/>
  <c r="R24" i="4"/>
  <c r="S24" i="4"/>
  <c r="T24" i="4" s="1"/>
  <c r="S7" i="4"/>
  <c r="T7" i="4" s="1"/>
  <c r="R9" i="4"/>
  <c r="S9" i="4"/>
  <c r="T9" i="4" s="1"/>
  <c r="S8" i="4"/>
  <c r="T8" i="4" s="1"/>
  <c r="R13" i="4"/>
  <c r="S21" i="4"/>
  <c r="T21" i="4" s="1"/>
  <c r="S22" i="4"/>
  <c r="T22" i="4" s="1"/>
  <c r="S18" i="4" l="1"/>
  <c r="T18" i="4" s="1"/>
  <c r="R28" i="4"/>
  <c r="S12" i="4"/>
  <c r="T12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459226-00F1-4D8B-BB7A-2A4C72B2E6CE}" keepAlive="1" name="Requête - EC126 A" description="Connexion à la requête « EC126 A » dans le classeur." type="5" refreshedVersion="0" background="1">
    <dbPr connection="Provider=Microsoft.Mashup.OleDb.1;Data Source=$Workbook$;Location=&quot;EC126 A&quot;;Extended Properties=&quot;&quot;" command="SELECT * FROM [EC126 A]"/>
  </connection>
  <connection id="2" xr16:uid="{277548CE-CAA0-4B98-99F5-E8E7F8F808BD}" keepAlive="1" name="Requête - EC126 A (2)" description="Connexion à la requête « EC126 A (2) » dans le classeur." type="5" refreshedVersion="0" background="1">
    <dbPr connection="Provider=Microsoft.Mashup.OleDb.1;Data Source=$Workbook$;Location=&quot;EC126 A (2)&quot;;Extended Properties=&quot;&quot;" command="SELECT * FROM [EC126 A (2)]"/>
  </connection>
</connections>
</file>

<file path=xl/sharedStrings.xml><?xml version="1.0" encoding="utf-8"?>
<sst xmlns="http://schemas.openxmlformats.org/spreadsheetml/2006/main" count="71" uniqueCount="65">
  <si>
    <t>Longueur</t>
  </si>
  <si>
    <t>NB mL +</t>
  </si>
  <si>
    <t>nb barre paire</t>
  </si>
  <si>
    <t>Nombre total barre</t>
  </si>
  <si>
    <t>Fer Tor de 6</t>
  </si>
  <si>
    <t>Fer Tor de 8</t>
  </si>
  <si>
    <t>Fer Tor de 10</t>
  </si>
  <si>
    <t>Fer Tor de 12</t>
  </si>
  <si>
    <t>Fer Tor de 14</t>
  </si>
  <si>
    <t>Fer Tor de 16</t>
  </si>
  <si>
    <t>Fer Tor de 20</t>
  </si>
  <si>
    <t>nb / barre de 6m</t>
  </si>
  <si>
    <t>NB de barre de L</t>
  </si>
  <si>
    <t>Nb barre +2</t>
  </si>
  <si>
    <t>Longueur chute</t>
  </si>
  <si>
    <t>NB chute</t>
  </si>
  <si>
    <t>Somme Fer Tor Paire</t>
  </si>
  <si>
    <t>Somme Fer Tor +</t>
  </si>
  <si>
    <t>Gamme</t>
  </si>
  <si>
    <t>Addition</t>
  </si>
  <si>
    <t>1 barre de 10</t>
  </si>
  <si>
    <t>1 barre de 6</t>
  </si>
  <si>
    <t>1 barre de 12</t>
  </si>
  <si>
    <t xml:space="preserve">0 barre car compris dans longueur chute </t>
  </si>
  <si>
    <t>( utiliser les longueur de chute pour reduire le nombre de barre a avoir )</t>
  </si>
  <si>
    <t>( addition de cellule inf 600 )</t>
  </si>
  <si>
    <t>Kolom7</t>
  </si>
  <si>
    <t>Kolom9</t>
  </si>
  <si>
    <t>Kolom10</t>
  </si>
  <si>
    <t>Kolom11</t>
  </si>
  <si>
    <t>Kolom12</t>
  </si>
  <si>
    <t>longueur</t>
  </si>
  <si>
    <t>max</t>
  </si>
  <si>
    <t>I6-8</t>
  </si>
  <si>
    <t>I8-10</t>
  </si>
  <si>
    <t>I10-12</t>
  </si>
  <si>
    <t>binair</t>
  </si>
  <si>
    <t>integer</t>
  </si>
  <si>
    <t>delta</t>
  </si>
  <si>
    <t>copie de C</t>
  </si>
  <si>
    <t>longueur 600, 2 fois :      ligne_12, G_8, L_270 X1     ligne_13, G_10, L_330 X1</t>
  </si>
  <si>
    <t>longueur 600, 2 fois :      ligne_21, G_12, L_230 X1     ligne_22, G_12, L_370 X1</t>
  </si>
  <si>
    <t>longueur 600, 1 fois :      ligne_11, G_8, L_270 X1     ligne_13, G_10, L_330 X1</t>
  </si>
  <si>
    <t>longueur 600, 1 fois :      ligne_21, G_12, L_230 X1     ligne_23, G_12, L_370 X1</t>
  </si>
  <si>
    <t>longueur 600, 2 fois :      ligne_10, G_8, L_270 X1     ligne_13, G_10, L_330 X1</t>
  </si>
  <si>
    <t>longueur 460, 3 fois :      ligne_8, G_6, L_230 X2</t>
  </si>
  <si>
    <t>longueur 460, 2 fois :      ligne_29, G_12, L_460 X1</t>
  </si>
  <si>
    <t>longueur 460, 1 fois :      ligne_8, G_6, L_230 X1     ligne_9, G_6, L_230 X1</t>
  </si>
  <si>
    <t>longueur 460, 2 fois :      ligne_9, G_6, L_230 X2</t>
  </si>
  <si>
    <t>longueur 460, 1 fois :      ligne_7, G_6, L_230 X1     ligne_9, G_6, L_230 X1</t>
  </si>
  <si>
    <t>longueur 460, 1 fois :      ligne_7, G_6, L_230 X2</t>
  </si>
  <si>
    <t>longueur 420, 2 fois :      ligne_28, G_12, L_420 X1</t>
  </si>
  <si>
    <t>longueur 370, 5 fois :      ligne_24, G_12, L_370 X1</t>
  </si>
  <si>
    <t>longueur 370, 2 fois :      ligne_25, G_12, L_370 X1</t>
  </si>
  <si>
    <t>longueur 370, 9 fois :      ligne_26, G_12, L_370 X1</t>
  </si>
  <si>
    <t>longueur 370, 2 fois :      ligne_27, G_12, L_370 X1</t>
  </si>
  <si>
    <t>longueur 370, 1 fois :      ligne_23, G_12, L_370 X1</t>
  </si>
  <si>
    <t>longueur 360, 2 fois :      ligne_20, G_10, L_360 X1</t>
  </si>
  <si>
    <t>longueur 360, 1 fois :      ligne_19, G_10, L_360 X1</t>
  </si>
  <si>
    <t>longueur 330, 3 fois :      ligne_14, G_10, L_330 X1</t>
  </si>
  <si>
    <t>longueur 330, 3 fois :      ligne_15, G_10, L_330 X1</t>
  </si>
  <si>
    <t>longueur 330, 1 fois :      ligne_16, G_10, L_330 X1</t>
  </si>
  <si>
    <t>longueur 330, 16 fois :      ligne_17, G_10, L_330 X1</t>
  </si>
  <si>
    <t>longueur 330, 4 fois :      ligne_18, G_10, L_330 X1</t>
  </si>
  <si>
    <t>longueur 330, 2 fois :      ligne_13, G_10, L_330 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</si>
</sst>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theme="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theme="4" tint="0.79998168889431442"/>
      </patternFill>
    </fill>
    <fill>
      <patternFill patternType="solid">
        <fgColor rgb="FF3FCD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/>
    <xf numFmtId="0" fontId="3" fillId="6" borderId="2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/>
    </xf>
    <xf numFmtId="0" fontId="5" fillId="9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0" xfId="0" applyFont="1"/>
    <xf numFmtId="2" fontId="2" fillId="0" borderId="0" xfId="0" applyNumberFormat="1" applyFont="1"/>
    <xf numFmtId="0" fontId="4" fillId="0" borderId="1" xfId="0" applyFont="1" applyBorder="1"/>
    <xf numFmtId="0" fontId="0" fillId="0" borderId="6" xfId="0" applyBorder="1"/>
    <xf numFmtId="0" fontId="4" fillId="0" borderId="14" xfId="0" applyFont="1" applyBorder="1"/>
    <xf numFmtId="0" fontId="0" fillId="0" borderId="15" xfId="0" applyBorder="1"/>
    <xf numFmtId="0" fontId="0" fillId="0" borderId="16" xfId="0" applyBorder="1"/>
    <xf numFmtId="0" fontId="4" fillId="0" borderId="8" xfId="0" applyFont="1" applyBorder="1"/>
    <xf numFmtId="0" fontId="0" fillId="0" borderId="9" xfId="0" applyBorder="1"/>
    <xf numFmtId="0" fontId="4" fillId="0" borderId="10" xfId="0" applyFont="1" applyBorder="1"/>
    <xf numFmtId="0" fontId="0" fillId="0" borderId="11" xfId="0" applyBorder="1"/>
    <xf numFmtId="0" fontId="0" fillId="0" borderId="12" xfId="0" applyBorder="1"/>
    <xf numFmtId="0" fontId="6" fillId="0" borderId="0" xfId="0" applyFont="1"/>
    <xf numFmtId="0" fontId="2" fillId="5" borderId="2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9" borderId="23" xfId="0" applyFont="1" applyFill="1" applyBorder="1" applyAlignment="1">
      <alignment horizontal="center"/>
    </xf>
    <xf numFmtId="0" fontId="5" fillId="9" borderId="24" xfId="0" applyFont="1" applyFill="1" applyBorder="1" applyAlignment="1">
      <alignment horizontal="center"/>
    </xf>
    <xf numFmtId="16" fontId="2" fillId="7" borderId="7" xfId="0" quotePrefix="1" applyNumberFormat="1" applyFont="1" applyFill="1" applyBorder="1" applyAlignment="1">
      <alignment horizontal="center" vertical="center"/>
    </xf>
    <xf numFmtId="0" fontId="2" fillId="7" borderId="7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Standaard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0" formatCode="General"/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0" formatCode="General"/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3FCD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 patternType="solid">
          <fgColor indexed="64"/>
          <bgColor rgb="FFFF66FF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1D51E3"/>
        </patternFill>
      </fill>
    </dxf>
    <dxf>
      <fill>
        <patternFill>
          <bgColor rgb="FF3FCDFF"/>
        </patternFill>
      </fill>
    </dxf>
    <dxf>
      <fill>
        <patternFill>
          <bgColor rgb="FFEB3DDF"/>
        </patternFill>
      </fill>
    </dxf>
    <dxf>
      <fill>
        <patternFill>
          <bgColor rgb="FFA66BD3"/>
        </patternFill>
      </fill>
    </dxf>
  </dxfs>
  <tableStyles count="0" defaultTableStyle="TableStyleMedium2" defaultPivotStyle="PivotStyleLight16"/>
  <colors>
    <mruColors>
      <color rgb="FFFF66FF"/>
      <color rgb="FF3FCDFF"/>
      <color rgb="FFEB3DDF"/>
      <color rgb="FF1D51E3"/>
      <color rgb="FF6666FF"/>
      <color rgb="FFA66BD3"/>
      <color rgb="FFB16A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432954</xdr:colOff>
      <xdr:row>19</xdr:row>
      <xdr:rowOff>329046</xdr:rowOff>
    </xdr:from>
    <xdr:to>
      <xdr:col>20</xdr:col>
      <xdr:colOff>2407227</xdr:colOff>
      <xdr:row>21</xdr:row>
      <xdr:rowOff>17318</xdr:rowOff>
    </xdr:to>
    <xdr:sp macro="" textlink="">
      <xdr:nvSpPr>
        <xdr:cNvPr id="2" name="Forme libre : forme 1">
          <a:extLst>
            <a:ext uri="{FF2B5EF4-FFF2-40B4-BE49-F238E27FC236}">
              <a16:creationId xmlns:a16="http://schemas.microsoft.com/office/drawing/2014/main" id="{BC04BF34-A85F-792A-B2CF-95E8BDA9C068}"/>
            </a:ext>
          </a:extLst>
        </xdr:cNvPr>
        <xdr:cNvSpPr/>
      </xdr:nvSpPr>
      <xdr:spPr>
        <a:xfrm>
          <a:off x="18028227" y="5420591"/>
          <a:ext cx="3446318" cy="415636"/>
        </a:xfrm>
        <a:custGeom>
          <a:avLst/>
          <a:gdLst>
            <a:gd name="connsiteX0" fmla="*/ 3446318 w 3446318"/>
            <a:gd name="connsiteY0" fmla="*/ 259773 h 415636"/>
            <a:gd name="connsiteX1" fmla="*/ 2736273 w 3446318"/>
            <a:gd name="connsiteY1" fmla="*/ 259773 h 415636"/>
            <a:gd name="connsiteX2" fmla="*/ 1956955 w 3446318"/>
            <a:gd name="connsiteY2" fmla="*/ 277091 h 415636"/>
            <a:gd name="connsiteX3" fmla="*/ 1697182 w 3446318"/>
            <a:gd name="connsiteY3" fmla="*/ 294409 h 415636"/>
            <a:gd name="connsiteX4" fmla="*/ 987137 w 3446318"/>
            <a:gd name="connsiteY4" fmla="*/ 329045 h 415636"/>
            <a:gd name="connsiteX5" fmla="*/ 917864 w 3446318"/>
            <a:gd name="connsiteY5" fmla="*/ 311727 h 415636"/>
            <a:gd name="connsiteX6" fmla="*/ 762000 w 3446318"/>
            <a:gd name="connsiteY6" fmla="*/ 277091 h 415636"/>
            <a:gd name="connsiteX7" fmla="*/ 727364 w 3446318"/>
            <a:gd name="connsiteY7" fmla="*/ 225136 h 415636"/>
            <a:gd name="connsiteX8" fmla="*/ 710046 w 3446318"/>
            <a:gd name="connsiteY8" fmla="*/ 173182 h 415636"/>
            <a:gd name="connsiteX9" fmla="*/ 675409 w 3446318"/>
            <a:gd name="connsiteY9" fmla="*/ 138545 h 415636"/>
            <a:gd name="connsiteX10" fmla="*/ 588818 w 3446318"/>
            <a:gd name="connsiteY10" fmla="*/ 69273 h 415636"/>
            <a:gd name="connsiteX11" fmla="*/ 259773 w 3446318"/>
            <a:gd name="connsiteY11" fmla="*/ 0 h 415636"/>
            <a:gd name="connsiteX12" fmla="*/ 121228 w 3446318"/>
            <a:gd name="connsiteY12" fmla="*/ 17318 h 415636"/>
            <a:gd name="connsiteX13" fmla="*/ 0 w 3446318"/>
            <a:gd name="connsiteY13" fmla="*/ 138545 h 415636"/>
            <a:gd name="connsiteX14" fmla="*/ 17318 w 3446318"/>
            <a:gd name="connsiteY14" fmla="*/ 329045 h 415636"/>
            <a:gd name="connsiteX15" fmla="*/ 103909 w 3446318"/>
            <a:gd name="connsiteY15" fmla="*/ 381000 h 415636"/>
            <a:gd name="connsiteX16" fmla="*/ 294409 w 3446318"/>
            <a:gd name="connsiteY16" fmla="*/ 415636 h 415636"/>
            <a:gd name="connsiteX17" fmla="*/ 640773 w 3446318"/>
            <a:gd name="connsiteY17" fmla="*/ 294409 h 415636"/>
            <a:gd name="connsiteX18" fmla="*/ 675409 w 3446318"/>
            <a:gd name="connsiteY18" fmla="*/ 242454 h 415636"/>
            <a:gd name="connsiteX19" fmla="*/ 675409 w 3446318"/>
            <a:gd name="connsiteY19" fmla="*/ 155864 h 41563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3446318" h="415636">
              <a:moveTo>
                <a:pt x="3446318" y="259773"/>
              </a:moveTo>
              <a:cubicBezTo>
                <a:pt x="3103760" y="308709"/>
                <a:pt x="3495520" y="259773"/>
                <a:pt x="2736273" y="259773"/>
              </a:cubicBezTo>
              <a:cubicBezTo>
                <a:pt x="2476436" y="259773"/>
                <a:pt x="2216728" y="271318"/>
                <a:pt x="1956955" y="277091"/>
              </a:cubicBezTo>
              <a:lnTo>
                <a:pt x="1697182" y="294409"/>
              </a:lnTo>
              <a:cubicBezTo>
                <a:pt x="1460558" y="307085"/>
                <a:pt x="1224042" y="323781"/>
                <a:pt x="987137" y="329045"/>
              </a:cubicBezTo>
              <a:cubicBezTo>
                <a:pt x="963341" y="329574"/>
                <a:pt x="941203" y="316395"/>
                <a:pt x="917864" y="311727"/>
              </a:cubicBezTo>
              <a:cubicBezTo>
                <a:pt x="765469" y="281248"/>
                <a:pt x="863113" y="310795"/>
                <a:pt x="762000" y="277091"/>
              </a:cubicBezTo>
              <a:cubicBezTo>
                <a:pt x="750455" y="259773"/>
                <a:pt x="736672" y="243753"/>
                <a:pt x="727364" y="225136"/>
              </a:cubicBezTo>
              <a:cubicBezTo>
                <a:pt x="719200" y="208808"/>
                <a:pt x="719438" y="188835"/>
                <a:pt x="710046" y="173182"/>
              </a:cubicBezTo>
              <a:cubicBezTo>
                <a:pt x="701645" y="159181"/>
                <a:pt x="687806" y="149171"/>
                <a:pt x="675409" y="138545"/>
              </a:cubicBezTo>
              <a:cubicBezTo>
                <a:pt x="647344" y="114490"/>
                <a:pt x="622997" y="83347"/>
                <a:pt x="588818" y="69273"/>
              </a:cubicBezTo>
              <a:cubicBezTo>
                <a:pt x="490234" y="28680"/>
                <a:pt x="366604" y="15261"/>
                <a:pt x="259773" y="0"/>
              </a:cubicBezTo>
              <a:cubicBezTo>
                <a:pt x="213591" y="5773"/>
                <a:pt x="164667" y="611"/>
                <a:pt x="121228" y="17318"/>
              </a:cubicBezTo>
              <a:cubicBezTo>
                <a:pt x="56686" y="42142"/>
                <a:pt x="33574" y="88186"/>
                <a:pt x="0" y="138545"/>
              </a:cubicBezTo>
              <a:cubicBezTo>
                <a:pt x="5773" y="202045"/>
                <a:pt x="-7799" y="270439"/>
                <a:pt x="17318" y="329045"/>
              </a:cubicBezTo>
              <a:cubicBezTo>
                <a:pt x="30578" y="359984"/>
                <a:pt x="73150" y="367329"/>
                <a:pt x="103909" y="381000"/>
              </a:cubicBezTo>
              <a:cubicBezTo>
                <a:pt x="142587" y="398190"/>
                <a:pt x="270004" y="412150"/>
                <a:pt x="294409" y="415636"/>
              </a:cubicBezTo>
              <a:cubicBezTo>
                <a:pt x="596217" y="362376"/>
                <a:pt x="535116" y="442329"/>
                <a:pt x="640773" y="294409"/>
              </a:cubicBezTo>
              <a:cubicBezTo>
                <a:pt x="652871" y="277472"/>
                <a:pt x="670361" y="262646"/>
                <a:pt x="675409" y="242454"/>
              </a:cubicBezTo>
              <a:cubicBezTo>
                <a:pt x="682409" y="214452"/>
                <a:pt x="675409" y="184727"/>
                <a:pt x="675409" y="155864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1004455</xdr:colOff>
      <xdr:row>20</xdr:row>
      <xdr:rowOff>277091</xdr:rowOff>
    </xdr:from>
    <xdr:to>
      <xdr:col>19</xdr:col>
      <xdr:colOff>450272</xdr:colOff>
      <xdr:row>22</xdr:row>
      <xdr:rowOff>69273</xdr:rowOff>
    </xdr:to>
    <xdr:sp macro="" textlink="">
      <xdr:nvSpPr>
        <xdr:cNvPr id="3" name="Forme libre : forme 2">
          <a:extLst>
            <a:ext uri="{FF2B5EF4-FFF2-40B4-BE49-F238E27FC236}">
              <a16:creationId xmlns:a16="http://schemas.microsoft.com/office/drawing/2014/main" id="{FE4CF946-3191-511B-DA7E-9457E06BF5ED}"/>
            </a:ext>
          </a:extLst>
        </xdr:cNvPr>
        <xdr:cNvSpPr/>
      </xdr:nvSpPr>
      <xdr:spPr>
        <a:xfrm>
          <a:off x="12365182" y="5732318"/>
          <a:ext cx="5680363" cy="519546"/>
        </a:xfrm>
        <a:custGeom>
          <a:avLst/>
          <a:gdLst>
            <a:gd name="connsiteX0" fmla="*/ 0 w 5680363"/>
            <a:gd name="connsiteY0" fmla="*/ 398318 h 519546"/>
            <a:gd name="connsiteX1" fmla="*/ 121227 w 5680363"/>
            <a:gd name="connsiteY1" fmla="*/ 467591 h 519546"/>
            <a:gd name="connsiteX2" fmla="*/ 554182 w 5680363"/>
            <a:gd name="connsiteY2" fmla="*/ 467591 h 519546"/>
            <a:gd name="connsiteX3" fmla="*/ 623454 w 5680363"/>
            <a:gd name="connsiteY3" fmla="*/ 415637 h 519546"/>
            <a:gd name="connsiteX4" fmla="*/ 640773 w 5680363"/>
            <a:gd name="connsiteY4" fmla="*/ 346364 h 519546"/>
            <a:gd name="connsiteX5" fmla="*/ 623454 w 5680363"/>
            <a:gd name="connsiteY5" fmla="*/ 207818 h 519546"/>
            <a:gd name="connsiteX6" fmla="*/ 502227 w 5680363"/>
            <a:gd name="connsiteY6" fmla="*/ 155864 h 519546"/>
            <a:gd name="connsiteX7" fmla="*/ 138545 w 5680363"/>
            <a:gd name="connsiteY7" fmla="*/ 138546 h 519546"/>
            <a:gd name="connsiteX8" fmla="*/ 69273 w 5680363"/>
            <a:gd name="connsiteY8" fmla="*/ 103909 h 519546"/>
            <a:gd name="connsiteX9" fmla="*/ 17318 w 5680363"/>
            <a:gd name="connsiteY9" fmla="*/ 155864 h 519546"/>
            <a:gd name="connsiteX10" fmla="*/ 34636 w 5680363"/>
            <a:gd name="connsiteY10" fmla="*/ 346364 h 519546"/>
            <a:gd name="connsiteX11" fmla="*/ 51954 w 5680363"/>
            <a:gd name="connsiteY11" fmla="*/ 398318 h 519546"/>
            <a:gd name="connsiteX12" fmla="*/ 138545 w 5680363"/>
            <a:gd name="connsiteY12" fmla="*/ 484909 h 519546"/>
            <a:gd name="connsiteX13" fmla="*/ 225136 w 5680363"/>
            <a:gd name="connsiteY13" fmla="*/ 502227 h 519546"/>
            <a:gd name="connsiteX14" fmla="*/ 277091 w 5680363"/>
            <a:gd name="connsiteY14" fmla="*/ 519546 h 519546"/>
            <a:gd name="connsiteX15" fmla="*/ 658091 w 5680363"/>
            <a:gd name="connsiteY15" fmla="*/ 484909 h 519546"/>
            <a:gd name="connsiteX16" fmla="*/ 848591 w 5680363"/>
            <a:gd name="connsiteY16" fmla="*/ 329046 h 519546"/>
            <a:gd name="connsiteX17" fmla="*/ 1073727 w 5680363"/>
            <a:gd name="connsiteY17" fmla="*/ 242455 h 519546"/>
            <a:gd name="connsiteX18" fmla="*/ 1281545 w 5680363"/>
            <a:gd name="connsiteY18" fmla="*/ 190500 h 519546"/>
            <a:gd name="connsiteX19" fmla="*/ 1402773 w 5680363"/>
            <a:gd name="connsiteY19" fmla="*/ 155864 h 519546"/>
            <a:gd name="connsiteX20" fmla="*/ 1662545 w 5680363"/>
            <a:gd name="connsiteY20" fmla="*/ 121227 h 519546"/>
            <a:gd name="connsiteX21" fmla="*/ 1766454 w 5680363"/>
            <a:gd name="connsiteY21" fmla="*/ 103909 h 519546"/>
            <a:gd name="connsiteX22" fmla="*/ 2130136 w 5680363"/>
            <a:gd name="connsiteY22" fmla="*/ 69273 h 519546"/>
            <a:gd name="connsiteX23" fmla="*/ 3325091 w 5680363"/>
            <a:gd name="connsiteY23" fmla="*/ 86591 h 519546"/>
            <a:gd name="connsiteX24" fmla="*/ 3480954 w 5680363"/>
            <a:gd name="connsiteY24" fmla="*/ 103909 h 519546"/>
            <a:gd name="connsiteX25" fmla="*/ 5541818 w 5680363"/>
            <a:gd name="connsiteY25" fmla="*/ 86591 h 519546"/>
            <a:gd name="connsiteX26" fmla="*/ 5611091 w 5680363"/>
            <a:gd name="connsiteY26" fmla="*/ 51955 h 519546"/>
            <a:gd name="connsiteX27" fmla="*/ 5680363 w 5680363"/>
            <a:gd name="connsiteY27" fmla="*/ 0 h 51954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</a:cxnLst>
          <a:rect l="l" t="t" r="r" b="b"/>
          <a:pathLst>
            <a:path w="5680363" h="519546">
              <a:moveTo>
                <a:pt x="0" y="398318"/>
              </a:moveTo>
              <a:cubicBezTo>
                <a:pt x="40409" y="421409"/>
                <a:pt x="78266" y="449691"/>
                <a:pt x="121227" y="467591"/>
              </a:cubicBezTo>
              <a:cubicBezTo>
                <a:pt x="228339" y="512221"/>
                <a:pt x="542995" y="468150"/>
                <a:pt x="554182" y="467591"/>
              </a:cubicBezTo>
              <a:cubicBezTo>
                <a:pt x="577273" y="450273"/>
                <a:pt x="606677" y="439124"/>
                <a:pt x="623454" y="415637"/>
              </a:cubicBezTo>
              <a:cubicBezTo>
                <a:pt x="637288" y="396269"/>
                <a:pt x="640773" y="370166"/>
                <a:pt x="640773" y="346364"/>
              </a:cubicBezTo>
              <a:cubicBezTo>
                <a:pt x="640773" y="299823"/>
                <a:pt x="644268" y="249446"/>
                <a:pt x="623454" y="207818"/>
              </a:cubicBezTo>
              <a:cubicBezTo>
                <a:pt x="618946" y="198802"/>
                <a:pt x="521332" y="157456"/>
                <a:pt x="502227" y="155864"/>
              </a:cubicBezTo>
              <a:cubicBezTo>
                <a:pt x="381282" y="145785"/>
                <a:pt x="259772" y="144319"/>
                <a:pt x="138545" y="138546"/>
              </a:cubicBezTo>
              <a:cubicBezTo>
                <a:pt x="115454" y="127000"/>
                <a:pt x="94830" y="100258"/>
                <a:pt x="69273" y="103909"/>
              </a:cubicBezTo>
              <a:cubicBezTo>
                <a:pt x="45027" y="107373"/>
                <a:pt x="20782" y="131618"/>
                <a:pt x="17318" y="155864"/>
              </a:cubicBezTo>
              <a:cubicBezTo>
                <a:pt x="8301" y="218985"/>
                <a:pt x="25619" y="283243"/>
                <a:pt x="34636" y="346364"/>
              </a:cubicBezTo>
              <a:cubicBezTo>
                <a:pt x="37218" y="364435"/>
                <a:pt x="41001" y="383714"/>
                <a:pt x="51954" y="398318"/>
              </a:cubicBezTo>
              <a:cubicBezTo>
                <a:pt x="76446" y="430973"/>
                <a:pt x="103543" y="463908"/>
                <a:pt x="138545" y="484909"/>
              </a:cubicBezTo>
              <a:cubicBezTo>
                <a:pt x="163786" y="500053"/>
                <a:pt x="196580" y="495088"/>
                <a:pt x="225136" y="502227"/>
              </a:cubicBezTo>
              <a:cubicBezTo>
                <a:pt x="242846" y="506655"/>
                <a:pt x="259773" y="513773"/>
                <a:pt x="277091" y="519546"/>
              </a:cubicBezTo>
              <a:cubicBezTo>
                <a:pt x="404091" y="508000"/>
                <a:pt x="532050" y="504300"/>
                <a:pt x="658091" y="484909"/>
              </a:cubicBezTo>
              <a:cubicBezTo>
                <a:pt x="765926" y="468319"/>
                <a:pt x="736892" y="372007"/>
                <a:pt x="848591" y="329046"/>
              </a:cubicBezTo>
              <a:cubicBezTo>
                <a:pt x="923636" y="300182"/>
                <a:pt x="996416" y="264544"/>
                <a:pt x="1073727" y="242455"/>
              </a:cubicBezTo>
              <a:cubicBezTo>
                <a:pt x="1478636" y="126764"/>
                <a:pt x="974875" y="267166"/>
                <a:pt x="1281545" y="190500"/>
              </a:cubicBezTo>
              <a:cubicBezTo>
                <a:pt x="1356805" y="171685"/>
                <a:pt x="1314845" y="169748"/>
                <a:pt x="1402773" y="155864"/>
              </a:cubicBezTo>
              <a:cubicBezTo>
                <a:pt x="1489061" y="142239"/>
                <a:pt x="1576066" y="133581"/>
                <a:pt x="1662545" y="121227"/>
              </a:cubicBezTo>
              <a:cubicBezTo>
                <a:pt x="1697306" y="116261"/>
                <a:pt x="1731555" y="107787"/>
                <a:pt x="1766454" y="103909"/>
              </a:cubicBezTo>
              <a:cubicBezTo>
                <a:pt x="1887485" y="90461"/>
                <a:pt x="2008909" y="80818"/>
                <a:pt x="2130136" y="69273"/>
              </a:cubicBezTo>
              <a:lnTo>
                <a:pt x="3325091" y="86591"/>
              </a:lnTo>
              <a:cubicBezTo>
                <a:pt x="3377348" y="87931"/>
                <a:pt x="3428680" y="103909"/>
                <a:pt x="3480954" y="103909"/>
              </a:cubicBezTo>
              <a:lnTo>
                <a:pt x="5541818" y="86591"/>
              </a:lnTo>
              <a:cubicBezTo>
                <a:pt x="5564909" y="75046"/>
                <a:pt x="5589199" y="65638"/>
                <a:pt x="5611091" y="51955"/>
              </a:cubicBezTo>
              <a:cubicBezTo>
                <a:pt x="5635567" y="36657"/>
                <a:pt x="5680363" y="0"/>
                <a:pt x="5680363" y="0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207818</xdr:colOff>
      <xdr:row>6</xdr:row>
      <xdr:rowOff>0</xdr:rowOff>
    </xdr:from>
    <xdr:to>
      <xdr:col>20</xdr:col>
      <xdr:colOff>2424546</xdr:colOff>
      <xdr:row>8</xdr:row>
      <xdr:rowOff>34637</xdr:rowOff>
    </xdr:to>
    <xdr:sp macro="" textlink="">
      <xdr:nvSpPr>
        <xdr:cNvPr id="4" name="Forme libre : forme 3">
          <a:extLst>
            <a:ext uri="{FF2B5EF4-FFF2-40B4-BE49-F238E27FC236}">
              <a16:creationId xmlns:a16="http://schemas.microsoft.com/office/drawing/2014/main" id="{507361E4-8F4F-11EE-7523-2488F0B69F8A}"/>
            </a:ext>
          </a:extLst>
        </xdr:cNvPr>
        <xdr:cNvSpPr/>
      </xdr:nvSpPr>
      <xdr:spPr>
        <a:xfrm>
          <a:off x="17803091" y="363682"/>
          <a:ext cx="3688773" cy="762000"/>
        </a:xfrm>
        <a:custGeom>
          <a:avLst/>
          <a:gdLst>
            <a:gd name="connsiteX0" fmla="*/ 3688773 w 3688773"/>
            <a:gd name="connsiteY0" fmla="*/ 346363 h 762000"/>
            <a:gd name="connsiteX1" fmla="*/ 2459182 w 3688773"/>
            <a:gd name="connsiteY1" fmla="*/ 398318 h 762000"/>
            <a:gd name="connsiteX2" fmla="*/ 1402773 w 3688773"/>
            <a:gd name="connsiteY2" fmla="*/ 329045 h 762000"/>
            <a:gd name="connsiteX3" fmla="*/ 813954 w 3688773"/>
            <a:gd name="connsiteY3" fmla="*/ 51954 h 762000"/>
            <a:gd name="connsiteX4" fmla="*/ 710045 w 3688773"/>
            <a:gd name="connsiteY4" fmla="*/ 17318 h 762000"/>
            <a:gd name="connsiteX5" fmla="*/ 571500 w 3688773"/>
            <a:gd name="connsiteY5" fmla="*/ 0 h 762000"/>
            <a:gd name="connsiteX6" fmla="*/ 242454 w 3688773"/>
            <a:gd name="connsiteY6" fmla="*/ 34636 h 762000"/>
            <a:gd name="connsiteX7" fmla="*/ 207818 w 3688773"/>
            <a:gd name="connsiteY7" fmla="*/ 69273 h 762000"/>
            <a:gd name="connsiteX8" fmla="*/ 242454 w 3688773"/>
            <a:gd name="connsiteY8" fmla="*/ 277091 h 762000"/>
            <a:gd name="connsiteX9" fmla="*/ 398318 w 3688773"/>
            <a:gd name="connsiteY9" fmla="*/ 381000 h 762000"/>
            <a:gd name="connsiteX10" fmla="*/ 554182 w 3688773"/>
            <a:gd name="connsiteY10" fmla="*/ 415636 h 762000"/>
            <a:gd name="connsiteX11" fmla="*/ 813954 w 3688773"/>
            <a:gd name="connsiteY11" fmla="*/ 381000 h 762000"/>
            <a:gd name="connsiteX12" fmla="*/ 1004454 w 3688773"/>
            <a:gd name="connsiteY12" fmla="*/ 329045 h 762000"/>
            <a:gd name="connsiteX13" fmla="*/ 1385454 w 3688773"/>
            <a:gd name="connsiteY13" fmla="*/ 294409 h 762000"/>
            <a:gd name="connsiteX14" fmla="*/ 1489364 w 3688773"/>
            <a:gd name="connsiteY14" fmla="*/ 346363 h 762000"/>
            <a:gd name="connsiteX15" fmla="*/ 1472045 w 3688773"/>
            <a:gd name="connsiteY15" fmla="*/ 450273 h 762000"/>
            <a:gd name="connsiteX16" fmla="*/ 1316182 w 3688773"/>
            <a:gd name="connsiteY16" fmla="*/ 571500 h 762000"/>
            <a:gd name="connsiteX17" fmla="*/ 1143000 w 3688773"/>
            <a:gd name="connsiteY17" fmla="*/ 640773 h 762000"/>
            <a:gd name="connsiteX18" fmla="*/ 1021773 w 3688773"/>
            <a:gd name="connsiteY18" fmla="*/ 710045 h 762000"/>
            <a:gd name="connsiteX19" fmla="*/ 710045 w 3688773"/>
            <a:gd name="connsiteY19" fmla="*/ 762000 h 762000"/>
            <a:gd name="connsiteX20" fmla="*/ 121227 w 3688773"/>
            <a:gd name="connsiteY20" fmla="*/ 744682 h 762000"/>
            <a:gd name="connsiteX21" fmla="*/ 69273 w 3688773"/>
            <a:gd name="connsiteY21" fmla="*/ 675409 h 762000"/>
            <a:gd name="connsiteX22" fmla="*/ 0 w 3688773"/>
            <a:gd name="connsiteY22" fmla="*/ 536863 h 762000"/>
            <a:gd name="connsiteX23" fmla="*/ 34636 w 3688773"/>
            <a:gd name="connsiteY23" fmla="*/ 432954 h 762000"/>
            <a:gd name="connsiteX24" fmla="*/ 294409 w 3688773"/>
            <a:gd name="connsiteY24" fmla="*/ 381000 h 762000"/>
            <a:gd name="connsiteX25" fmla="*/ 606136 w 3688773"/>
            <a:gd name="connsiteY25" fmla="*/ 398318 h 762000"/>
            <a:gd name="connsiteX26" fmla="*/ 658091 w 3688773"/>
            <a:gd name="connsiteY26" fmla="*/ 415636 h 762000"/>
            <a:gd name="connsiteX27" fmla="*/ 744682 w 3688773"/>
            <a:gd name="connsiteY27" fmla="*/ 432954 h 762000"/>
            <a:gd name="connsiteX28" fmla="*/ 865909 w 3688773"/>
            <a:gd name="connsiteY28" fmla="*/ 450273 h 762000"/>
            <a:gd name="connsiteX29" fmla="*/ 969818 w 3688773"/>
            <a:gd name="connsiteY29" fmla="*/ 467591 h 762000"/>
            <a:gd name="connsiteX30" fmla="*/ 1368136 w 3688773"/>
            <a:gd name="connsiteY30" fmla="*/ 432954 h 762000"/>
            <a:gd name="connsiteX31" fmla="*/ 1420091 w 3688773"/>
            <a:gd name="connsiteY31" fmla="*/ 415636 h 762000"/>
            <a:gd name="connsiteX32" fmla="*/ 1541318 w 3688773"/>
            <a:gd name="connsiteY32" fmla="*/ 381000 h 76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3688773" h="762000">
              <a:moveTo>
                <a:pt x="3688773" y="346363"/>
              </a:moveTo>
              <a:cubicBezTo>
                <a:pt x="3278909" y="363681"/>
                <a:pt x="2869411" y="398318"/>
                <a:pt x="2459182" y="398318"/>
              </a:cubicBezTo>
              <a:cubicBezTo>
                <a:pt x="2071660" y="398318"/>
                <a:pt x="1760503" y="364818"/>
                <a:pt x="1402773" y="329045"/>
              </a:cubicBezTo>
              <a:cubicBezTo>
                <a:pt x="1160709" y="167670"/>
                <a:pt x="1302629" y="253173"/>
                <a:pt x="813954" y="51954"/>
              </a:cubicBezTo>
              <a:cubicBezTo>
                <a:pt x="780194" y="38053"/>
                <a:pt x="745744" y="24968"/>
                <a:pt x="710045" y="17318"/>
              </a:cubicBezTo>
              <a:cubicBezTo>
                <a:pt x="664537" y="7566"/>
                <a:pt x="617682" y="5773"/>
                <a:pt x="571500" y="0"/>
              </a:cubicBezTo>
              <a:cubicBezTo>
                <a:pt x="461818" y="11545"/>
                <a:pt x="350794" y="14000"/>
                <a:pt x="242454" y="34636"/>
              </a:cubicBezTo>
              <a:cubicBezTo>
                <a:pt x="226415" y="37691"/>
                <a:pt x="207818" y="52945"/>
                <a:pt x="207818" y="69273"/>
              </a:cubicBezTo>
              <a:cubicBezTo>
                <a:pt x="207818" y="139501"/>
                <a:pt x="215715" y="212153"/>
                <a:pt x="242454" y="277091"/>
              </a:cubicBezTo>
              <a:cubicBezTo>
                <a:pt x="280040" y="368371"/>
                <a:pt x="327833" y="360862"/>
                <a:pt x="398318" y="381000"/>
              </a:cubicBezTo>
              <a:cubicBezTo>
                <a:pt x="517692" y="415106"/>
                <a:pt x="366662" y="384383"/>
                <a:pt x="554182" y="415636"/>
              </a:cubicBezTo>
              <a:cubicBezTo>
                <a:pt x="640773" y="404091"/>
                <a:pt x="728140" y="397346"/>
                <a:pt x="813954" y="381000"/>
              </a:cubicBezTo>
              <a:cubicBezTo>
                <a:pt x="1013063" y="343074"/>
                <a:pt x="827825" y="348670"/>
                <a:pt x="1004454" y="329045"/>
              </a:cubicBezTo>
              <a:cubicBezTo>
                <a:pt x="1131198" y="314962"/>
                <a:pt x="1258454" y="305954"/>
                <a:pt x="1385454" y="294409"/>
              </a:cubicBezTo>
              <a:cubicBezTo>
                <a:pt x="1420091" y="311727"/>
                <a:pt x="1459962" y="321161"/>
                <a:pt x="1489364" y="346363"/>
              </a:cubicBezTo>
              <a:cubicBezTo>
                <a:pt x="1531675" y="382629"/>
                <a:pt x="1495816" y="423531"/>
                <a:pt x="1472045" y="450273"/>
              </a:cubicBezTo>
              <a:cubicBezTo>
                <a:pt x="1308166" y="634637"/>
                <a:pt x="1432144" y="513519"/>
                <a:pt x="1316182" y="571500"/>
              </a:cubicBezTo>
              <a:cubicBezTo>
                <a:pt x="1167073" y="646054"/>
                <a:pt x="1295196" y="610332"/>
                <a:pt x="1143000" y="640773"/>
              </a:cubicBezTo>
              <a:cubicBezTo>
                <a:pt x="1102591" y="663864"/>
                <a:pt x="1065661" y="694555"/>
                <a:pt x="1021773" y="710045"/>
              </a:cubicBezTo>
              <a:cubicBezTo>
                <a:pt x="949770" y="735458"/>
                <a:pt x="790938" y="751888"/>
                <a:pt x="710045" y="762000"/>
              </a:cubicBezTo>
              <a:lnTo>
                <a:pt x="121227" y="744682"/>
              </a:lnTo>
              <a:cubicBezTo>
                <a:pt x="92623" y="740817"/>
                <a:pt x="85284" y="699425"/>
                <a:pt x="69273" y="675409"/>
              </a:cubicBezTo>
              <a:cubicBezTo>
                <a:pt x="14741" y="593611"/>
                <a:pt x="24266" y="609663"/>
                <a:pt x="0" y="536863"/>
              </a:cubicBezTo>
              <a:cubicBezTo>
                <a:pt x="11545" y="502227"/>
                <a:pt x="8820" y="458770"/>
                <a:pt x="34636" y="432954"/>
              </a:cubicBezTo>
              <a:cubicBezTo>
                <a:pt x="73011" y="394579"/>
                <a:pt x="267094" y="384035"/>
                <a:pt x="294409" y="381000"/>
              </a:cubicBezTo>
              <a:cubicBezTo>
                <a:pt x="398318" y="386773"/>
                <a:pt x="502536" y="388451"/>
                <a:pt x="606136" y="398318"/>
              </a:cubicBezTo>
              <a:cubicBezTo>
                <a:pt x="624309" y="400049"/>
                <a:pt x="640381" y="411209"/>
                <a:pt x="658091" y="415636"/>
              </a:cubicBezTo>
              <a:cubicBezTo>
                <a:pt x="686647" y="422775"/>
                <a:pt x="715647" y="428115"/>
                <a:pt x="744682" y="432954"/>
              </a:cubicBezTo>
              <a:cubicBezTo>
                <a:pt x="784946" y="439665"/>
                <a:pt x="825564" y="444066"/>
                <a:pt x="865909" y="450273"/>
              </a:cubicBezTo>
              <a:cubicBezTo>
                <a:pt x="900615" y="455612"/>
                <a:pt x="935182" y="461818"/>
                <a:pt x="969818" y="467591"/>
              </a:cubicBezTo>
              <a:cubicBezTo>
                <a:pt x="1108092" y="459457"/>
                <a:pt x="1235550" y="462418"/>
                <a:pt x="1368136" y="432954"/>
              </a:cubicBezTo>
              <a:cubicBezTo>
                <a:pt x="1385956" y="428994"/>
                <a:pt x="1402271" y="419596"/>
                <a:pt x="1420091" y="415636"/>
              </a:cubicBezTo>
              <a:cubicBezTo>
                <a:pt x="1540050" y="388979"/>
                <a:pt x="1497311" y="425007"/>
                <a:pt x="1541318" y="381000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310400</xdr:colOff>
      <xdr:row>10</xdr:row>
      <xdr:rowOff>17318</xdr:rowOff>
    </xdr:from>
    <xdr:to>
      <xdr:col>21</xdr:col>
      <xdr:colOff>82393</xdr:colOff>
      <xdr:row>13</xdr:row>
      <xdr:rowOff>34636</xdr:rowOff>
    </xdr:to>
    <xdr:sp macro="" textlink="">
      <xdr:nvSpPr>
        <xdr:cNvPr id="5" name="Forme libre : forme 4">
          <a:extLst>
            <a:ext uri="{FF2B5EF4-FFF2-40B4-BE49-F238E27FC236}">
              <a16:creationId xmlns:a16="http://schemas.microsoft.com/office/drawing/2014/main" id="{C4F42B01-EABD-38B6-40E0-FBBD76FECAEC}"/>
            </a:ext>
          </a:extLst>
        </xdr:cNvPr>
        <xdr:cNvSpPr/>
      </xdr:nvSpPr>
      <xdr:spPr>
        <a:xfrm>
          <a:off x="17905673" y="1835727"/>
          <a:ext cx="3703220" cy="1108364"/>
        </a:xfrm>
        <a:custGeom>
          <a:avLst/>
          <a:gdLst>
            <a:gd name="connsiteX0" fmla="*/ 694054 w 3703220"/>
            <a:gd name="connsiteY0" fmla="*/ 0 h 1108364"/>
            <a:gd name="connsiteX1" fmla="*/ 607463 w 3703220"/>
            <a:gd name="connsiteY1" fmla="*/ 17318 h 1108364"/>
            <a:gd name="connsiteX2" fmla="*/ 243782 w 3703220"/>
            <a:gd name="connsiteY2" fmla="*/ 34637 h 1108364"/>
            <a:gd name="connsiteX3" fmla="*/ 157191 w 3703220"/>
            <a:gd name="connsiteY3" fmla="*/ 86591 h 1108364"/>
            <a:gd name="connsiteX4" fmla="*/ 70600 w 3703220"/>
            <a:gd name="connsiteY4" fmla="*/ 121228 h 1108364"/>
            <a:gd name="connsiteX5" fmla="*/ 1327 w 3703220"/>
            <a:gd name="connsiteY5" fmla="*/ 207818 h 1108364"/>
            <a:gd name="connsiteX6" fmla="*/ 590145 w 3703220"/>
            <a:gd name="connsiteY6" fmla="*/ 415637 h 1108364"/>
            <a:gd name="connsiteX7" fmla="*/ 815282 w 3703220"/>
            <a:gd name="connsiteY7" fmla="*/ 398318 h 1108364"/>
            <a:gd name="connsiteX8" fmla="*/ 832600 w 3703220"/>
            <a:gd name="connsiteY8" fmla="*/ 121228 h 1108364"/>
            <a:gd name="connsiteX9" fmla="*/ 763327 w 3703220"/>
            <a:gd name="connsiteY9" fmla="*/ 86591 h 1108364"/>
            <a:gd name="connsiteX10" fmla="*/ 624782 w 3703220"/>
            <a:gd name="connsiteY10" fmla="*/ 69273 h 1108364"/>
            <a:gd name="connsiteX11" fmla="*/ 503554 w 3703220"/>
            <a:gd name="connsiteY11" fmla="*/ 0 h 1108364"/>
            <a:gd name="connsiteX12" fmla="*/ 572827 w 3703220"/>
            <a:gd name="connsiteY12" fmla="*/ 34637 h 1108364"/>
            <a:gd name="connsiteX13" fmla="*/ 676736 w 3703220"/>
            <a:gd name="connsiteY13" fmla="*/ 51955 h 1108364"/>
            <a:gd name="connsiteX14" fmla="*/ 797963 w 3703220"/>
            <a:gd name="connsiteY14" fmla="*/ 86591 h 1108364"/>
            <a:gd name="connsiteX15" fmla="*/ 1040418 w 3703220"/>
            <a:gd name="connsiteY15" fmla="*/ 259773 h 1108364"/>
            <a:gd name="connsiteX16" fmla="*/ 1109691 w 3703220"/>
            <a:gd name="connsiteY16" fmla="*/ 329046 h 1108364"/>
            <a:gd name="connsiteX17" fmla="*/ 1334827 w 3703220"/>
            <a:gd name="connsiteY17" fmla="*/ 450273 h 1108364"/>
            <a:gd name="connsiteX18" fmla="*/ 1923645 w 3703220"/>
            <a:gd name="connsiteY18" fmla="*/ 571500 h 1108364"/>
            <a:gd name="connsiteX19" fmla="*/ 3638145 w 3703220"/>
            <a:gd name="connsiteY19" fmla="*/ 554182 h 1108364"/>
            <a:gd name="connsiteX20" fmla="*/ 2668327 w 3703220"/>
            <a:gd name="connsiteY20" fmla="*/ 571500 h 1108364"/>
            <a:gd name="connsiteX21" fmla="*/ 2443191 w 3703220"/>
            <a:gd name="connsiteY21" fmla="*/ 588818 h 1108364"/>
            <a:gd name="connsiteX22" fmla="*/ 2321963 w 3703220"/>
            <a:gd name="connsiteY22" fmla="*/ 606137 h 1108364"/>
            <a:gd name="connsiteX23" fmla="*/ 330372 w 3703220"/>
            <a:gd name="connsiteY23" fmla="*/ 640773 h 1108364"/>
            <a:gd name="connsiteX24" fmla="*/ 174509 w 3703220"/>
            <a:gd name="connsiteY24" fmla="*/ 727364 h 1108364"/>
            <a:gd name="connsiteX25" fmla="*/ 139872 w 3703220"/>
            <a:gd name="connsiteY25" fmla="*/ 779318 h 1108364"/>
            <a:gd name="connsiteX26" fmla="*/ 122554 w 3703220"/>
            <a:gd name="connsiteY26" fmla="*/ 935182 h 1108364"/>
            <a:gd name="connsiteX27" fmla="*/ 174509 w 3703220"/>
            <a:gd name="connsiteY27" fmla="*/ 1056409 h 1108364"/>
            <a:gd name="connsiteX28" fmla="*/ 330372 w 3703220"/>
            <a:gd name="connsiteY28" fmla="*/ 1091046 h 1108364"/>
            <a:gd name="connsiteX29" fmla="*/ 624782 w 3703220"/>
            <a:gd name="connsiteY29" fmla="*/ 1108364 h 1108364"/>
            <a:gd name="connsiteX30" fmla="*/ 867236 w 3703220"/>
            <a:gd name="connsiteY30" fmla="*/ 1091046 h 1108364"/>
            <a:gd name="connsiteX31" fmla="*/ 884554 w 3703220"/>
            <a:gd name="connsiteY31" fmla="*/ 1039091 h 1108364"/>
            <a:gd name="connsiteX32" fmla="*/ 901872 w 3703220"/>
            <a:gd name="connsiteY32" fmla="*/ 969818 h 1108364"/>
            <a:gd name="connsiteX33" fmla="*/ 936509 w 3703220"/>
            <a:gd name="connsiteY33" fmla="*/ 883228 h 1108364"/>
            <a:gd name="connsiteX34" fmla="*/ 1023100 w 3703220"/>
            <a:gd name="connsiteY34" fmla="*/ 779318 h 1108364"/>
            <a:gd name="connsiteX35" fmla="*/ 1075054 w 3703220"/>
            <a:gd name="connsiteY35" fmla="*/ 744682 h 1108364"/>
            <a:gd name="connsiteX36" fmla="*/ 1161645 w 3703220"/>
            <a:gd name="connsiteY36" fmla="*/ 658091 h 1108364"/>
            <a:gd name="connsiteX37" fmla="*/ 1230918 w 3703220"/>
            <a:gd name="connsiteY37" fmla="*/ 640773 h 1108364"/>
            <a:gd name="connsiteX38" fmla="*/ 1317509 w 3703220"/>
            <a:gd name="connsiteY38" fmla="*/ 606137 h 1108364"/>
            <a:gd name="connsiteX39" fmla="*/ 1438736 w 3703220"/>
            <a:gd name="connsiteY39" fmla="*/ 554182 h 110836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3703220" h="1108364">
              <a:moveTo>
                <a:pt x="694054" y="0"/>
              </a:moveTo>
              <a:cubicBezTo>
                <a:pt x="665190" y="5773"/>
                <a:pt x="636812" y="15060"/>
                <a:pt x="607463" y="17318"/>
              </a:cubicBezTo>
              <a:cubicBezTo>
                <a:pt x="486456" y="26626"/>
                <a:pt x="363735" y="16183"/>
                <a:pt x="243782" y="34637"/>
              </a:cubicBezTo>
              <a:cubicBezTo>
                <a:pt x="210513" y="39755"/>
                <a:pt x="187298" y="71538"/>
                <a:pt x="157191" y="86591"/>
              </a:cubicBezTo>
              <a:cubicBezTo>
                <a:pt x="129386" y="100494"/>
                <a:pt x="99464" y="109682"/>
                <a:pt x="70600" y="121228"/>
              </a:cubicBezTo>
              <a:cubicBezTo>
                <a:pt x="47509" y="150091"/>
                <a:pt x="3377" y="170912"/>
                <a:pt x="1327" y="207818"/>
              </a:cubicBezTo>
              <a:cubicBezTo>
                <a:pt x="-21078" y="611115"/>
                <a:pt x="242769" y="426843"/>
                <a:pt x="590145" y="415637"/>
              </a:cubicBezTo>
              <a:cubicBezTo>
                <a:pt x="665191" y="409864"/>
                <a:pt x="742262" y="416573"/>
                <a:pt x="815282" y="398318"/>
              </a:cubicBezTo>
              <a:cubicBezTo>
                <a:pt x="931739" y="369204"/>
                <a:pt x="837435" y="133315"/>
                <a:pt x="832600" y="121228"/>
              </a:cubicBezTo>
              <a:cubicBezTo>
                <a:pt x="823012" y="97258"/>
                <a:pt x="788373" y="92853"/>
                <a:pt x="763327" y="86591"/>
              </a:cubicBezTo>
              <a:cubicBezTo>
                <a:pt x="718176" y="75303"/>
                <a:pt x="670964" y="75046"/>
                <a:pt x="624782" y="69273"/>
              </a:cubicBezTo>
              <a:cubicBezTo>
                <a:pt x="589541" y="34033"/>
                <a:pt x="564603" y="0"/>
                <a:pt x="503554" y="0"/>
              </a:cubicBezTo>
              <a:cubicBezTo>
                <a:pt x="477737" y="0"/>
                <a:pt x="548099" y="27219"/>
                <a:pt x="572827" y="34637"/>
              </a:cubicBezTo>
              <a:cubicBezTo>
                <a:pt x="606460" y="44727"/>
                <a:pt x="642304" y="45069"/>
                <a:pt x="676736" y="51955"/>
              </a:cubicBezTo>
              <a:cubicBezTo>
                <a:pt x="731102" y="62828"/>
                <a:pt x="748445" y="70085"/>
                <a:pt x="797963" y="86591"/>
              </a:cubicBezTo>
              <a:cubicBezTo>
                <a:pt x="878781" y="144318"/>
                <a:pt x="970190" y="189545"/>
                <a:pt x="1040418" y="259773"/>
              </a:cubicBezTo>
              <a:cubicBezTo>
                <a:pt x="1063509" y="282864"/>
                <a:pt x="1083281" y="309839"/>
                <a:pt x="1109691" y="329046"/>
              </a:cubicBezTo>
              <a:cubicBezTo>
                <a:pt x="1131028" y="344564"/>
                <a:pt x="1300380" y="438217"/>
                <a:pt x="1334827" y="450273"/>
              </a:cubicBezTo>
              <a:cubicBezTo>
                <a:pt x="1575522" y="534517"/>
                <a:pt x="1652521" y="530832"/>
                <a:pt x="1923645" y="571500"/>
              </a:cubicBezTo>
              <a:lnTo>
                <a:pt x="3638145" y="554182"/>
              </a:lnTo>
              <a:cubicBezTo>
                <a:pt x="3961469" y="554182"/>
                <a:pt x="2991515" y="562132"/>
                <a:pt x="2668327" y="571500"/>
              </a:cubicBezTo>
              <a:cubicBezTo>
                <a:pt x="2593092" y="573681"/>
                <a:pt x="2518084" y="581329"/>
                <a:pt x="2443191" y="588818"/>
              </a:cubicBezTo>
              <a:cubicBezTo>
                <a:pt x="2402574" y="592880"/>
                <a:pt x="2362770" y="605134"/>
                <a:pt x="2321963" y="606137"/>
              </a:cubicBezTo>
              <a:lnTo>
                <a:pt x="330372" y="640773"/>
              </a:lnTo>
              <a:cubicBezTo>
                <a:pt x="259228" y="669231"/>
                <a:pt x="229427" y="672447"/>
                <a:pt x="174509" y="727364"/>
              </a:cubicBezTo>
              <a:cubicBezTo>
                <a:pt x="159791" y="742082"/>
                <a:pt x="151418" y="762000"/>
                <a:pt x="139872" y="779318"/>
              </a:cubicBezTo>
              <a:cubicBezTo>
                <a:pt x="134099" y="831273"/>
                <a:pt x="122554" y="882908"/>
                <a:pt x="122554" y="935182"/>
              </a:cubicBezTo>
              <a:cubicBezTo>
                <a:pt x="122554" y="957289"/>
                <a:pt x="146227" y="1043554"/>
                <a:pt x="174509" y="1056409"/>
              </a:cubicBezTo>
              <a:cubicBezTo>
                <a:pt x="222960" y="1078432"/>
                <a:pt x="277501" y="1084945"/>
                <a:pt x="330372" y="1091046"/>
              </a:cubicBezTo>
              <a:cubicBezTo>
                <a:pt x="428030" y="1102314"/>
                <a:pt x="526645" y="1102591"/>
                <a:pt x="624782" y="1108364"/>
              </a:cubicBezTo>
              <a:cubicBezTo>
                <a:pt x="705600" y="1102591"/>
                <a:pt x="788948" y="1111923"/>
                <a:pt x="867236" y="1091046"/>
              </a:cubicBezTo>
              <a:cubicBezTo>
                <a:pt x="884875" y="1086342"/>
                <a:pt x="879539" y="1056644"/>
                <a:pt x="884554" y="1039091"/>
              </a:cubicBezTo>
              <a:cubicBezTo>
                <a:pt x="891093" y="1016205"/>
                <a:pt x="894345" y="992398"/>
                <a:pt x="901872" y="969818"/>
              </a:cubicBezTo>
              <a:cubicBezTo>
                <a:pt x="911703" y="940326"/>
                <a:pt x="922606" y="911033"/>
                <a:pt x="936509" y="883228"/>
              </a:cubicBezTo>
              <a:cubicBezTo>
                <a:pt x="955971" y="844304"/>
                <a:pt x="990268" y="806678"/>
                <a:pt x="1023100" y="779318"/>
              </a:cubicBezTo>
              <a:cubicBezTo>
                <a:pt x="1039089" y="765993"/>
                <a:pt x="1059390" y="758388"/>
                <a:pt x="1075054" y="744682"/>
              </a:cubicBezTo>
              <a:cubicBezTo>
                <a:pt x="1105774" y="717802"/>
                <a:pt x="1122044" y="667991"/>
                <a:pt x="1161645" y="658091"/>
              </a:cubicBezTo>
              <a:cubicBezTo>
                <a:pt x="1184736" y="652318"/>
                <a:pt x="1208338" y="648300"/>
                <a:pt x="1230918" y="640773"/>
              </a:cubicBezTo>
              <a:cubicBezTo>
                <a:pt x="1260410" y="630943"/>
                <a:pt x="1287733" y="615070"/>
                <a:pt x="1317509" y="606137"/>
              </a:cubicBezTo>
              <a:cubicBezTo>
                <a:pt x="1434767" y="570959"/>
                <a:pt x="1375156" y="617762"/>
                <a:pt x="1438736" y="554182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398318</xdr:colOff>
      <xdr:row>13</xdr:row>
      <xdr:rowOff>51954</xdr:rowOff>
    </xdr:from>
    <xdr:to>
      <xdr:col>21</xdr:col>
      <xdr:colOff>138545</xdr:colOff>
      <xdr:row>13</xdr:row>
      <xdr:rowOff>346363</xdr:rowOff>
    </xdr:to>
    <xdr:sp macro="" textlink="">
      <xdr:nvSpPr>
        <xdr:cNvPr id="6" name="Forme libre : forme 5">
          <a:extLst>
            <a:ext uri="{FF2B5EF4-FFF2-40B4-BE49-F238E27FC236}">
              <a16:creationId xmlns:a16="http://schemas.microsoft.com/office/drawing/2014/main" id="{44F25A4B-07CF-033B-B961-E4235F78614B}"/>
            </a:ext>
          </a:extLst>
        </xdr:cNvPr>
        <xdr:cNvSpPr/>
      </xdr:nvSpPr>
      <xdr:spPr>
        <a:xfrm>
          <a:off x="17993591" y="2961409"/>
          <a:ext cx="3671454" cy="294409"/>
        </a:xfrm>
        <a:custGeom>
          <a:avLst/>
          <a:gdLst>
            <a:gd name="connsiteX0" fmla="*/ 207819 w 3723409"/>
            <a:gd name="connsiteY0" fmla="*/ 311727 h 398318"/>
            <a:gd name="connsiteX1" fmla="*/ 658091 w 3723409"/>
            <a:gd name="connsiteY1" fmla="*/ 311727 h 398318"/>
            <a:gd name="connsiteX2" fmla="*/ 588819 w 3723409"/>
            <a:gd name="connsiteY2" fmla="*/ 69273 h 398318"/>
            <a:gd name="connsiteX3" fmla="*/ 536864 w 3723409"/>
            <a:gd name="connsiteY3" fmla="*/ 34636 h 398318"/>
            <a:gd name="connsiteX4" fmla="*/ 415637 w 3723409"/>
            <a:gd name="connsiteY4" fmla="*/ 17318 h 398318"/>
            <a:gd name="connsiteX5" fmla="*/ 346364 w 3723409"/>
            <a:gd name="connsiteY5" fmla="*/ 0 h 398318"/>
            <a:gd name="connsiteX6" fmla="*/ 155864 w 3723409"/>
            <a:gd name="connsiteY6" fmla="*/ 34636 h 398318"/>
            <a:gd name="connsiteX7" fmla="*/ 0 w 3723409"/>
            <a:gd name="connsiteY7" fmla="*/ 121227 h 398318"/>
            <a:gd name="connsiteX8" fmla="*/ 17319 w 3723409"/>
            <a:gd name="connsiteY8" fmla="*/ 277091 h 398318"/>
            <a:gd name="connsiteX9" fmla="*/ 69273 w 3723409"/>
            <a:gd name="connsiteY9" fmla="*/ 329046 h 398318"/>
            <a:gd name="connsiteX10" fmla="*/ 225137 w 3723409"/>
            <a:gd name="connsiteY10" fmla="*/ 398318 h 398318"/>
            <a:gd name="connsiteX11" fmla="*/ 2043546 w 3723409"/>
            <a:gd name="connsiteY11" fmla="*/ 346364 h 398318"/>
            <a:gd name="connsiteX12" fmla="*/ 2493819 w 3723409"/>
            <a:gd name="connsiteY12" fmla="*/ 329046 h 398318"/>
            <a:gd name="connsiteX13" fmla="*/ 2649682 w 3723409"/>
            <a:gd name="connsiteY13" fmla="*/ 294409 h 398318"/>
            <a:gd name="connsiteX14" fmla="*/ 2753591 w 3723409"/>
            <a:gd name="connsiteY14" fmla="*/ 242455 h 398318"/>
            <a:gd name="connsiteX15" fmla="*/ 3203864 w 3723409"/>
            <a:gd name="connsiteY15" fmla="*/ 190500 h 398318"/>
            <a:gd name="connsiteX16" fmla="*/ 3325091 w 3723409"/>
            <a:gd name="connsiteY16" fmla="*/ 155864 h 398318"/>
            <a:gd name="connsiteX17" fmla="*/ 3463637 w 3723409"/>
            <a:gd name="connsiteY17" fmla="*/ 138546 h 398318"/>
            <a:gd name="connsiteX18" fmla="*/ 3723409 w 3723409"/>
            <a:gd name="connsiteY18" fmla="*/ 121227 h 3983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3723409" h="398318">
              <a:moveTo>
                <a:pt x="207819" y="311727"/>
              </a:moveTo>
              <a:cubicBezTo>
                <a:pt x="337676" y="333371"/>
                <a:pt x="566618" y="379129"/>
                <a:pt x="658091" y="311727"/>
              </a:cubicBezTo>
              <a:cubicBezTo>
                <a:pt x="879641" y="148479"/>
                <a:pt x="653905" y="90968"/>
                <a:pt x="588819" y="69273"/>
              </a:cubicBezTo>
              <a:cubicBezTo>
                <a:pt x="571501" y="57727"/>
                <a:pt x="556800" y="40617"/>
                <a:pt x="536864" y="34636"/>
              </a:cubicBezTo>
              <a:cubicBezTo>
                <a:pt x="497766" y="22907"/>
                <a:pt x="455798" y="24620"/>
                <a:pt x="415637" y="17318"/>
              </a:cubicBezTo>
              <a:cubicBezTo>
                <a:pt x="392219" y="13060"/>
                <a:pt x="369455" y="5773"/>
                <a:pt x="346364" y="0"/>
              </a:cubicBezTo>
              <a:cubicBezTo>
                <a:pt x="282864" y="11545"/>
                <a:pt x="217782" y="16425"/>
                <a:pt x="155864" y="34636"/>
              </a:cubicBezTo>
              <a:cubicBezTo>
                <a:pt x="101054" y="50757"/>
                <a:pt x="47780" y="89374"/>
                <a:pt x="0" y="121227"/>
              </a:cubicBezTo>
              <a:cubicBezTo>
                <a:pt x="5773" y="173182"/>
                <a:pt x="788" y="227499"/>
                <a:pt x="17319" y="277091"/>
              </a:cubicBezTo>
              <a:cubicBezTo>
                <a:pt x="25064" y="300326"/>
                <a:pt x="49680" y="314351"/>
                <a:pt x="69273" y="329046"/>
              </a:cubicBezTo>
              <a:cubicBezTo>
                <a:pt x="144172" y="385220"/>
                <a:pt x="145908" y="378511"/>
                <a:pt x="225137" y="398318"/>
              </a:cubicBezTo>
              <a:cubicBezTo>
                <a:pt x="1044340" y="347118"/>
                <a:pt x="247502" y="393217"/>
                <a:pt x="2043546" y="346364"/>
              </a:cubicBezTo>
              <a:cubicBezTo>
                <a:pt x="2193697" y="342447"/>
                <a:pt x="2343728" y="334819"/>
                <a:pt x="2493819" y="329046"/>
              </a:cubicBezTo>
              <a:cubicBezTo>
                <a:pt x="2513004" y="325209"/>
                <a:pt x="2625230" y="304190"/>
                <a:pt x="2649682" y="294409"/>
              </a:cubicBezTo>
              <a:cubicBezTo>
                <a:pt x="2685637" y="280027"/>
                <a:pt x="2716141" y="252310"/>
                <a:pt x="2753591" y="242455"/>
              </a:cubicBezTo>
              <a:cubicBezTo>
                <a:pt x="2877314" y="209896"/>
                <a:pt x="3077297" y="200236"/>
                <a:pt x="3203864" y="190500"/>
              </a:cubicBezTo>
              <a:cubicBezTo>
                <a:pt x="3245041" y="176775"/>
                <a:pt x="3281602" y="163112"/>
                <a:pt x="3325091" y="155864"/>
              </a:cubicBezTo>
              <a:cubicBezTo>
                <a:pt x="3370999" y="148213"/>
                <a:pt x="3417271" y="142578"/>
                <a:pt x="3463637" y="138546"/>
              </a:cubicBezTo>
              <a:cubicBezTo>
                <a:pt x="3550094" y="131028"/>
                <a:pt x="3723409" y="121227"/>
                <a:pt x="3723409" y="121227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308263</xdr:colOff>
      <xdr:row>14</xdr:row>
      <xdr:rowOff>65809</xdr:rowOff>
    </xdr:from>
    <xdr:to>
      <xdr:col>21</xdr:col>
      <xdr:colOff>48490</xdr:colOff>
      <xdr:row>14</xdr:row>
      <xdr:rowOff>360218</xdr:rowOff>
    </xdr:to>
    <xdr:sp macro="" textlink="">
      <xdr:nvSpPr>
        <xdr:cNvPr id="7" name="Forme libre : forme 6">
          <a:extLst>
            <a:ext uri="{FF2B5EF4-FFF2-40B4-BE49-F238E27FC236}">
              <a16:creationId xmlns:a16="http://schemas.microsoft.com/office/drawing/2014/main" id="{A27C432B-2EE7-48A3-861F-E9182996FC6B}"/>
            </a:ext>
          </a:extLst>
        </xdr:cNvPr>
        <xdr:cNvSpPr/>
      </xdr:nvSpPr>
      <xdr:spPr>
        <a:xfrm>
          <a:off x="17903536" y="3338945"/>
          <a:ext cx="3671454" cy="294409"/>
        </a:xfrm>
        <a:custGeom>
          <a:avLst/>
          <a:gdLst>
            <a:gd name="connsiteX0" fmla="*/ 207819 w 3723409"/>
            <a:gd name="connsiteY0" fmla="*/ 311727 h 398318"/>
            <a:gd name="connsiteX1" fmla="*/ 658091 w 3723409"/>
            <a:gd name="connsiteY1" fmla="*/ 311727 h 398318"/>
            <a:gd name="connsiteX2" fmla="*/ 588819 w 3723409"/>
            <a:gd name="connsiteY2" fmla="*/ 69273 h 398318"/>
            <a:gd name="connsiteX3" fmla="*/ 536864 w 3723409"/>
            <a:gd name="connsiteY3" fmla="*/ 34636 h 398318"/>
            <a:gd name="connsiteX4" fmla="*/ 415637 w 3723409"/>
            <a:gd name="connsiteY4" fmla="*/ 17318 h 398318"/>
            <a:gd name="connsiteX5" fmla="*/ 346364 w 3723409"/>
            <a:gd name="connsiteY5" fmla="*/ 0 h 398318"/>
            <a:gd name="connsiteX6" fmla="*/ 155864 w 3723409"/>
            <a:gd name="connsiteY6" fmla="*/ 34636 h 398318"/>
            <a:gd name="connsiteX7" fmla="*/ 0 w 3723409"/>
            <a:gd name="connsiteY7" fmla="*/ 121227 h 398318"/>
            <a:gd name="connsiteX8" fmla="*/ 17319 w 3723409"/>
            <a:gd name="connsiteY8" fmla="*/ 277091 h 398318"/>
            <a:gd name="connsiteX9" fmla="*/ 69273 w 3723409"/>
            <a:gd name="connsiteY9" fmla="*/ 329046 h 398318"/>
            <a:gd name="connsiteX10" fmla="*/ 225137 w 3723409"/>
            <a:gd name="connsiteY10" fmla="*/ 398318 h 398318"/>
            <a:gd name="connsiteX11" fmla="*/ 2043546 w 3723409"/>
            <a:gd name="connsiteY11" fmla="*/ 346364 h 398318"/>
            <a:gd name="connsiteX12" fmla="*/ 2493819 w 3723409"/>
            <a:gd name="connsiteY12" fmla="*/ 329046 h 398318"/>
            <a:gd name="connsiteX13" fmla="*/ 2649682 w 3723409"/>
            <a:gd name="connsiteY13" fmla="*/ 294409 h 398318"/>
            <a:gd name="connsiteX14" fmla="*/ 2753591 w 3723409"/>
            <a:gd name="connsiteY14" fmla="*/ 242455 h 398318"/>
            <a:gd name="connsiteX15" fmla="*/ 3203864 w 3723409"/>
            <a:gd name="connsiteY15" fmla="*/ 190500 h 398318"/>
            <a:gd name="connsiteX16" fmla="*/ 3325091 w 3723409"/>
            <a:gd name="connsiteY16" fmla="*/ 155864 h 398318"/>
            <a:gd name="connsiteX17" fmla="*/ 3463637 w 3723409"/>
            <a:gd name="connsiteY17" fmla="*/ 138546 h 398318"/>
            <a:gd name="connsiteX18" fmla="*/ 3723409 w 3723409"/>
            <a:gd name="connsiteY18" fmla="*/ 121227 h 3983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3723409" h="398318">
              <a:moveTo>
                <a:pt x="207819" y="311727"/>
              </a:moveTo>
              <a:cubicBezTo>
                <a:pt x="337676" y="333371"/>
                <a:pt x="566618" y="379129"/>
                <a:pt x="658091" y="311727"/>
              </a:cubicBezTo>
              <a:cubicBezTo>
                <a:pt x="879641" y="148479"/>
                <a:pt x="653905" y="90968"/>
                <a:pt x="588819" y="69273"/>
              </a:cubicBezTo>
              <a:cubicBezTo>
                <a:pt x="571501" y="57727"/>
                <a:pt x="556800" y="40617"/>
                <a:pt x="536864" y="34636"/>
              </a:cubicBezTo>
              <a:cubicBezTo>
                <a:pt x="497766" y="22907"/>
                <a:pt x="455798" y="24620"/>
                <a:pt x="415637" y="17318"/>
              </a:cubicBezTo>
              <a:cubicBezTo>
                <a:pt x="392219" y="13060"/>
                <a:pt x="369455" y="5773"/>
                <a:pt x="346364" y="0"/>
              </a:cubicBezTo>
              <a:cubicBezTo>
                <a:pt x="282864" y="11545"/>
                <a:pt x="217782" y="16425"/>
                <a:pt x="155864" y="34636"/>
              </a:cubicBezTo>
              <a:cubicBezTo>
                <a:pt x="101054" y="50757"/>
                <a:pt x="47780" y="89374"/>
                <a:pt x="0" y="121227"/>
              </a:cubicBezTo>
              <a:cubicBezTo>
                <a:pt x="5773" y="173182"/>
                <a:pt x="788" y="227499"/>
                <a:pt x="17319" y="277091"/>
              </a:cubicBezTo>
              <a:cubicBezTo>
                <a:pt x="25064" y="300326"/>
                <a:pt x="49680" y="314351"/>
                <a:pt x="69273" y="329046"/>
              </a:cubicBezTo>
              <a:cubicBezTo>
                <a:pt x="144172" y="385220"/>
                <a:pt x="145908" y="378511"/>
                <a:pt x="225137" y="398318"/>
              </a:cubicBezTo>
              <a:cubicBezTo>
                <a:pt x="1044340" y="347118"/>
                <a:pt x="247502" y="393217"/>
                <a:pt x="2043546" y="346364"/>
              </a:cubicBezTo>
              <a:cubicBezTo>
                <a:pt x="2193697" y="342447"/>
                <a:pt x="2343728" y="334819"/>
                <a:pt x="2493819" y="329046"/>
              </a:cubicBezTo>
              <a:cubicBezTo>
                <a:pt x="2513004" y="325209"/>
                <a:pt x="2625230" y="304190"/>
                <a:pt x="2649682" y="294409"/>
              </a:cubicBezTo>
              <a:cubicBezTo>
                <a:pt x="2685637" y="280027"/>
                <a:pt x="2716141" y="252310"/>
                <a:pt x="2753591" y="242455"/>
              </a:cubicBezTo>
              <a:cubicBezTo>
                <a:pt x="2877314" y="209896"/>
                <a:pt x="3077297" y="200236"/>
                <a:pt x="3203864" y="190500"/>
              </a:cubicBezTo>
              <a:cubicBezTo>
                <a:pt x="3245041" y="176775"/>
                <a:pt x="3281602" y="163112"/>
                <a:pt x="3325091" y="155864"/>
              </a:cubicBezTo>
              <a:cubicBezTo>
                <a:pt x="3370999" y="148213"/>
                <a:pt x="3417271" y="142578"/>
                <a:pt x="3463637" y="138546"/>
              </a:cubicBezTo>
              <a:cubicBezTo>
                <a:pt x="3550094" y="131028"/>
                <a:pt x="3723409" y="121227"/>
                <a:pt x="3723409" y="121227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381000</xdr:colOff>
      <xdr:row>15</xdr:row>
      <xdr:rowOff>69273</xdr:rowOff>
    </xdr:from>
    <xdr:to>
      <xdr:col>21</xdr:col>
      <xdr:colOff>121227</xdr:colOff>
      <xdr:row>16</xdr:row>
      <xdr:rowOff>0</xdr:rowOff>
    </xdr:to>
    <xdr:sp macro="" textlink="">
      <xdr:nvSpPr>
        <xdr:cNvPr id="8" name="Forme libre : forme 7">
          <a:extLst>
            <a:ext uri="{FF2B5EF4-FFF2-40B4-BE49-F238E27FC236}">
              <a16:creationId xmlns:a16="http://schemas.microsoft.com/office/drawing/2014/main" id="{D0F54951-1530-4E82-ABD1-B7A53A6A282A}"/>
            </a:ext>
          </a:extLst>
        </xdr:cNvPr>
        <xdr:cNvSpPr/>
      </xdr:nvSpPr>
      <xdr:spPr>
        <a:xfrm>
          <a:off x="17976273" y="3706091"/>
          <a:ext cx="3671454" cy="294409"/>
        </a:xfrm>
        <a:custGeom>
          <a:avLst/>
          <a:gdLst>
            <a:gd name="connsiteX0" fmla="*/ 207819 w 3723409"/>
            <a:gd name="connsiteY0" fmla="*/ 311727 h 398318"/>
            <a:gd name="connsiteX1" fmla="*/ 658091 w 3723409"/>
            <a:gd name="connsiteY1" fmla="*/ 311727 h 398318"/>
            <a:gd name="connsiteX2" fmla="*/ 588819 w 3723409"/>
            <a:gd name="connsiteY2" fmla="*/ 69273 h 398318"/>
            <a:gd name="connsiteX3" fmla="*/ 536864 w 3723409"/>
            <a:gd name="connsiteY3" fmla="*/ 34636 h 398318"/>
            <a:gd name="connsiteX4" fmla="*/ 415637 w 3723409"/>
            <a:gd name="connsiteY4" fmla="*/ 17318 h 398318"/>
            <a:gd name="connsiteX5" fmla="*/ 346364 w 3723409"/>
            <a:gd name="connsiteY5" fmla="*/ 0 h 398318"/>
            <a:gd name="connsiteX6" fmla="*/ 155864 w 3723409"/>
            <a:gd name="connsiteY6" fmla="*/ 34636 h 398318"/>
            <a:gd name="connsiteX7" fmla="*/ 0 w 3723409"/>
            <a:gd name="connsiteY7" fmla="*/ 121227 h 398318"/>
            <a:gd name="connsiteX8" fmla="*/ 17319 w 3723409"/>
            <a:gd name="connsiteY8" fmla="*/ 277091 h 398318"/>
            <a:gd name="connsiteX9" fmla="*/ 69273 w 3723409"/>
            <a:gd name="connsiteY9" fmla="*/ 329046 h 398318"/>
            <a:gd name="connsiteX10" fmla="*/ 225137 w 3723409"/>
            <a:gd name="connsiteY10" fmla="*/ 398318 h 398318"/>
            <a:gd name="connsiteX11" fmla="*/ 2043546 w 3723409"/>
            <a:gd name="connsiteY11" fmla="*/ 346364 h 398318"/>
            <a:gd name="connsiteX12" fmla="*/ 2493819 w 3723409"/>
            <a:gd name="connsiteY12" fmla="*/ 329046 h 398318"/>
            <a:gd name="connsiteX13" fmla="*/ 2649682 w 3723409"/>
            <a:gd name="connsiteY13" fmla="*/ 294409 h 398318"/>
            <a:gd name="connsiteX14" fmla="*/ 2753591 w 3723409"/>
            <a:gd name="connsiteY14" fmla="*/ 242455 h 398318"/>
            <a:gd name="connsiteX15" fmla="*/ 3203864 w 3723409"/>
            <a:gd name="connsiteY15" fmla="*/ 190500 h 398318"/>
            <a:gd name="connsiteX16" fmla="*/ 3325091 w 3723409"/>
            <a:gd name="connsiteY16" fmla="*/ 155864 h 398318"/>
            <a:gd name="connsiteX17" fmla="*/ 3463637 w 3723409"/>
            <a:gd name="connsiteY17" fmla="*/ 138546 h 398318"/>
            <a:gd name="connsiteX18" fmla="*/ 3723409 w 3723409"/>
            <a:gd name="connsiteY18" fmla="*/ 121227 h 3983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3723409" h="398318">
              <a:moveTo>
                <a:pt x="207819" y="311727"/>
              </a:moveTo>
              <a:cubicBezTo>
                <a:pt x="337676" y="333371"/>
                <a:pt x="566618" y="379129"/>
                <a:pt x="658091" y="311727"/>
              </a:cubicBezTo>
              <a:cubicBezTo>
                <a:pt x="879641" y="148479"/>
                <a:pt x="653905" y="90968"/>
                <a:pt x="588819" y="69273"/>
              </a:cubicBezTo>
              <a:cubicBezTo>
                <a:pt x="571501" y="57727"/>
                <a:pt x="556800" y="40617"/>
                <a:pt x="536864" y="34636"/>
              </a:cubicBezTo>
              <a:cubicBezTo>
                <a:pt x="497766" y="22907"/>
                <a:pt x="455798" y="24620"/>
                <a:pt x="415637" y="17318"/>
              </a:cubicBezTo>
              <a:cubicBezTo>
                <a:pt x="392219" y="13060"/>
                <a:pt x="369455" y="5773"/>
                <a:pt x="346364" y="0"/>
              </a:cubicBezTo>
              <a:cubicBezTo>
                <a:pt x="282864" y="11545"/>
                <a:pt x="217782" y="16425"/>
                <a:pt x="155864" y="34636"/>
              </a:cubicBezTo>
              <a:cubicBezTo>
                <a:pt x="101054" y="50757"/>
                <a:pt x="47780" y="89374"/>
                <a:pt x="0" y="121227"/>
              </a:cubicBezTo>
              <a:cubicBezTo>
                <a:pt x="5773" y="173182"/>
                <a:pt x="788" y="227499"/>
                <a:pt x="17319" y="277091"/>
              </a:cubicBezTo>
              <a:cubicBezTo>
                <a:pt x="25064" y="300326"/>
                <a:pt x="49680" y="314351"/>
                <a:pt x="69273" y="329046"/>
              </a:cubicBezTo>
              <a:cubicBezTo>
                <a:pt x="144172" y="385220"/>
                <a:pt x="145908" y="378511"/>
                <a:pt x="225137" y="398318"/>
              </a:cubicBezTo>
              <a:cubicBezTo>
                <a:pt x="1044340" y="347118"/>
                <a:pt x="247502" y="393217"/>
                <a:pt x="2043546" y="346364"/>
              </a:cubicBezTo>
              <a:cubicBezTo>
                <a:pt x="2193697" y="342447"/>
                <a:pt x="2343728" y="334819"/>
                <a:pt x="2493819" y="329046"/>
              </a:cubicBezTo>
              <a:cubicBezTo>
                <a:pt x="2513004" y="325209"/>
                <a:pt x="2625230" y="304190"/>
                <a:pt x="2649682" y="294409"/>
              </a:cubicBezTo>
              <a:cubicBezTo>
                <a:pt x="2685637" y="280027"/>
                <a:pt x="2716141" y="252310"/>
                <a:pt x="2753591" y="242455"/>
              </a:cubicBezTo>
              <a:cubicBezTo>
                <a:pt x="2877314" y="209896"/>
                <a:pt x="3077297" y="200236"/>
                <a:pt x="3203864" y="190500"/>
              </a:cubicBezTo>
              <a:cubicBezTo>
                <a:pt x="3245041" y="176775"/>
                <a:pt x="3281602" y="163112"/>
                <a:pt x="3325091" y="155864"/>
              </a:cubicBezTo>
              <a:cubicBezTo>
                <a:pt x="3370999" y="148213"/>
                <a:pt x="3417271" y="142578"/>
                <a:pt x="3463637" y="138546"/>
              </a:cubicBezTo>
              <a:cubicBezTo>
                <a:pt x="3550094" y="131028"/>
                <a:pt x="3723409" y="121227"/>
                <a:pt x="3723409" y="121227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363682</xdr:colOff>
      <xdr:row>23</xdr:row>
      <xdr:rowOff>51955</xdr:rowOff>
    </xdr:from>
    <xdr:to>
      <xdr:col>21</xdr:col>
      <xdr:colOff>103909</xdr:colOff>
      <xdr:row>23</xdr:row>
      <xdr:rowOff>346364</xdr:rowOff>
    </xdr:to>
    <xdr:sp macro="" textlink="">
      <xdr:nvSpPr>
        <xdr:cNvPr id="9" name="Forme libre : forme 8">
          <a:extLst>
            <a:ext uri="{FF2B5EF4-FFF2-40B4-BE49-F238E27FC236}">
              <a16:creationId xmlns:a16="http://schemas.microsoft.com/office/drawing/2014/main" id="{4337794B-9899-4E83-9EF4-FADC234DDD2E}"/>
            </a:ext>
          </a:extLst>
        </xdr:cNvPr>
        <xdr:cNvSpPr/>
      </xdr:nvSpPr>
      <xdr:spPr>
        <a:xfrm>
          <a:off x="17958955" y="6598228"/>
          <a:ext cx="3671454" cy="294409"/>
        </a:xfrm>
        <a:custGeom>
          <a:avLst/>
          <a:gdLst>
            <a:gd name="connsiteX0" fmla="*/ 207819 w 3723409"/>
            <a:gd name="connsiteY0" fmla="*/ 311727 h 398318"/>
            <a:gd name="connsiteX1" fmla="*/ 658091 w 3723409"/>
            <a:gd name="connsiteY1" fmla="*/ 311727 h 398318"/>
            <a:gd name="connsiteX2" fmla="*/ 588819 w 3723409"/>
            <a:gd name="connsiteY2" fmla="*/ 69273 h 398318"/>
            <a:gd name="connsiteX3" fmla="*/ 536864 w 3723409"/>
            <a:gd name="connsiteY3" fmla="*/ 34636 h 398318"/>
            <a:gd name="connsiteX4" fmla="*/ 415637 w 3723409"/>
            <a:gd name="connsiteY4" fmla="*/ 17318 h 398318"/>
            <a:gd name="connsiteX5" fmla="*/ 346364 w 3723409"/>
            <a:gd name="connsiteY5" fmla="*/ 0 h 398318"/>
            <a:gd name="connsiteX6" fmla="*/ 155864 w 3723409"/>
            <a:gd name="connsiteY6" fmla="*/ 34636 h 398318"/>
            <a:gd name="connsiteX7" fmla="*/ 0 w 3723409"/>
            <a:gd name="connsiteY7" fmla="*/ 121227 h 398318"/>
            <a:gd name="connsiteX8" fmla="*/ 17319 w 3723409"/>
            <a:gd name="connsiteY8" fmla="*/ 277091 h 398318"/>
            <a:gd name="connsiteX9" fmla="*/ 69273 w 3723409"/>
            <a:gd name="connsiteY9" fmla="*/ 329046 h 398318"/>
            <a:gd name="connsiteX10" fmla="*/ 225137 w 3723409"/>
            <a:gd name="connsiteY10" fmla="*/ 398318 h 398318"/>
            <a:gd name="connsiteX11" fmla="*/ 2043546 w 3723409"/>
            <a:gd name="connsiteY11" fmla="*/ 346364 h 398318"/>
            <a:gd name="connsiteX12" fmla="*/ 2493819 w 3723409"/>
            <a:gd name="connsiteY12" fmla="*/ 329046 h 398318"/>
            <a:gd name="connsiteX13" fmla="*/ 2649682 w 3723409"/>
            <a:gd name="connsiteY13" fmla="*/ 294409 h 398318"/>
            <a:gd name="connsiteX14" fmla="*/ 2753591 w 3723409"/>
            <a:gd name="connsiteY14" fmla="*/ 242455 h 398318"/>
            <a:gd name="connsiteX15" fmla="*/ 3203864 w 3723409"/>
            <a:gd name="connsiteY15" fmla="*/ 190500 h 398318"/>
            <a:gd name="connsiteX16" fmla="*/ 3325091 w 3723409"/>
            <a:gd name="connsiteY16" fmla="*/ 155864 h 398318"/>
            <a:gd name="connsiteX17" fmla="*/ 3463637 w 3723409"/>
            <a:gd name="connsiteY17" fmla="*/ 138546 h 398318"/>
            <a:gd name="connsiteX18" fmla="*/ 3723409 w 3723409"/>
            <a:gd name="connsiteY18" fmla="*/ 121227 h 3983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3723409" h="398318">
              <a:moveTo>
                <a:pt x="207819" y="311727"/>
              </a:moveTo>
              <a:cubicBezTo>
                <a:pt x="337676" y="333371"/>
                <a:pt x="566618" y="379129"/>
                <a:pt x="658091" y="311727"/>
              </a:cubicBezTo>
              <a:cubicBezTo>
                <a:pt x="879641" y="148479"/>
                <a:pt x="653905" y="90968"/>
                <a:pt x="588819" y="69273"/>
              </a:cubicBezTo>
              <a:cubicBezTo>
                <a:pt x="571501" y="57727"/>
                <a:pt x="556800" y="40617"/>
                <a:pt x="536864" y="34636"/>
              </a:cubicBezTo>
              <a:cubicBezTo>
                <a:pt x="497766" y="22907"/>
                <a:pt x="455798" y="24620"/>
                <a:pt x="415637" y="17318"/>
              </a:cubicBezTo>
              <a:cubicBezTo>
                <a:pt x="392219" y="13060"/>
                <a:pt x="369455" y="5773"/>
                <a:pt x="346364" y="0"/>
              </a:cubicBezTo>
              <a:cubicBezTo>
                <a:pt x="282864" y="11545"/>
                <a:pt x="217782" y="16425"/>
                <a:pt x="155864" y="34636"/>
              </a:cubicBezTo>
              <a:cubicBezTo>
                <a:pt x="101054" y="50757"/>
                <a:pt x="47780" y="89374"/>
                <a:pt x="0" y="121227"/>
              </a:cubicBezTo>
              <a:cubicBezTo>
                <a:pt x="5773" y="173182"/>
                <a:pt x="788" y="227499"/>
                <a:pt x="17319" y="277091"/>
              </a:cubicBezTo>
              <a:cubicBezTo>
                <a:pt x="25064" y="300326"/>
                <a:pt x="49680" y="314351"/>
                <a:pt x="69273" y="329046"/>
              </a:cubicBezTo>
              <a:cubicBezTo>
                <a:pt x="144172" y="385220"/>
                <a:pt x="145908" y="378511"/>
                <a:pt x="225137" y="398318"/>
              </a:cubicBezTo>
              <a:cubicBezTo>
                <a:pt x="1044340" y="347118"/>
                <a:pt x="247502" y="393217"/>
                <a:pt x="2043546" y="346364"/>
              </a:cubicBezTo>
              <a:cubicBezTo>
                <a:pt x="2193697" y="342447"/>
                <a:pt x="2343728" y="334819"/>
                <a:pt x="2493819" y="329046"/>
              </a:cubicBezTo>
              <a:cubicBezTo>
                <a:pt x="2513004" y="325209"/>
                <a:pt x="2625230" y="304190"/>
                <a:pt x="2649682" y="294409"/>
              </a:cubicBezTo>
              <a:cubicBezTo>
                <a:pt x="2685637" y="280027"/>
                <a:pt x="2716141" y="252310"/>
                <a:pt x="2753591" y="242455"/>
              </a:cubicBezTo>
              <a:cubicBezTo>
                <a:pt x="2877314" y="209896"/>
                <a:pt x="3077297" y="200236"/>
                <a:pt x="3203864" y="190500"/>
              </a:cubicBezTo>
              <a:cubicBezTo>
                <a:pt x="3245041" y="176775"/>
                <a:pt x="3281602" y="163112"/>
                <a:pt x="3325091" y="155864"/>
              </a:cubicBezTo>
              <a:cubicBezTo>
                <a:pt x="3370999" y="148213"/>
                <a:pt x="3417271" y="142578"/>
                <a:pt x="3463637" y="138546"/>
              </a:cubicBezTo>
              <a:cubicBezTo>
                <a:pt x="3550094" y="131028"/>
                <a:pt x="3723409" y="121227"/>
                <a:pt x="3723409" y="121227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533400</xdr:colOff>
      <xdr:row>25</xdr:row>
      <xdr:rowOff>204355</xdr:rowOff>
    </xdr:from>
    <xdr:to>
      <xdr:col>21</xdr:col>
      <xdr:colOff>273627</xdr:colOff>
      <xdr:row>26</xdr:row>
      <xdr:rowOff>135082</xdr:rowOff>
    </xdr:to>
    <xdr:sp macro="" textlink="">
      <xdr:nvSpPr>
        <xdr:cNvPr id="10" name="Forme libre : forme 9">
          <a:extLst>
            <a:ext uri="{FF2B5EF4-FFF2-40B4-BE49-F238E27FC236}">
              <a16:creationId xmlns:a16="http://schemas.microsoft.com/office/drawing/2014/main" id="{7AA97508-33A3-4A9B-B8DE-D7BA544E4BE8}"/>
            </a:ext>
          </a:extLst>
        </xdr:cNvPr>
        <xdr:cNvSpPr/>
      </xdr:nvSpPr>
      <xdr:spPr>
        <a:xfrm>
          <a:off x="18128673" y="7477991"/>
          <a:ext cx="3671454" cy="294409"/>
        </a:xfrm>
        <a:custGeom>
          <a:avLst/>
          <a:gdLst>
            <a:gd name="connsiteX0" fmla="*/ 207819 w 3723409"/>
            <a:gd name="connsiteY0" fmla="*/ 311727 h 398318"/>
            <a:gd name="connsiteX1" fmla="*/ 658091 w 3723409"/>
            <a:gd name="connsiteY1" fmla="*/ 311727 h 398318"/>
            <a:gd name="connsiteX2" fmla="*/ 588819 w 3723409"/>
            <a:gd name="connsiteY2" fmla="*/ 69273 h 398318"/>
            <a:gd name="connsiteX3" fmla="*/ 536864 w 3723409"/>
            <a:gd name="connsiteY3" fmla="*/ 34636 h 398318"/>
            <a:gd name="connsiteX4" fmla="*/ 415637 w 3723409"/>
            <a:gd name="connsiteY4" fmla="*/ 17318 h 398318"/>
            <a:gd name="connsiteX5" fmla="*/ 346364 w 3723409"/>
            <a:gd name="connsiteY5" fmla="*/ 0 h 398318"/>
            <a:gd name="connsiteX6" fmla="*/ 155864 w 3723409"/>
            <a:gd name="connsiteY6" fmla="*/ 34636 h 398318"/>
            <a:gd name="connsiteX7" fmla="*/ 0 w 3723409"/>
            <a:gd name="connsiteY7" fmla="*/ 121227 h 398318"/>
            <a:gd name="connsiteX8" fmla="*/ 17319 w 3723409"/>
            <a:gd name="connsiteY8" fmla="*/ 277091 h 398318"/>
            <a:gd name="connsiteX9" fmla="*/ 69273 w 3723409"/>
            <a:gd name="connsiteY9" fmla="*/ 329046 h 398318"/>
            <a:gd name="connsiteX10" fmla="*/ 225137 w 3723409"/>
            <a:gd name="connsiteY10" fmla="*/ 398318 h 398318"/>
            <a:gd name="connsiteX11" fmla="*/ 2043546 w 3723409"/>
            <a:gd name="connsiteY11" fmla="*/ 346364 h 398318"/>
            <a:gd name="connsiteX12" fmla="*/ 2493819 w 3723409"/>
            <a:gd name="connsiteY12" fmla="*/ 329046 h 398318"/>
            <a:gd name="connsiteX13" fmla="*/ 2649682 w 3723409"/>
            <a:gd name="connsiteY13" fmla="*/ 294409 h 398318"/>
            <a:gd name="connsiteX14" fmla="*/ 2753591 w 3723409"/>
            <a:gd name="connsiteY14" fmla="*/ 242455 h 398318"/>
            <a:gd name="connsiteX15" fmla="*/ 3203864 w 3723409"/>
            <a:gd name="connsiteY15" fmla="*/ 190500 h 398318"/>
            <a:gd name="connsiteX16" fmla="*/ 3325091 w 3723409"/>
            <a:gd name="connsiteY16" fmla="*/ 155864 h 398318"/>
            <a:gd name="connsiteX17" fmla="*/ 3463637 w 3723409"/>
            <a:gd name="connsiteY17" fmla="*/ 138546 h 398318"/>
            <a:gd name="connsiteX18" fmla="*/ 3723409 w 3723409"/>
            <a:gd name="connsiteY18" fmla="*/ 121227 h 3983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3723409" h="398318">
              <a:moveTo>
                <a:pt x="207819" y="311727"/>
              </a:moveTo>
              <a:cubicBezTo>
                <a:pt x="337676" y="333371"/>
                <a:pt x="566618" y="379129"/>
                <a:pt x="658091" y="311727"/>
              </a:cubicBezTo>
              <a:cubicBezTo>
                <a:pt x="879641" y="148479"/>
                <a:pt x="653905" y="90968"/>
                <a:pt x="588819" y="69273"/>
              </a:cubicBezTo>
              <a:cubicBezTo>
                <a:pt x="571501" y="57727"/>
                <a:pt x="556800" y="40617"/>
                <a:pt x="536864" y="34636"/>
              </a:cubicBezTo>
              <a:cubicBezTo>
                <a:pt x="497766" y="22907"/>
                <a:pt x="455798" y="24620"/>
                <a:pt x="415637" y="17318"/>
              </a:cubicBezTo>
              <a:cubicBezTo>
                <a:pt x="392219" y="13060"/>
                <a:pt x="369455" y="5773"/>
                <a:pt x="346364" y="0"/>
              </a:cubicBezTo>
              <a:cubicBezTo>
                <a:pt x="282864" y="11545"/>
                <a:pt x="217782" y="16425"/>
                <a:pt x="155864" y="34636"/>
              </a:cubicBezTo>
              <a:cubicBezTo>
                <a:pt x="101054" y="50757"/>
                <a:pt x="47780" y="89374"/>
                <a:pt x="0" y="121227"/>
              </a:cubicBezTo>
              <a:cubicBezTo>
                <a:pt x="5773" y="173182"/>
                <a:pt x="788" y="227499"/>
                <a:pt x="17319" y="277091"/>
              </a:cubicBezTo>
              <a:cubicBezTo>
                <a:pt x="25064" y="300326"/>
                <a:pt x="49680" y="314351"/>
                <a:pt x="69273" y="329046"/>
              </a:cubicBezTo>
              <a:cubicBezTo>
                <a:pt x="144172" y="385220"/>
                <a:pt x="145908" y="378511"/>
                <a:pt x="225137" y="398318"/>
              </a:cubicBezTo>
              <a:cubicBezTo>
                <a:pt x="1044340" y="347118"/>
                <a:pt x="247502" y="393217"/>
                <a:pt x="2043546" y="346364"/>
              </a:cubicBezTo>
              <a:cubicBezTo>
                <a:pt x="2193697" y="342447"/>
                <a:pt x="2343728" y="334819"/>
                <a:pt x="2493819" y="329046"/>
              </a:cubicBezTo>
              <a:cubicBezTo>
                <a:pt x="2513004" y="325209"/>
                <a:pt x="2625230" y="304190"/>
                <a:pt x="2649682" y="294409"/>
              </a:cubicBezTo>
              <a:cubicBezTo>
                <a:pt x="2685637" y="280027"/>
                <a:pt x="2716141" y="252310"/>
                <a:pt x="2753591" y="242455"/>
              </a:cubicBezTo>
              <a:cubicBezTo>
                <a:pt x="2877314" y="209896"/>
                <a:pt x="3077297" y="200236"/>
                <a:pt x="3203864" y="190500"/>
              </a:cubicBezTo>
              <a:cubicBezTo>
                <a:pt x="3245041" y="176775"/>
                <a:pt x="3281602" y="163112"/>
                <a:pt x="3325091" y="155864"/>
              </a:cubicBezTo>
              <a:cubicBezTo>
                <a:pt x="3370999" y="148213"/>
                <a:pt x="3417271" y="142578"/>
                <a:pt x="3463637" y="138546"/>
              </a:cubicBezTo>
              <a:cubicBezTo>
                <a:pt x="3550094" y="131028"/>
                <a:pt x="3723409" y="121227"/>
                <a:pt x="3723409" y="121227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363682</xdr:colOff>
      <xdr:row>18</xdr:row>
      <xdr:rowOff>51954</xdr:rowOff>
    </xdr:from>
    <xdr:to>
      <xdr:col>21</xdr:col>
      <xdr:colOff>103909</xdr:colOff>
      <xdr:row>18</xdr:row>
      <xdr:rowOff>346363</xdr:rowOff>
    </xdr:to>
    <xdr:sp macro="" textlink="">
      <xdr:nvSpPr>
        <xdr:cNvPr id="11" name="Forme libre : forme 10">
          <a:extLst>
            <a:ext uri="{FF2B5EF4-FFF2-40B4-BE49-F238E27FC236}">
              <a16:creationId xmlns:a16="http://schemas.microsoft.com/office/drawing/2014/main" id="{F14DD753-9EFC-42D4-96ED-F1BB704B42EC}"/>
            </a:ext>
          </a:extLst>
        </xdr:cNvPr>
        <xdr:cNvSpPr/>
      </xdr:nvSpPr>
      <xdr:spPr>
        <a:xfrm>
          <a:off x="17958955" y="4779818"/>
          <a:ext cx="3671454" cy="294409"/>
        </a:xfrm>
        <a:custGeom>
          <a:avLst/>
          <a:gdLst>
            <a:gd name="connsiteX0" fmla="*/ 207819 w 3723409"/>
            <a:gd name="connsiteY0" fmla="*/ 311727 h 398318"/>
            <a:gd name="connsiteX1" fmla="*/ 658091 w 3723409"/>
            <a:gd name="connsiteY1" fmla="*/ 311727 h 398318"/>
            <a:gd name="connsiteX2" fmla="*/ 588819 w 3723409"/>
            <a:gd name="connsiteY2" fmla="*/ 69273 h 398318"/>
            <a:gd name="connsiteX3" fmla="*/ 536864 w 3723409"/>
            <a:gd name="connsiteY3" fmla="*/ 34636 h 398318"/>
            <a:gd name="connsiteX4" fmla="*/ 415637 w 3723409"/>
            <a:gd name="connsiteY4" fmla="*/ 17318 h 398318"/>
            <a:gd name="connsiteX5" fmla="*/ 346364 w 3723409"/>
            <a:gd name="connsiteY5" fmla="*/ 0 h 398318"/>
            <a:gd name="connsiteX6" fmla="*/ 155864 w 3723409"/>
            <a:gd name="connsiteY6" fmla="*/ 34636 h 398318"/>
            <a:gd name="connsiteX7" fmla="*/ 0 w 3723409"/>
            <a:gd name="connsiteY7" fmla="*/ 121227 h 398318"/>
            <a:gd name="connsiteX8" fmla="*/ 17319 w 3723409"/>
            <a:gd name="connsiteY8" fmla="*/ 277091 h 398318"/>
            <a:gd name="connsiteX9" fmla="*/ 69273 w 3723409"/>
            <a:gd name="connsiteY9" fmla="*/ 329046 h 398318"/>
            <a:gd name="connsiteX10" fmla="*/ 225137 w 3723409"/>
            <a:gd name="connsiteY10" fmla="*/ 398318 h 398318"/>
            <a:gd name="connsiteX11" fmla="*/ 2043546 w 3723409"/>
            <a:gd name="connsiteY11" fmla="*/ 346364 h 398318"/>
            <a:gd name="connsiteX12" fmla="*/ 2493819 w 3723409"/>
            <a:gd name="connsiteY12" fmla="*/ 329046 h 398318"/>
            <a:gd name="connsiteX13" fmla="*/ 2649682 w 3723409"/>
            <a:gd name="connsiteY13" fmla="*/ 294409 h 398318"/>
            <a:gd name="connsiteX14" fmla="*/ 2753591 w 3723409"/>
            <a:gd name="connsiteY14" fmla="*/ 242455 h 398318"/>
            <a:gd name="connsiteX15" fmla="*/ 3203864 w 3723409"/>
            <a:gd name="connsiteY15" fmla="*/ 190500 h 398318"/>
            <a:gd name="connsiteX16" fmla="*/ 3325091 w 3723409"/>
            <a:gd name="connsiteY16" fmla="*/ 155864 h 398318"/>
            <a:gd name="connsiteX17" fmla="*/ 3463637 w 3723409"/>
            <a:gd name="connsiteY17" fmla="*/ 138546 h 398318"/>
            <a:gd name="connsiteX18" fmla="*/ 3723409 w 3723409"/>
            <a:gd name="connsiteY18" fmla="*/ 121227 h 3983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3723409" h="398318">
              <a:moveTo>
                <a:pt x="207819" y="311727"/>
              </a:moveTo>
              <a:cubicBezTo>
                <a:pt x="337676" y="333371"/>
                <a:pt x="566618" y="379129"/>
                <a:pt x="658091" y="311727"/>
              </a:cubicBezTo>
              <a:cubicBezTo>
                <a:pt x="879641" y="148479"/>
                <a:pt x="653905" y="90968"/>
                <a:pt x="588819" y="69273"/>
              </a:cubicBezTo>
              <a:cubicBezTo>
                <a:pt x="571501" y="57727"/>
                <a:pt x="556800" y="40617"/>
                <a:pt x="536864" y="34636"/>
              </a:cubicBezTo>
              <a:cubicBezTo>
                <a:pt x="497766" y="22907"/>
                <a:pt x="455798" y="24620"/>
                <a:pt x="415637" y="17318"/>
              </a:cubicBezTo>
              <a:cubicBezTo>
                <a:pt x="392219" y="13060"/>
                <a:pt x="369455" y="5773"/>
                <a:pt x="346364" y="0"/>
              </a:cubicBezTo>
              <a:cubicBezTo>
                <a:pt x="282864" y="11545"/>
                <a:pt x="217782" y="16425"/>
                <a:pt x="155864" y="34636"/>
              </a:cubicBezTo>
              <a:cubicBezTo>
                <a:pt x="101054" y="50757"/>
                <a:pt x="47780" y="89374"/>
                <a:pt x="0" y="121227"/>
              </a:cubicBezTo>
              <a:cubicBezTo>
                <a:pt x="5773" y="173182"/>
                <a:pt x="788" y="227499"/>
                <a:pt x="17319" y="277091"/>
              </a:cubicBezTo>
              <a:cubicBezTo>
                <a:pt x="25064" y="300326"/>
                <a:pt x="49680" y="314351"/>
                <a:pt x="69273" y="329046"/>
              </a:cubicBezTo>
              <a:cubicBezTo>
                <a:pt x="144172" y="385220"/>
                <a:pt x="145908" y="378511"/>
                <a:pt x="225137" y="398318"/>
              </a:cubicBezTo>
              <a:cubicBezTo>
                <a:pt x="1044340" y="347118"/>
                <a:pt x="247502" y="393217"/>
                <a:pt x="2043546" y="346364"/>
              </a:cubicBezTo>
              <a:cubicBezTo>
                <a:pt x="2193697" y="342447"/>
                <a:pt x="2343728" y="334819"/>
                <a:pt x="2493819" y="329046"/>
              </a:cubicBezTo>
              <a:cubicBezTo>
                <a:pt x="2513004" y="325209"/>
                <a:pt x="2625230" y="304190"/>
                <a:pt x="2649682" y="294409"/>
              </a:cubicBezTo>
              <a:cubicBezTo>
                <a:pt x="2685637" y="280027"/>
                <a:pt x="2716141" y="252310"/>
                <a:pt x="2753591" y="242455"/>
              </a:cubicBezTo>
              <a:cubicBezTo>
                <a:pt x="2877314" y="209896"/>
                <a:pt x="3077297" y="200236"/>
                <a:pt x="3203864" y="190500"/>
              </a:cubicBezTo>
              <a:cubicBezTo>
                <a:pt x="3245041" y="176775"/>
                <a:pt x="3281602" y="163112"/>
                <a:pt x="3325091" y="155864"/>
              </a:cubicBezTo>
              <a:cubicBezTo>
                <a:pt x="3370999" y="148213"/>
                <a:pt x="3417271" y="142578"/>
                <a:pt x="3463637" y="138546"/>
              </a:cubicBezTo>
              <a:cubicBezTo>
                <a:pt x="3550094" y="131028"/>
                <a:pt x="3723409" y="121227"/>
                <a:pt x="3723409" y="121227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1021773</xdr:colOff>
      <xdr:row>6</xdr:row>
      <xdr:rowOff>17318</xdr:rowOff>
    </xdr:from>
    <xdr:to>
      <xdr:col>20</xdr:col>
      <xdr:colOff>2286000</xdr:colOff>
      <xdr:row>29</xdr:row>
      <xdr:rowOff>0</xdr:rowOff>
    </xdr:to>
    <xdr:sp macro="" textlink="">
      <xdr:nvSpPr>
        <xdr:cNvPr id="12" name="Forme libre : forme 11">
          <a:extLst>
            <a:ext uri="{FF2B5EF4-FFF2-40B4-BE49-F238E27FC236}">
              <a16:creationId xmlns:a16="http://schemas.microsoft.com/office/drawing/2014/main" id="{FFC4E216-7EC7-6736-6BD4-7125304535DC}"/>
            </a:ext>
          </a:extLst>
        </xdr:cNvPr>
        <xdr:cNvSpPr/>
      </xdr:nvSpPr>
      <xdr:spPr>
        <a:xfrm>
          <a:off x="1021773" y="381000"/>
          <a:ext cx="20331545" cy="8919880"/>
        </a:xfrm>
        <a:custGeom>
          <a:avLst/>
          <a:gdLst>
            <a:gd name="connsiteX0" fmla="*/ 0 w 20331545"/>
            <a:gd name="connsiteY0" fmla="*/ 69273 h 8919880"/>
            <a:gd name="connsiteX1" fmla="*/ 86591 w 20331545"/>
            <a:gd name="connsiteY1" fmla="*/ 34636 h 8919880"/>
            <a:gd name="connsiteX2" fmla="*/ 536863 w 20331545"/>
            <a:gd name="connsiteY2" fmla="*/ 0 h 8919880"/>
            <a:gd name="connsiteX3" fmla="*/ 710045 w 20331545"/>
            <a:gd name="connsiteY3" fmla="*/ 17318 h 8919880"/>
            <a:gd name="connsiteX4" fmla="*/ 762000 w 20331545"/>
            <a:gd name="connsiteY4" fmla="*/ 69273 h 8919880"/>
            <a:gd name="connsiteX5" fmla="*/ 813954 w 20331545"/>
            <a:gd name="connsiteY5" fmla="*/ 138545 h 8919880"/>
            <a:gd name="connsiteX6" fmla="*/ 883227 w 20331545"/>
            <a:gd name="connsiteY6" fmla="*/ 259773 h 8919880"/>
            <a:gd name="connsiteX7" fmla="*/ 935182 w 20331545"/>
            <a:gd name="connsiteY7" fmla="*/ 363682 h 8919880"/>
            <a:gd name="connsiteX8" fmla="*/ 969818 w 20331545"/>
            <a:gd name="connsiteY8" fmla="*/ 952500 h 8919880"/>
            <a:gd name="connsiteX9" fmla="*/ 1004454 w 20331545"/>
            <a:gd name="connsiteY9" fmla="*/ 1125682 h 8919880"/>
            <a:gd name="connsiteX10" fmla="*/ 969818 w 20331545"/>
            <a:gd name="connsiteY10" fmla="*/ 2130136 h 8919880"/>
            <a:gd name="connsiteX11" fmla="*/ 935182 w 20331545"/>
            <a:gd name="connsiteY11" fmla="*/ 2164773 h 8919880"/>
            <a:gd name="connsiteX12" fmla="*/ 831272 w 20331545"/>
            <a:gd name="connsiteY12" fmla="*/ 2199409 h 8919880"/>
            <a:gd name="connsiteX13" fmla="*/ 762000 w 20331545"/>
            <a:gd name="connsiteY13" fmla="*/ 2234045 h 8919880"/>
            <a:gd name="connsiteX14" fmla="*/ 675409 w 20331545"/>
            <a:gd name="connsiteY14" fmla="*/ 2216727 h 8919880"/>
            <a:gd name="connsiteX15" fmla="*/ 727363 w 20331545"/>
            <a:gd name="connsiteY15" fmla="*/ 2182091 h 8919880"/>
            <a:gd name="connsiteX16" fmla="*/ 796636 w 20331545"/>
            <a:gd name="connsiteY16" fmla="*/ 2164773 h 8919880"/>
            <a:gd name="connsiteX17" fmla="*/ 917863 w 20331545"/>
            <a:gd name="connsiteY17" fmla="*/ 2078182 h 8919880"/>
            <a:gd name="connsiteX18" fmla="*/ 952500 w 20331545"/>
            <a:gd name="connsiteY18" fmla="*/ 1956955 h 8919880"/>
            <a:gd name="connsiteX19" fmla="*/ 969818 w 20331545"/>
            <a:gd name="connsiteY19" fmla="*/ 1489364 h 8919880"/>
            <a:gd name="connsiteX20" fmla="*/ 1004454 w 20331545"/>
            <a:gd name="connsiteY20" fmla="*/ 1454727 h 8919880"/>
            <a:gd name="connsiteX21" fmla="*/ 1939636 w 20331545"/>
            <a:gd name="connsiteY21" fmla="*/ 1489364 h 8919880"/>
            <a:gd name="connsiteX22" fmla="*/ 2078182 w 20331545"/>
            <a:gd name="connsiteY22" fmla="*/ 1524000 h 8919880"/>
            <a:gd name="connsiteX23" fmla="*/ 2424545 w 20331545"/>
            <a:gd name="connsiteY23" fmla="*/ 1575955 h 8919880"/>
            <a:gd name="connsiteX24" fmla="*/ 2563091 w 20331545"/>
            <a:gd name="connsiteY24" fmla="*/ 1679864 h 8919880"/>
            <a:gd name="connsiteX25" fmla="*/ 2632363 w 20331545"/>
            <a:gd name="connsiteY25" fmla="*/ 1714500 h 8919880"/>
            <a:gd name="connsiteX26" fmla="*/ 3654136 w 20331545"/>
            <a:gd name="connsiteY26" fmla="*/ 2043545 h 8919880"/>
            <a:gd name="connsiteX27" fmla="*/ 5455227 w 20331545"/>
            <a:gd name="connsiteY27" fmla="*/ 2580409 h 8919880"/>
            <a:gd name="connsiteX28" fmla="*/ 6373091 w 20331545"/>
            <a:gd name="connsiteY28" fmla="*/ 2996045 h 8919880"/>
            <a:gd name="connsiteX29" fmla="*/ 6771409 w 20331545"/>
            <a:gd name="connsiteY29" fmla="*/ 3273136 h 8919880"/>
            <a:gd name="connsiteX30" fmla="*/ 7308272 w 20331545"/>
            <a:gd name="connsiteY30" fmla="*/ 3827318 h 8919880"/>
            <a:gd name="connsiteX31" fmla="*/ 7671954 w 20331545"/>
            <a:gd name="connsiteY31" fmla="*/ 4208318 h 8919880"/>
            <a:gd name="connsiteX32" fmla="*/ 8208818 w 20331545"/>
            <a:gd name="connsiteY32" fmla="*/ 4866409 h 8919880"/>
            <a:gd name="connsiteX33" fmla="*/ 8607136 w 20331545"/>
            <a:gd name="connsiteY33" fmla="*/ 5299364 h 8919880"/>
            <a:gd name="connsiteX34" fmla="*/ 8728363 w 20331545"/>
            <a:gd name="connsiteY34" fmla="*/ 5420591 h 8919880"/>
            <a:gd name="connsiteX35" fmla="*/ 9057409 w 20331545"/>
            <a:gd name="connsiteY35" fmla="*/ 5801591 h 8919880"/>
            <a:gd name="connsiteX36" fmla="*/ 9525000 w 20331545"/>
            <a:gd name="connsiteY36" fmla="*/ 6321136 h 8919880"/>
            <a:gd name="connsiteX37" fmla="*/ 10027227 w 20331545"/>
            <a:gd name="connsiteY37" fmla="*/ 6702136 h 8919880"/>
            <a:gd name="connsiteX38" fmla="*/ 10356272 w 20331545"/>
            <a:gd name="connsiteY38" fmla="*/ 6944591 h 8919880"/>
            <a:gd name="connsiteX39" fmla="*/ 11308772 w 20331545"/>
            <a:gd name="connsiteY39" fmla="*/ 7446818 h 8919880"/>
            <a:gd name="connsiteX40" fmla="*/ 11759045 w 20331545"/>
            <a:gd name="connsiteY40" fmla="*/ 7637318 h 8919880"/>
            <a:gd name="connsiteX41" fmla="*/ 12088091 w 20331545"/>
            <a:gd name="connsiteY41" fmla="*/ 7723909 h 8919880"/>
            <a:gd name="connsiteX42" fmla="*/ 13283045 w 20331545"/>
            <a:gd name="connsiteY42" fmla="*/ 7897091 h 8919880"/>
            <a:gd name="connsiteX43" fmla="*/ 13767954 w 20331545"/>
            <a:gd name="connsiteY43" fmla="*/ 7983682 h 8919880"/>
            <a:gd name="connsiteX44" fmla="*/ 14148954 w 20331545"/>
            <a:gd name="connsiteY44" fmla="*/ 8035636 h 8919880"/>
            <a:gd name="connsiteX45" fmla="*/ 14339454 w 20331545"/>
            <a:gd name="connsiteY45" fmla="*/ 8052955 h 8919880"/>
            <a:gd name="connsiteX46" fmla="*/ 14737772 w 20331545"/>
            <a:gd name="connsiteY46" fmla="*/ 8122227 h 8919880"/>
            <a:gd name="connsiteX47" fmla="*/ 15586363 w 20331545"/>
            <a:gd name="connsiteY47" fmla="*/ 8243455 h 8919880"/>
            <a:gd name="connsiteX48" fmla="*/ 16088591 w 20331545"/>
            <a:gd name="connsiteY48" fmla="*/ 8312727 h 8919880"/>
            <a:gd name="connsiteX49" fmla="*/ 17214272 w 20331545"/>
            <a:gd name="connsiteY49" fmla="*/ 8503227 h 8919880"/>
            <a:gd name="connsiteX50" fmla="*/ 17577954 w 20331545"/>
            <a:gd name="connsiteY50" fmla="*/ 8537864 h 8919880"/>
            <a:gd name="connsiteX51" fmla="*/ 17837727 w 20331545"/>
            <a:gd name="connsiteY51" fmla="*/ 8572500 h 8919880"/>
            <a:gd name="connsiteX52" fmla="*/ 18253363 w 20331545"/>
            <a:gd name="connsiteY52" fmla="*/ 8607136 h 8919880"/>
            <a:gd name="connsiteX53" fmla="*/ 18391909 w 20331545"/>
            <a:gd name="connsiteY53" fmla="*/ 8624455 h 8919880"/>
            <a:gd name="connsiteX54" fmla="*/ 18530454 w 20331545"/>
            <a:gd name="connsiteY54" fmla="*/ 8659091 h 8919880"/>
            <a:gd name="connsiteX55" fmla="*/ 18738272 w 20331545"/>
            <a:gd name="connsiteY55" fmla="*/ 8728364 h 8919880"/>
            <a:gd name="connsiteX56" fmla="*/ 18963409 w 20331545"/>
            <a:gd name="connsiteY56" fmla="*/ 8745682 h 8919880"/>
            <a:gd name="connsiteX57" fmla="*/ 19534909 w 20331545"/>
            <a:gd name="connsiteY57" fmla="*/ 8832273 h 8919880"/>
            <a:gd name="connsiteX58" fmla="*/ 19898591 w 20331545"/>
            <a:gd name="connsiteY58" fmla="*/ 8901545 h 8919880"/>
            <a:gd name="connsiteX59" fmla="*/ 20331545 w 20331545"/>
            <a:gd name="connsiteY59" fmla="*/ 8918864 h 89198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</a:cxnLst>
          <a:rect l="l" t="t" r="r" b="b"/>
          <a:pathLst>
            <a:path w="20331545" h="8919880">
              <a:moveTo>
                <a:pt x="0" y="69273"/>
              </a:moveTo>
              <a:cubicBezTo>
                <a:pt x="28864" y="57727"/>
                <a:pt x="56599" y="42816"/>
                <a:pt x="86591" y="34636"/>
              </a:cubicBezTo>
              <a:cubicBezTo>
                <a:pt x="200745" y="3503"/>
                <a:pt x="497086" y="1989"/>
                <a:pt x="536863" y="0"/>
              </a:cubicBezTo>
              <a:cubicBezTo>
                <a:pt x="594590" y="5773"/>
                <a:pt x="654595" y="257"/>
                <a:pt x="710045" y="17318"/>
              </a:cubicBezTo>
              <a:cubicBezTo>
                <a:pt x="733454" y="24521"/>
                <a:pt x="746061" y="50677"/>
                <a:pt x="762000" y="69273"/>
              </a:cubicBezTo>
              <a:cubicBezTo>
                <a:pt x="780784" y="91188"/>
                <a:pt x="797177" y="115058"/>
                <a:pt x="813954" y="138545"/>
              </a:cubicBezTo>
              <a:cubicBezTo>
                <a:pt x="840400" y="175570"/>
                <a:pt x="867204" y="217045"/>
                <a:pt x="883227" y="259773"/>
              </a:cubicBezTo>
              <a:cubicBezTo>
                <a:pt x="921527" y="361908"/>
                <a:pt x="872038" y="300538"/>
                <a:pt x="935182" y="363682"/>
              </a:cubicBezTo>
              <a:cubicBezTo>
                <a:pt x="998968" y="618829"/>
                <a:pt x="919366" y="279801"/>
                <a:pt x="969818" y="952500"/>
              </a:cubicBezTo>
              <a:cubicBezTo>
                <a:pt x="974221" y="1011206"/>
                <a:pt x="1004454" y="1125682"/>
                <a:pt x="1004454" y="1125682"/>
              </a:cubicBezTo>
              <a:cubicBezTo>
                <a:pt x="992909" y="1460500"/>
                <a:pt x="992103" y="1795861"/>
                <a:pt x="969818" y="2130136"/>
              </a:cubicBezTo>
              <a:cubicBezTo>
                <a:pt x="968732" y="2146428"/>
                <a:pt x="949786" y="2157471"/>
                <a:pt x="935182" y="2164773"/>
              </a:cubicBezTo>
              <a:cubicBezTo>
                <a:pt x="902526" y="2181101"/>
                <a:pt x="863928" y="2183081"/>
                <a:pt x="831272" y="2199409"/>
              </a:cubicBezTo>
              <a:lnTo>
                <a:pt x="762000" y="2234045"/>
              </a:lnTo>
              <a:cubicBezTo>
                <a:pt x="733136" y="2228272"/>
                <a:pt x="691737" y="2241218"/>
                <a:pt x="675409" y="2216727"/>
              </a:cubicBezTo>
              <a:cubicBezTo>
                <a:pt x="663863" y="2199409"/>
                <a:pt x="708232" y="2190290"/>
                <a:pt x="727363" y="2182091"/>
              </a:cubicBezTo>
              <a:cubicBezTo>
                <a:pt x="749240" y="2172715"/>
                <a:pt x="773545" y="2170546"/>
                <a:pt x="796636" y="2164773"/>
              </a:cubicBezTo>
              <a:cubicBezTo>
                <a:pt x="820326" y="2148979"/>
                <a:pt x="904438" y="2094292"/>
                <a:pt x="917863" y="2078182"/>
              </a:cubicBezTo>
              <a:cubicBezTo>
                <a:pt x="926738" y="2067533"/>
                <a:pt x="951578" y="1960643"/>
                <a:pt x="952500" y="1956955"/>
              </a:cubicBezTo>
              <a:cubicBezTo>
                <a:pt x="958273" y="1801091"/>
                <a:pt x="953769" y="1644507"/>
                <a:pt x="969818" y="1489364"/>
              </a:cubicBezTo>
              <a:cubicBezTo>
                <a:pt x="971498" y="1473123"/>
                <a:pt x="988126" y="1454727"/>
                <a:pt x="1004454" y="1454727"/>
              </a:cubicBezTo>
              <a:cubicBezTo>
                <a:pt x="1316395" y="1454727"/>
                <a:pt x="1627909" y="1477818"/>
                <a:pt x="1939636" y="1489364"/>
              </a:cubicBezTo>
              <a:cubicBezTo>
                <a:pt x="1985818" y="1500909"/>
                <a:pt x="2031320" y="1515632"/>
                <a:pt x="2078182" y="1524000"/>
              </a:cubicBezTo>
              <a:cubicBezTo>
                <a:pt x="2193110" y="1544523"/>
                <a:pt x="2424545" y="1575955"/>
                <a:pt x="2424545" y="1575955"/>
              </a:cubicBezTo>
              <a:cubicBezTo>
                <a:pt x="2470727" y="1610591"/>
                <a:pt x="2515059" y="1647843"/>
                <a:pt x="2563091" y="1679864"/>
              </a:cubicBezTo>
              <a:cubicBezTo>
                <a:pt x="2584571" y="1694184"/>
                <a:pt x="2607872" y="1706336"/>
                <a:pt x="2632363" y="1714500"/>
              </a:cubicBezTo>
              <a:cubicBezTo>
                <a:pt x="2971817" y="1827651"/>
                <a:pt x="3310860" y="1942581"/>
                <a:pt x="3654136" y="2043545"/>
              </a:cubicBezTo>
              <a:cubicBezTo>
                <a:pt x="4351238" y="2248575"/>
                <a:pt x="4843012" y="2320218"/>
                <a:pt x="5455227" y="2580409"/>
              </a:cubicBezTo>
              <a:cubicBezTo>
                <a:pt x="5764331" y="2711778"/>
                <a:pt x="6093638" y="2809742"/>
                <a:pt x="6373091" y="2996045"/>
              </a:cubicBezTo>
              <a:cubicBezTo>
                <a:pt x="6389326" y="3006868"/>
                <a:pt x="6711342" y="3214609"/>
                <a:pt x="6771409" y="3273136"/>
              </a:cubicBezTo>
              <a:cubicBezTo>
                <a:pt x="6955619" y="3452623"/>
                <a:pt x="7129871" y="3642056"/>
                <a:pt x="7308272" y="3827318"/>
              </a:cubicBezTo>
              <a:cubicBezTo>
                <a:pt x="7430055" y="3953785"/>
                <a:pt x="7560971" y="4072274"/>
                <a:pt x="7671954" y="4208318"/>
              </a:cubicBezTo>
              <a:cubicBezTo>
                <a:pt x="7850909" y="4427682"/>
                <a:pt x="8017144" y="4658067"/>
                <a:pt x="8208818" y="4866409"/>
              </a:cubicBezTo>
              <a:cubicBezTo>
                <a:pt x="8341591" y="5010727"/>
                <a:pt x="8473013" y="5156300"/>
                <a:pt x="8607136" y="5299364"/>
              </a:cubicBezTo>
              <a:cubicBezTo>
                <a:pt x="8646221" y="5341055"/>
                <a:pt x="8691011" y="5377341"/>
                <a:pt x="8728363" y="5420591"/>
              </a:cubicBezTo>
              <a:lnTo>
                <a:pt x="9057409" y="5801591"/>
              </a:lnTo>
              <a:cubicBezTo>
                <a:pt x="9142340" y="5901510"/>
                <a:pt x="9386019" y="6207100"/>
                <a:pt x="9525000" y="6321136"/>
              </a:cubicBezTo>
              <a:cubicBezTo>
                <a:pt x="9687446" y="6454425"/>
                <a:pt x="9859123" y="6576058"/>
                <a:pt x="10027227" y="6702136"/>
              </a:cubicBezTo>
              <a:cubicBezTo>
                <a:pt x="10136220" y="6783881"/>
                <a:pt x="10237401" y="6878023"/>
                <a:pt x="10356272" y="6944591"/>
              </a:cubicBezTo>
              <a:cubicBezTo>
                <a:pt x="10745389" y="7162496"/>
                <a:pt x="10890356" y="7252553"/>
                <a:pt x="11308772" y="7446818"/>
              </a:cubicBezTo>
              <a:cubicBezTo>
                <a:pt x="11456588" y="7515447"/>
                <a:pt x="11605491" y="7582721"/>
                <a:pt x="11759045" y="7637318"/>
              </a:cubicBezTo>
              <a:cubicBezTo>
                <a:pt x="11865907" y="7675314"/>
                <a:pt x="11976475" y="7703782"/>
                <a:pt x="12088091" y="7723909"/>
              </a:cubicBezTo>
              <a:cubicBezTo>
                <a:pt x="13238503" y="7931360"/>
                <a:pt x="12401366" y="7739648"/>
                <a:pt x="13283045" y="7897091"/>
              </a:cubicBezTo>
              <a:lnTo>
                <a:pt x="13767954" y="7983682"/>
              </a:lnTo>
              <a:cubicBezTo>
                <a:pt x="13894520" y="8003932"/>
                <a:pt x="14021710" y="8020212"/>
                <a:pt x="14148954" y="8035636"/>
              </a:cubicBezTo>
              <a:cubicBezTo>
                <a:pt x="14212253" y="8043309"/>
                <a:pt x="14276371" y="8043678"/>
                <a:pt x="14339454" y="8052955"/>
              </a:cubicBezTo>
              <a:cubicBezTo>
                <a:pt x="14472786" y="8072563"/>
                <a:pt x="14604552" y="8101874"/>
                <a:pt x="14737772" y="8122227"/>
              </a:cubicBezTo>
              <a:lnTo>
                <a:pt x="15586363" y="8243455"/>
              </a:lnTo>
              <a:cubicBezTo>
                <a:pt x="15753772" y="8266546"/>
                <a:pt x="15921966" y="8284529"/>
                <a:pt x="16088591" y="8312727"/>
              </a:cubicBezTo>
              <a:cubicBezTo>
                <a:pt x="16463818" y="8376227"/>
                <a:pt x="16835424" y="8467146"/>
                <a:pt x="17214272" y="8503227"/>
              </a:cubicBezTo>
              <a:lnTo>
                <a:pt x="17577954" y="8537864"/>
              </a:lnTo>
              <a:cubicBezTo>
                <a:pt x="17664777" y="8547511"/>
                <a:pt x="17750803" y="8563808"/>
                <a:pt x="17837727" y="8572500"/>
              </a:cubicBezTo>
              <a:cubicBezTo>
                <a:pt x="18589835" y="8647710"/>
                <a:pt x="17746106" y="8547458"/>
                <a:pt x="18253363" y="8607136"/>
              </a:cubicBezTo>
              <a:cubicBezTo>
                <a:pt x="18299586" y="8612574"/>
                <a:pt x="18346165" y="8615878"/>
                <a:pt x="18391909" y="8624455"/>
              </a:cubicBezTo>
              <a:cubicBezTo>
                <a:pt x="18438697" y="8633228"/>
                <a:pt x="18484859" y="8645412"/>
                <a:pt x="18530454" y="8659091"/>
              </a:cubicBezTo>
              <a:cubicBezTo>
                <a:pt x="18600394" y="8680073"/>
                <a:pt x="18666670" y="8714044"/>
                <a:pt x="18738272" y="8728364"/>
              </a:cubicBezTo>
              <a:cubicBezTo>
                <a:pt x="18812078" y="8743125"/>
                <a:pt x="18888363" y="8739909"/>
                <a:pt x="18963409" y="8745682"/>
              </a:cubicBezTo>
              <a:cubicBezTo>
                <a:pt x="19271385" y="8861172"/>
                <a:pt x="18953367" y="8756420"/>
                <a:pt x="19534909" y="8832273"/>
              </a:cubicBezTo>
              <a:cubicBezTo>
                <a:pt x="19657279" y="8848234"/>
                <a:pt x="19775691" y="8890372"/>
                <a:pt x="19898591" y="8901545"/>
              </a:cubicBezTo>
              <a:cubicBezTo>
                <a:pt x="20169577" y="8926181"/>
                <a:pt x="20025329" y="8918864"/>
                <a:pt x="20331545" y="8918864"/>
              </a:cubicBezTo>
            </a:path>
          </a:pathLst>
        </a:custGeom>
        <a:noFill/>
        <a:ln w="571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710045</xdr:colOff>
      <xdr:row>9</xdr:row>
      <xdr:rowOff>69273</xdr:rowOff>
    </xdr:from>
    <xdr:to>
      <xdr:col>20</xdr:col>
      <xdr:colOff>2251364</xdr:colOff>
      <xdr:row>29</xdr:row>
      <xdr:rowOff>0</xdr:rowOff>
    </xdr:to>
    <xdr:sp macro="" textlink="">
      <xdr:nvSpPr>
        <xdr:cNvPr id="15" name="Forme libre : forme 14">
          <a:extLst>
            <a:ext uri="{FF2B5EF4-FFF2-40B4-BE49-F238E27FC236}">
              <a16:creationId xmlns:a16="http://schemas.microsoft.com/office/drawing/2014/main" id="{8F6C8F84-FBF6-3253-ED19-FFE946C1059B}"/>
            </a:ext>
          </a:extLst>
        </xdr:cNvPr>
        <xdr:cNvSpPr/>
      </xdr:nvSpPr>
      <xdr:spPr>
        <a:xfrm>
          <a:off x="710045" y="1524000"/>
          <a:ext cx="20608637" cy="8295409"/>
        </a:xfrm>
        <a:custGeom>
          <a:avLst/>
          <a:gdLst>
            <a:gd name="connsiteX0" fmla="*/ 0 w 20608637"/>
            <a:gd name="connsiteY0" fmla="*/ 0 h 8295409"/>
            <a:gd name="connsiteX1" fmla="*/ 311728 w 20608637"/>
            <a:gd name="connsiteY1" fmla="*/ 17318 h 8295409"/>
            <a:gd name="connsiteX2" fmla="*/ 363682 w 20608637"/>
            <a:gd name="connsiteY2" fmla="*/ 34636 h 8295409"/>
            <a:gd name="connsiteX3" fmla="*/ 415637 w 20608637"/>
            <a:gd name="connsiteY3" fmla="*/ 86591 h 8295409"/>
            <a:gd name="connsiteX4" fmla="*/ 432955 w 20608637"/>
            <a:gd name="connsiteY4" fmla="*/ 173182 h 8295409"/>
            <a:gd name="connsiteX5" fmla="*/ 467591 w 20608637"/>
            <a:gd name="connsiteY5" fmla="*/ 502227 h 8295409"/>
            <a:gd name="connsiteX6" fmla="*/ 450273 w 20608637"/>
            <a:gd name="connsiteY6" fmla="*/ 2493818 h 8295409"/>
            <a:gd name="connsiteX7" fmla="*/ 484910 w 20608637"/>
            <a:gd name="connsiteY7" fmla="*/ 3688773 h 8295409"/>
            <a:gd name="connsiteX8" fmla="*/ 502228 w 20608637"/>
            <a:gd name="connsiteY8" fmla="*/ 3758045 h 8295409"/>
            <a:gd name="connsiteX9" fmla="*/ 484910 w 20608637"/>
            <a:gd name="connsiteY9" fmla="*/ 3931227 h 8295409"/>
            <a:gd name="connsiteX10" fmla="*/ 432955 w 20608637"/>
            <a:gd name="connsiteY10" fmla="*/ 3948545 h 8295409"/>
            <a:gd name="connsiteX11" fmla="*/ 363682 w 20608637"/>
            <a:gd name="connsiteY11" fmla="*/ 3965864 h 8295409"/>
            <a:gd name="connsiteX12" fmla="*/ 190500 w 20608637"/>
            <a:gd name="connsiteY12" fmla="*/ 3983182 h 8295409"/>
            <a:gd name="connsiteX13" fmla="*/ 121228 w 20608637"/>
            <a:gd name="connsiteY13" fmla="*/ 4000500 h 8295409"/>
            <a:gd name="connsiteX14" fmla="*/ 259773 w 20608637"/>
            <a:gd name="connsiteY14" fmla="*/ 4017818 h 8295409"/>
            <a:gd name="connsiteX15" fmla="*/ 381000 w 20608637"/>
            <a:gd name="connsiteY15" fmla="*/ 3983182 h 8295409"/>
            <a:gd name="connsiteX16" fmla="*/ 415637 w 20608637"/>
            <a:gd name="connsiteY16" fmla="*/ 3931227 h 8295409"/>
            <a:gd name="connsiteX17" fmla="*/ 502228 w 20608637"/>
            <a:gd name="connsiteY17" fmla="*/ 2424545 h 8295409"/>
            <a:gd name="connsiteX18" fmla="*/ 606137 w 20608637"/>
            <a:gd name="connsiteY18" fmla="*/ 2407227 h 8295409"/>
            <a:gd name="connsiteX19" fmla="*/ 1073728 w 20608637"/>
            <a:gd name="connsiteY19" fmla="*/ 2424545 h 8295409"/>
            <a:gd name="connsiteX20" fmla="*/ 1437410 w 20608637"/>
            <a:gd name="connsiteY20" fmla="*/ 2493818 h 8295409"/>
            <a:gd name="connsiteX21" fmla="*/ 1679864 w 20608637"/>
            <a:gd name="connsiteY21" fmla="*/ 2563091 h 8295409"/>
            <a:gd name="connsiteX22" fmla="*/ 1939637 w 20608637"/>
            <a:gd name="connsiteY22" fmla="*/ 2684318 h 8295409"/>
            <a:gd name="connsiteX23" fmla="*/ 2407228 w 20608637"/>
            <a:gd name="connsiteY23" fmla="*/ 2892136 h 8295409"/>
            <a:gd name="connsiteX24" fmla="*/ 3203864 w 20608637"/>
            <a:gd name="connsiteY24" fmla="*/ 3480955 h 8295409"/>
            <a:gd name="connsiteX25" fmla="*/ 3377046 w 20608637"/>
            <a:gd name="connsiteY25" fmla="*/ 3602182 h 8295409"/>
            <a:gd name="connsiteX26" fmla="*/ 4312228 w 20608637"/>
            <a:gd name="connsiteY26" fmla="*/ 4554682 h 8295409"/>
            <a:gd name="connsiteX27" fmla="*/ 4849091 w 20608637"/>
            <a:gd name="connsiteY27" fmla="*/ 5074227 h 8295409"/>
            <a:gd name="connsiteX28" fmla="*/ 6719455 w 20608637"/>
            <a:gd name="connsiteY28" fmla="*/ 6234545 h 8295409"/>
            <a:gd name="connsiteX29" fmla="*/ 9351819 w 20608637"/>
            <a:gd name="connsiteY29" fmla="*/ 7256318 h 8295409"/>
            <a:gd name="connsiteX30" fmla="*/ 9940637 w 20608637"/>
            <a:gd name="connsiteY30" fmla="*/ 7464136 h 8295409"/>
            <a:gd name="connsiteX31" fmla="*/ 11759046 w 20608637"/>
            <a:gd name="connsiteY31" fmla="*/ 7827818 h 8295409"/>
            <a:gd name="connsiteX32" fmla="*/ 13265728 w 20608637"/>
            <a:gd name="connsiteY32" fmla="*/ 8001000 h 8295409"/>
            <a:gd name="connsiteX33" fmla="*/ 14616546 w 20608637"/>
            <a:gd name="connsiteY33" fmla="*/ 8191500 h 8295409"/>
            <a:gd name="connsiteX34" fmla="*/ 15084137 w 20608637"/>
            <a:gd name="connsiteY34" fmla="*/ 8278091 h 8295409"/>
            <a:gd name="connsiteX35" fmla="*/ 15205364 w 20608637"/>
            <a:gd name="connsiteY35" fmla="*/ 8295409 h 8295409"/>
            <a:gd name="connsiteX36" fmla="*/ 19257819 w 20608637"/>
            <a:gd name="connsiteY36" fmla="*/ 8278091 h 8295409"/>
            <a:gd name="connsiteX37" fmla="*/ 19915910 w 20608637"/>
            <a:gd name="connsiteY37" fmla="*/ 8191500 h 8295409"/>
            <a:gd name="connsiteX38" fmla="*/ 20071773 w 20608637"/>
            <a:gd name="connsiteY38" fmla="*/ 8174182 h 8295409"/>
            <a:gd name="connsiteX39" fmla="*/ 20210319 w 20608637"/>
            <a:gd name="connsiteY39" fmla="*/ 8156864 h 8295409"/>
            <a:gd name="connsiteX40" fmla="*/ 20383500 w 20608637"/>
            <a:gd name="connsiteY40" fmla="*/ 8139545 h 8295409"/>
            <a:gd name="connsiteX41" fmla="*/ 20539364 w 20608637"/>
            <a:gd name="connsiteY41" fmla="*/ 8104909 h 8295409"/>
            <a:gd name="connsiteX42" fmla="*/ 20608637 w 20608637"/>
            <a:gd name="connsiteY42" fmla="*/ 8087591 h 829540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</a:cxnLst>
          <a:rect l="l" t="t" r="r" b="b"/>
          <a:pathLst>
            <a:path w="20608637" h="8295409">
              <a:moveTo>
                <a:pt x="0" y="0"/>
              </a:moveTo>
              <a:cubicBezTo>
                <a:pt x="103909" y="5773"/>
                <a:pt x="208127" y="7451"/>
                <a:pt x="311728" y="17318"/>
              </a:cubicBezTo>
              <a:cubicBezTo>
                <a:pt x="329901" y="19049"/>
                <a:pt x="348493" y="24510"/>
                <a:pt x="363682" y="34636"/>
              </a:cubicBezTo>
              <a:cubicBezTo>
                <a:pt x="384060" y="48222"/>
                <a:pt x="398319" y="69273"/>
                <a:pt x="415637" y="86591"/>
              </a:cubicBezTo>
              <a:cubicBezTo>
                <a:pt x="421410" y="115455"/>
                <a:pt x="428479" y="144089"/>
                <a:pt x="432955" y="173182"/>
              </a:cubicBezTo>
              <a:cubicBezTo>
                <a:pt x="449773" y="282499"/>
                <a:pt x="457580" y="392100"/>
                <a:pt x="467591" y="502227"/>
              </a:cubicBezTo>
              <a:cubicBezTo>
                <a:pt x="461818" y="1166091"/>
                <a:pt x="450273" y="1829929"/>
                <a:pt x="450273" y="2493818"/>
              </a:cubicBezTo>
              <a:cubicBezTo>
                <a:pt x="450273" y="2988216"/>
                <a:pt x="396539" y="3291113"/>
                <a:pt x="484910" y="3688773"/>
              </a:cubicBezTo>
              <a:cubicBezTo>
                <a:pt x="490073" y="3712008"/>
                <a:pt x="496455" y="3734954"/>
                <a:pt x="502228" y="3758045"/>
              </a:cubicBezTo>
              <a:cubicBezTo>
                <a:pt x="496455" y="3815772"/>
                <a:pt x="504736" y="3876705"/>
                <a:pt x="484910" y="3931227"/>
              </a:cubicBezTo>
              <a:cubicBezTo>
                <a:pt x="478671" y="3948383"/>
                <a:pt x="450508" y="3943530"/>
                <a:pt x="432955" y="3948545"/>
              </a:cubicBezTo>
              <a:cubicBezTo>
                <a:pt x="410069" y="3955084"/>
                <a:pt x="387244" y="3962498"/>
                <a:pt x="363682" y="3965864"/>
              </a:cubicBezTo>
              <a:cubicBezTo>
                <a:pt x="306250" y="3974069"/>
                <a:pt x="248227" y="3977409"/>
                <a:pt x="190500" y="3983182"/>
              </a:cubicBezTo>
              <a:cubicBezTo>
                <a:pt x="167409" y="3988955"/>
                <a:pt x="99939" y="3989856"/>
                <a:pt x="121228" y="4000500"/>
              </a:cubicBezTo>
              <a:cubicBezTo>
                <a:pt x="162856" y="4021314"/>
                <a:pt x="213335" y="4020914"/>
                <a:pt x="259773" y="4017818"/>
              </a:cubicBezTo>
              <a:cubicBezTo>
                <a:pt x="301706" y="4015022"/>
                <a:pt x="340591" y="3994727"/>
                <a:pt x="381000" y="3983182"/>
              </a:cubicBezTo>
              <a:cubicBezTo>
                <a:pt x="392546" y="3965864"/>
                <a:pt x="413709" y="3951952"/>
                <a:pt x="415637" y="3931227"/>
              </a:cubicBezTo>
              <a:cubicBezTo>
                <a:pt x="438006" y="3690759"/>
                <a:pt x="465935" y="2618106"/>
                <a:pt x="502228" y="2424545"/>
              </a:cubicBezTo>
              <a:cubicBezTo>
                <a:pt x="508699" y="2390032"/>
                <a:pt x="571501" y="2413000"/>
                <a:pt x="606137" y="2407227"/>
              </a:cubicBezTo>
              <a:cubicBezTo>
                <a:pt x="762001" y="2413000"/>
                <a:pt x="918597" y="2408385"/>
                <a:pt x="1073728" y="2424545"/>
              </a:cubicBezTo>
              <a:cubicBezTo>
                <a:pt x="1196471" y="2437331"/>
                <a:pt x="1317688" y="2463887"/>
                <a:pt x="1437410" y="2493818"/>
              </a:cubicBezTo>
              <a:cubicBezTo>
                <a:pt x="1537327" y="2518798"/>
                <a:pt x="1587587" y="2527600"/>
                <a:pt x="1679864" y="2563091"/>
              </a:cubicBezTo>
              <a:cubicBezTo>
                <a:pt x="1850960" y="2628896"/>
                <a:pt x="1758938" y="2603003"/>
                <a:pt x="1939637" y="2684318"/>
              </a:cubicBezTo>
              <a:cubicBezTo>
                <a:pt x="2099585" y="2756295"/>
                <a:pt x="2252715" y="2804579"/>
                <a:pt x="2407228" y="2892136"/>
              </a:cubicBezTo>
              <a:cubicBezTo>
                <a:pt x="2677670" y="3045387"/>
                <a:pt x="2971015" y="3317961"/>
                <a:pt x="3203864" y="3480955"/>
              </a:cubicBezTo>
              <a:cubicBezTo>
                <a:pt x="3261591" y="3521364"/>
                <a:pt x="3326435" y="3553153"/>
                <a:pt x="3377046" y="3602182"/>
              </a:cubicBezTo>
              <a:cubicBezTo>
                <a:pt x="3696627" y="3911776"/>
                <a:pt x="3997601" y="4240055"/>
                <a:pt x="4312228" y="4554682"/>
              </a:cubicBezTo>
              <a:cubicBezTo>
                <a:pt x="4488320" y="4730774"/>
                <a:pt x="4643879" y="4933144"/>
                <a:pt x="4849091" y="5074227"/>
              </a:cubicBezTo>
              <a:cubicBezTo>
                <a:pt x="5729318" y="5679383"/>
                <a:pt x="5718254" y="5707126"/>
                <a:pt x="6719455" y="6234545"/>
              </a:cubicBezTo>
              <a:cubicBezTo>
                <a:pt x="7825904" y="6817407"/>
                <a:pt x="7933682" y="6769495"/>
                <a:pt x="9351819" y="7256318"/>
              </a:cubicBezTo>
              <a:cubicBezTo>
                <a:pt x="9548681" y="7323897"/>
                <a:pt x="9737218" y="7420062"/>
                <a:pt x="9940637" y="7464136"/>
              </a:cubicBezTo>
              <a:cubicBezTo>
                <a:pt x="10456040" y="7575807"/>
                <a:pt x="11212651" y="7753310"/>
                <a:pt x="11759046" y="7827818"/>
              </a:cubicBezTo>
              <a:cubicBezTo>
                <a:pt x="12259944" y="7896122"/>
                <a:pt x="12764239" y="7937174"/>
                <a:pt x="13265728" y="8001000"/>
              </a:cubicBezTo>
              <a:cubicBezTo>
                <a:pt x="13716817" y="8058411"/>
                <a:pt x="14167007" y="8122999"/>
                <a:pt x="14616546" y="8191500"/>
              </a:cubicBezTo>
              <a:cubicBezTo>
                <a:pt x="14773251" y="8215379"/>
                <a:pt x="14928035" y="8250544"/>
                <a:pt x="15084137" y="8278091"/>
              </a:cubicBezTo>
              <a:cubicBezTo>
                <a:pt x="15124335" y="8285185"/>
                <a:pt x="15164955" y="8289636"/>
                <a:pt x="15205364" y="8295409"/>
              </a:cubicBezTo>
              <a:lnTo>
                <a:pt x="19257819" y="8278091"/>
              </a:lnTo>
              <a:cubicBezTo>
                <a:pt x="19479020" y="8273212"/>
                <a:pt x="19696009" y="8215933"/>
                <a:pt x="19915910" y="8191500"/>
              </a:cubicBezTo>
              <a:lnTo>
                <a:pt x="20071773" y="8174182"/>
              </a:lnTo>
              <a:lnTo>
                <a:pt x="20210319" y="8156864"/>
              </a:lnTo>
              <a:cubicBezTo>
                <a:pt x="20267979" y="8150457"/>
                <a:pt x="20325773" y="8145318"/>
                <a:pt x="20383500" y="8139545"/>
              </a:cubicBezTo>
              <a:cubicBezTo>
                <a:pt x="20552442" y="8097310"/>
                <a:pt x="20341489" y="8148881"/>
                <a:pt x="20539364" y="8104909"/>
              </a:cubicBezTo>
              <a:cubicBezTo>
                <a:pt x="20562599" y="8099746"/>
                <a:pt x="20585546" y="8093364"/>
                <a:pt x="20608637" y="8087591"/>
              </a:cubicBezTo>
            </a:path>
          </a:pathLst>
        </a:cu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242455</xdr:colOff>
      <xdr:row>12</xdr:row>
      <xdr:rowOff>86591</xdr:rowOff>
    </xdr:from>
    <xdr:to>
      <xdr:col>20</xdr:col>
      <xdr:colOff>2182091</xdr:colOff>
      <xdr:row>29</xdr:row>
      <xdr:rowOff>0</xdr:rowOff>
    </xdr:to>
    <xdr:sp macro="" textlink="">
      <xdr:nvSpPr>
        <xdr:cNvPr id="16" name="Forme libre : forme 15">
          <a:extLst>
            <a:ext uri="{FF2B5EF4-FFF2-40B4-BE49-F238E27FC236}">
              <a16:creationId xmlns:a16="http://schemas.microsoft.com/office/drawing/2014/main" id="{5649EA93-B5EC-590F-9A3A-19515774B954}"/>
            </a:ext>
          </a:extLst>
        </xdr:cNvPr>
        <xdr:cNvSpPr/>
      </xdr:nvSpPr>
      <xdr:spPr>
        <a:xfrm>
          <a:off x="242455" y="2632364"/>
          <a:ext cx="21006954" cy="8052954"/>
        </a:xfrm>
        <a:custGeom>
          <a:avLst/>
          <a:gdLst>
            <a:gd name="connsiteX0" fmla="*/ 762000 w 21006954"/>
            <a:gd name="connsiteY0" fmla="*/ 0 h 8052954"/>
            <a:gd name="connsiteX1" fmla="*/ 398318 w 21006954"/>
            <a:gd name="connsiteY1" fmla="*/ 51954 h 8052954"/>
            <a:gd name="connsiteX2" fmla="*/ 363681 w 21006954"/>
            <a:gd name="connsiteY2" fmla="*/ 86591 h 8052954"/>
            <a:gd name="connsiteX3" fmla="*/ 311727 w 21006954"/>
            <a:gd name="connsiteY3" fmla="*/ 536863 h 8052954"/>
            <a:gd name="connsiteX4" fmla="*/ 277090 w 21006954"/>
            <a:gd name="connsiteY4" fmla="*/ 1073727 h 8052954"/>
            <a:gd name="connsiteX5" fmla="*/ 294409 w 21006954"/>
            <a:gd name="connsiteY5" fmla="*/ 5212772 h 8052954"/>
            <a:gd name="connsiteX6" fmla="*/ 311727 w 21006954"/>
            <a:gd name="connsiteY6" fmla="*/ 5489863 h 8052954"/>
            <a:gd name="connsiteX7" fmla="*/ 346363 w 21006954"/>
            <a:gd name="connsiteY7" fmla="*/ 5576454 h 8052954"/>
            <a:gd name="connsiteX8" fmla="*/ 381000 w 21006954"/>
            <a:gd name="connsiteY8" fmla="*/ 5680363 h 8052954"/>
            <a:gd name="connsiteX9" fmla="*/ 432954 w 21006954"/>
            <a:gd name="connsiteY9" fmla="*/ 5818909 h 8052954"/>
            <a:gd name="connsiteX10" fmla="*/ 467590 w 21006954"/>
            <a:gd name="connsiteY10" fmla="*/ 6044045 h 8052954"/>
            <a:gd name="connsiteX11" fmla="*/ 484909 w 21006954"/>
            <a:gd name="connsiteY11" fmla="*/ 6096000 h 8052954"/>
            <a:gd name="connsiteX12" fmla="*/ 519545 w 21006954"/>
            <a:gd name="connsiteY12" fmla="*/ 6165272 h 8052954"/>
            <a:gd name="connsiteX13" fmla="*/ 623454 w 21006954"/>
            <a:gd name="connsiteY13" fmla="*/ 6199909 h 8052954"/>
            <a:gd name="connsiteX14" fmla="*/ 779318 w 21006954"/>
            <a:gd name="connsiteY14" fmla="*/ 6234545 h 8052954"/>
            <a:gd name="connsiteX15" fmla="*/ 952500 w 21006954"/>
            <a:gd name="connsiteY15" fmla="*/ 6251863 h 8052954"/>
            <a:gd name="connsiteX16" fmla="*/ 675409 w 21006954"/>
            <a:gd name="connsiteY16" fmla="*/ 6217227 h 8052954"/>
            <a:gd name="connsiteX17" fmla="*/ 571500 w 21006954"/>
            <a:gd name="connsiteY17" fmla="*/ 6199909 h 8052954"/>
            <a:gd name="connsiteX18" fmla="*/ 519545 w 21006954"/>
            <a:gd name="connsiteY18" fmla="*/ 6165272 h 8052954"/>
            <a:gd name="connsiteX19" fmla="*/ 415636 w 21006954"/>
            <a:gd name="connsiteY19" fmla="*/ 5888181 h 8052954"/>
            <a:gd name="connsiteX20" fmla="*/ 363681 w 21006954"/>
            <a:gd name="connsiteY20" fmla="*/ 5576454 h 8052954"/>
            <a:gd name="connsiteX21" fmla="*/ 346363 w 21006954"/>
            <a:gd name="connsiteY21" fmla="*/ 5368636 h 8052954"/>
            <a:gd name="connsiteX22" fmla="*/ 294409 w 21006954"/>
            <a:gd name="connsiteY22" fmla="*/ 5039591 h 8052954"/>
            <a:gd name="connsiteX23" fmla="*/ 242454 w 21006954"/>
            <a:gd name="connsiteY23" fmla="*/ 4121727 h 8052954"/>
            <a:gd name="connsiteX24" fmla="*/ 190500 w 21006954"/>
            <a:gd name="connsiteY24" fmla="*/ 3480954 h 8052954"/>
            <a:gd name="connsiteX25" fmla="*/ 207818 w 21006954"/>
            <a:gd name="connsiteY25" fmla="*/ 2944091 h 8052954"/>
            <a:gd name="connsiteX26" fmla="*/ 190500 w 21006954"/>
            <a:gd name="connsiteY26" fmla="*/ 2857500 h 8052954"/>
            <a:gd name="connsiteX27" fmla="*/ 34636 w 21006954"/>
            <a:gd name="connsiteY27" fmla="*/ 2909454 h 8052954"/>
            <a:gd name="connsiteX28" fmla="*/ 17318 w 21006954"/>
            <a:gd name="connsiteY28" fmla="*/ 3048000 h 8052954"/>
            <a:gd name="connsiteX29" fmla="*/ 0 w 21006954"/>
            <a:gd name="connsiteY29" fmla="*/ 3151909 h 8052954"/>
            <a:gd name="connsiteX30" fmla="*/ 17318 w 21006954"/>
            <a:gd name="connsiteY30" fmla="*/ 5853545 h 8052954"/>
            <a:gd name="connsiteX31" fmla="*/ 34636 w 21006954"/>
            <a:gd name="connsiteY31" fmla="*/ 7256318 h 8052954"/>
            <a:gd name="connsiteX32" fmla="*/ 450272 w 21006954"/>
            <a:gd name="connsiteY32" fmla="*/ 7498772 h 8052954"/>
            <a:gd name="connsiteX33" fmla="*/ 1420090 w 21006954"/>
            <a:gd name="connsiteY33" fmla="*/ 7741227 h 8052954"/>
            <a:gd name="connsiteX34" fmla="*/ 1991590 w 21006954"/>
            <a:gd name="connsiteY34" fmla="*/ 7793181 h 8052954"/>
            <a:gd name="connsiteX35" fmla="*/ 3463636 w 21006954"/>
            <a:gd name="connsiteY35" fmla="*/ 7983681 h 8052954"/>
            <a:gd name="connsiteX36" fmla="*/ 6719454 w 21006954"/>
            <a:gd name="connsiteY36" fmla="*/ 8052954 h 8052954"/>
            <a:gd name="connsiteX37" fmla="*/ 11655136 w 21006954"/>
            <a:gd name="connsiteY37" fmla="*/ 8035636 h 8052954"/>
            <a:gd name="connsiteX38" fmla="*/ 12521045 w 21006954"/>
            <a:gd name="connsiteY38" fmla="*/ 8001000 h 8052954"/>
            <a:gd name="connsiteX39" fmla="*/ 16954500 w 21006954"/>
            <a:gd name="connsiteY39" fmla="*/ 7966363 h 8052954"/>
            <a:gd name="connsiteX40" fmla="*/ 17162318 w 21006954"/>
            <a:gd name="connsiteY40" fmla="*/ 7914409 h 8052954"/>
            <a:gd name="connsiteX41" fmla="*/ 18184090 w 21006954"/>
            <a:gd name="connsiteY41" fmla="*/ 7810500 h 8052954"/>
            <a:gd name="connsiteX42" fmla="*/ 19448318 w 21006954"/>
            <a:gd name="connsiteY42" fmla="*/ 7723909 h 8052954"/>
            <a:gd name="connsiteX43" fmla="*/ 19777363 w 21006954"/>
            <a:gd name="connsiteY43" fmla="*/ 7671954 h 8052954"/>
            <a:gd name="connsiteX44" fmla="*/ 19898590 w 21006954"/>
            <a:gd name="connsiteY44" fmla="*/ 7620000 h 8052954"/>
            <a:gd name="connsiteX45" fmla="*/ 20314227 w 21006954"/>
            <a:gd name="connsiteY45" fmla="*/ 7516091 h 8052954"/>
            <a:gd name="connsiteX46" fmla="*/ 20522045 w 21006954"/>
            <a:gd name="connsiteY46" fmla="*/ 7429500 h 8052954"/>
            <a:gd name="connsiteX47" fmla="*/ 20625954 w 21006954"/>
            <a:gd name="connsiteY47" fmla="*/ 7377545 h 8052954"/>
            <a:gd name="connsiteX48" fmla="*/ 20677909 w 21006954"/>
            <a:gd name="connsiteY48" fmla="*/ 7342909 h 8052954"/>
            <a:gd name="connsiteX49" fmla="*/ 21006954 w 21006954"/>
            <a:gd name="connsiteY49" fmla="*/ 7342909 h 805295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</a:cxnLst>
          <a:rect l="l" t="t" r="r" b="b"/>
          <a:pathLst>
            <a:path w="21006954" h="8052954">
              <a:moveTo>
                <a:pt x="762000" y="0"/>
              </a:moveTo>
              <a:cubicBezTo>
                <a:pt x="636065" y="8396"/>
                <a:pt x="512925" y="-5350"/>
                <a:pt x="398318" y="51954"/>
              </a:cubicBezTo>
              <a:cubicBezTo>
                <a:pt x="383714" y="59256"/>
                <a:pt x="375227" y="75045"/>
                <a:pt x="363681" y="86591"/>
              </a:cubicBezTo>
              <a:cubicBezTo>
                <a:pt x="291194" y="304053"/>
                <a:pt x="334970" y="141729"/>
                <a:pt x="311727" y="536863"/>
              </a:cubicBezTo>
              <a:cubicBezTo>
                <a:pt x="301196" y="715880"/>
                <a:pt x="277090" y="1073727"/>
                <a:pt x="277090" y="1073727"/>
              </a:cubicBezTo>
              <a:cubicBezTo>
                <a:pt x="282863" y="2453409"/>
                <a:pt x="283588" y="3833121"/>
                <a:pt x="294409" y="5212772"/>
              </a:cubicBezTo>
              <a:cubicBezTo>
                <a:pt x="295135" y="5305313"/>
                <a:pt x="298639" y="5398249"/>
                <a:pt x="311727" y="5489863"/>
              </a:cubicBezTo>
              <a:cubicBezTo>
                <a:pt x="316123" y="5520638"/>
                <a:pt x="335739" y="5547239"/>
                <a:pt x="346363" y="5576454"/>
              </a:cubicBezTo>
              <a:cubicBezTo>
                <a:pt x="358840" y="5610766"/>
                <a:pt x="364672" y="5647707"/>
                <a:pt x="381000" y="5680363"/>
              </a:cubicBezTo>
              <a:cubicBezTo>
                <a:pt x="426280" y="5770925"/>
                <a:pt x="409375" y="5724590"/>
                <a:pt x="432954" y="5818909"/>
              </a:cubicBezTo>
              <a:cubicBezTo>
                <a:pt x="446910" y="5944517"/>
                <a:pt x="440321" y="5948606"/>
                <a:pt x="467590" y="6044045"/>
              </a:cubicBezTo>
              <a:cubicBezTo>
                <a:pt x="472605" y="6061598"/>
                <a:pt x="477718" y="6079221"/>
                <a:pt x="484909" y="6096000"/>
              </a:cubicBezTo>
              <a:cubicBezTo>
                <a:pt x="495079" y="6119729"/>
                <a:pt x="498892" y="6149782"/>
                <a:pt x="519545" y="6165272"/>
              </a:cubicBezTo>
              <a:cubicBezTo>
                <a:pt x="548753" y="6187178"/>
                <a:pt x="588177" y="6190502"/>
                <a:pt x="623454" y="6199909"/>
              </a:cubicBezTo>
              <a:cubicBezTo>
                <a:pt x="674879" y="6213622"/>
                <a:pt x="726747" y="6226244"/>
                <a:pt x="779318" y="6234545"/>
              </a:cubicBezTo>
              <a:cubicBezTo>
                <a:pt x="836623" y="6243593"/>
                <a:pt x="1009726" y="6261401"/>
                <a:pt x="952500" y="6251863"/>
              </a:cubicBezTo>
              <a:cubicBezTo>
                <a:pt x="860684" y="6236560"/>
                <a:pt x="767225" y="6232530"/>
                <a:pt x="675409" y="6217227"/>
              </a:cubicBezTo>
              <a:lnTo>
                <a:pt x="571500" y="6199909"/>
              </a:lnTo>
              <a:cubicBezTo>
                <a:pt x="554182" y="6188363"/>
                <a:pt x="531481" y="6182324"/>
                <a:pt x="519545" y="6165272"/>
              </a:cubicBezTo>
              <a:cubicBezTo>
                <a:pt x="458979" y="6078749"/>
                <a:pt x="435140" y="5989601"/>
                <a:pt x="415636" y="5888181"/>
              </a:cubicBezTo>
              <a:cubicBezTo>
                <a:pt x="395742" y="5784734"/>
                <a:pt x="380999" y="5680363"/>
                <a:pt x="363681" y="5576454"/>
              </a:cubicBezTo>
              <a:cubicBezTo>
                <a:pt x="357908" y="5507181"/>
                <a:pt x="355259" y="5437577"/>
                <a:pt x="346363" y="5368636"/>
              </a:cubicBezTo>
              <a:cubicBezTo>
                <a:pt x="332153" y="5258509"/>
                <a:pt x="294409" y="5039591"/>
                <a:pt x="294409" y="5039591"/>
              </a:cubicBezTo>
              <a:cubicBezTo>
                <a:pt x="277091" y="4733636"/>
                <a:pt x="257950" y="4427779"/>
                <a:pt x="242454" y="4121727"/>
              </a:cubicBezTo>
              <a:cubicBezTo>
                <a:pt x="213971" y="3559197"/>
                <a:pt x="255736" y="3839757"/>
                <a:pt x="190500" y="3480954"/>
              </a:cubicBezTo>
              <a:cubicBezTo>
                <a:pt x="196273" y="3302000"/>
                <a:pt x="207818" y="3123138"/>
                <a:pt x="207818" y="2944091"/>
              </a:cubicBezTo>
              <a:cubicBezTo>
                <a:pt x="207818" y="2914656"/>
                <a:pt x="219364" y="2863273"/>
                <a:pt x="190500" y="2857500"/>
              </a:cubicBezTo>
              <a:cubicBezTo>
                <a:pt x="136799" y="2846760"/>
                <a:pt x="86591" y="2892136"/>
                <a:pt x="34636" y="2909454"/>
              </a:cubicBezTo>
              <a:cubicBezTo>
                <a:pt x="28863" y="2955636"/>
                <a:pt x="23900" y="3001926"/>
                <a:pt x="17318" y="3048000"/>
              </a:cubicBezTo>
              <a:cubicBezTo>
                <a:pt x="12352" y="3082761"/>
                <a:pt x="0" y="3116795"/>
                <a:pt x="0" y="3151909"/>
              </a:cubicBezTo>
              <a:cubicBezTo>
                <a:pt x="0" y="4052473"/>
                <a:pt x="9719" y="4953013"/>
                <a:pt x="17318" y="5853545"/>
              </a:cubicBezTo>
              <a:cubicBezTo>
                <a:pt x="21264" y="6321155"/>
                <a:pt x="-2444" y="6790164"/>
                <a:pt x="34636" y="7256318"/>
              </a:cubicBezTo>
              <a:cubicBezTo>
                <a:pt x="45879" y="7397659"/>
                <a:pt x="435053" y="7493445"/>
                <a:pt x="450272" y="7498772"/>
              </a:cubicBezTo>
              <a:cubicBezTo>
                <a:pt x="796618" y="7619994"/>
                <a:pt x="1039960" y="7684491"/>
                <a:pt x="1420090" y="7741227"/>
              </a:cubicBezTo>
              <a:cubicBezTo>
                <a:pt x="1609280" y="7769464"/>
                <a:pt x="1801637" y="7770644"/>
                <a:pt x="1991590" y="7793181"/>
              </a:cubicBezTo>
              <a:cubicBezTo>
                <a:pt x="2482918" y="7851474"/>
                <a:pt x="2968950" y="7974347"/>
                <a:pt x="3463636" y="7983681"/>
              </a:cubicBezTo>
              <a:lnTo>
                <a:pt x="6719454" y="8052954"/>
              </a:lnTo>
              <a:lnTo>
                <a:pt x="11655136" y="8035636"/>
              </a:lnTo>
              <a:cubicBezTo>
                <a:pt x="11943992" y="8033049"/>
                <a:pt x="12232203" y="8004776"/>
                <a:pt x="12521045" y="8001000"/>
              </a:cubicBezTo>
              <a:lnTo>
                <a:pt x="16954500" y="7966363"/>
              </a:lnTo>
              <a:cubicBezTo>
                <a:pt x="17023773" y="7949045"/>
                <a:pt x="17091810" y="7925690"/>
                <a:pt x="17162318" y="7914409"/>
              </a:cubicBezTo>
              <a:cubicBezTo>
                <a:pt x="17743879" y="7821360"/>
                <a:pt x="17707387" y="7833200"/>
                <a:pt x="18184090" y="7810500"/>
              </a:cubicBezTo>
              <a:cubicBezTo>
                <a:pt x="18729337" y="7689332"/>
                <a:pt x="18089909" y="7822107"/>
                <a:pt x="19448318" y="7723909"/>
              </a:cubicBezTo>
              <a:cubicBezTo>
                <a:pt x="19559069" y="7715903"/>
                <a:pt x="19667681" y="7689272"/>
                <a:pt x="19777363" y="7671954"/>
              </a:cubicBezTo>
              <a:cubicBezTo>
                <a:pt x="19817772" y="7654636"/>
                <a:pt x="19856882" y="7633903"/>
                <a:pt x="19898590" y="7620000"/>
              </a:cubicBezTo>
              <a:cubicBezTo>
                <a:pt x="20006930" y="7583887"/>
                <a:pt x="20208042" y="7540595"/>
                <a:pt x="20314227" y="7516091"/>
              </a:cubicBezTo>
              <a:cubicBezTo>
                <a:pt x="20533285" y="7370052"/>
                <a:pt x="20304588" y="7501986"/>
                <a:pt x="20522045" y="7429500"/>
              </a:cubicBezTo>
              <a:cubicBezTo>
                <a:pt x="20558782" y="7417254"/>
                <a:pt x="20592103" y="7396351"/>
                <a:pt x="20625954" y="7377545"/>
              </a:cubicBezTo>
              <a:cubicBezTo>
                <a:pt x="20644149" y="7367437"/>
                <a:pt x="20657181" y="7344793"/>
                <a:pt x="20677909" y="7342909"/>
              </a:cubicBezTo>
              <a:cubicBezTo>
                <a:pt x="20787140" y="7332979"/>
                <a:pt x="20897272" y="7342909"/>
                <a:pt x="21006954" y="7342909"/>
              </a:cubicBezTo>
            </a:path>
          </a:pathLst>
        </a:custGeom>
        <a:noFill/>
        <a:ln w="571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DC330D-DE4A-4C7D-8135-0995B8256B8E}" name="Tableau3" displayName="Tableau3" ref="A6:U29" totalsRowShown="0" headerRowDxfId="25" dataDxfId="23" headerRowBorderDxfId="24" tableBorderDxfId="22" totalsRowBorderDxfId="21">
  <autoFilter ref="A6:U29" xr:uid="{B7DC330D-DE4A-4C7D-8135-0995B8256B8E}"/>
  <tableColumns count="21">
    <tableColumn id="3" xr3:uid="{5B0BA21A-E4C9-4B2C-AD1B-070B3D0370D6}" name="Gamme" dataDxfId="20"/>
    <tableColumn id="1" xr3:uid="{3A1A8CDC-D1C9-4BC2-9206-085794C14D19}" name="Longueur" dataDxfId="19"/>
    <tableColumn id="2" xr3:uid="{27D6587D-AD1A-401C-8800-416ADEE08881}" name="NB de barre de L" dataDxfId="0"/>
    <tableColumn id="10" xr3:uid="{06990823-8A40-4603-B839-3812EC206B93}" name="binair" dataDxfId="18">
      <calculatedColumnFormula>(ABS(D$1-$A7)&lt;=1)*5</calculatedColumnFormula>
    </tableColumn>
    <tableColumn id="11" xr3:uid="{0432F337-2A04-4F04-ADE8-603A9AA8C1D6}" name="integer" dataDxfId="17"/>
    <tableColumn id="14" xr3:uid="{8148D834-6645-4FD1-BBC0-C980EE9143E8}" name="I6-8" dataDxfId="16"/>
    <tableColumn id="15" xr3:uid="{6DED32EA-8C6E-43CC-ABE5-C18510C919EE}" name="I8-10" dataDxfId="15"/>
    <tableColumn id="16" xr3:uid="{D2A6D655-A411-487E-AE7A-854EF4C76BB3}" name="I10-12" dataDxfId="14"/>
    <tableColumn id="17" xr3:uid="{4B6A96F7-8D90-4E2F-9AA9-A59F817AF6F5}" name="Kolom7" dataDxfId="13"/>
    <tableColumn id="18" xr3:uid="{C7250FF7-B525-472A-BB36-0A3BBE44C3CB}" name="copie de C" dataDxfId="12"/>
    <tableColumn id="19" xr3:uid="{91DED076-83F1-45BC-BA4A-B7B74CBBBB8C}" name="Kolom9" dataDxfId="11"/>
    <tableColumn id="20" xr3:uid="{8AA23E5B-FB04-46AC-95FC-1C19B2C38385}" name="Kolom10" dataDxfId="10"/>
    <tableColumn id="21" xr3:uid="{EB9A7373-D389-4148-AB08-E29FCFE69F68}" name="Kolom11" dataDxfId="9"/>
    <tableColumn id="22" xr3:uid="{4385085B-0D0A-4407-BF1A-02908CC923C9}" name="Kolom12" dataDxfId="8"/>
    <tableColumn id="5" xr3:uid="{8B28DDDE-894C-4A0B-9B90-385459265254}" name="nb / barre de 6m" dataDxfId="7">
      <calculatedColumnFormula>IF(ISBLANK(C7),"",IF(B7&gt;300,1,IF(AND(300&gt;=B7,B7&gt;200),2,IF(AND(200&gt;=B7,B7&gt;150),3,IF(AND(150&gt;=B7,B7&gt;120),4,IF(AND(120&gt;=B7,B7&gt;100),5,IF(AND(100&gt;=B7,B7&gt;(600/7)),6,IF(AND((600/7)&gt;=B7,B7&gt;75),7,IF(AND(75&gt;=B7,B7&gt;(600/9)),8,IF(AND((600/9)&gt;=B7,B7&gt;60),9,IF(AND(60&gt;=B7,B7&gt;(600/11)),10,IF(AND((600/11)&gt;=B7,B7&gt;50),11,IF(AND(50&gt;=B7,B7&gt;(600/13)),12,0)))))))))))))</calculatedColumnFormula>
    </tableColumn>
    <tableColumn id="6" xr3:uid="{401894AF-41ED-43B6-BE07-E1F77F49F832}" name="nb barre paire" dataDxfId="6">
      <calculatedColumnFormula>IF(ISBLANK(C7),"",INT(IF(ISODD(C7),C7-1,C7)/O7))</calculatedColumnFormula>
    </tableColumn>
    <tableColumn id="7" xr3:uid="{A39FAC9F-984A-401E-A66D-62D16C983FE6}" name="Longueur chute" dataDxfId="5">
      <calculatedColumnFormula>IF(ISBLANK(C7),"",IF(B7&gt;300,600-B7*1,IF(AND(300&gt;=B7,B7&gt;200),600-B7*2,IF(AND(200&gt;=B7,B7&gt;150),600-B7*3,IF(AND(150&gt;=B7,B7&gt;120),600-B7*4,IF(AND(120&gt;=B7,B7&gt;100),600-B7*5,IF(AND(100&gt;=B7,B7&gt;(600/7)),600-B7*6,IF(AND((600/7)&gt;=B7,B7&gt;75),600-B7*7,IF(AND(75&gt;=B7,B7&gt;(600/9)),600-B7*8,IF(AND((600/9)&gt;=B7,B7&gt;60),600-B7*9,IF(AND(60&gt;=B7,B7&gt;(600/11)),600-B7*10,IF(AND((600/11)&gt;=B7,B7&gt;50),600-B7*11,IF(AND(50&gt;=B7,B7&gt;(600/13)),600-B7*12,0)))))))))))))</calculatedColumnFormula>
    </tableColumn>
    <tableColumn id="9" xr3:uid="{A680BA1E-2C64-45C6-BEFC-619741D9C3B7}" name="NB chute" dataDxfId="4">
      <calculatedColumnFormula>IF(ISTEXT(Q7),"",Q7*P7)</calculatedColumnFormula>
    </tableColumn>
    <tableColumn id="4" xr3:uid="{8CA424E0-FA0C-4B9F-AEF3-5F3FCB4A6057}" name="Nb barre +2" dataDxfId="3">
      <calculatedColumnFormula>IF(ISBLANK(C7),"",IF(O7*B7*P7-600&lt;&gt;0,(IF(ISODD(C7),C7-1,C7))-(O7*P7),"")+(C7-IF(ISODD(C7),C7-1,C7)))</calculatedColumnFormula>
    </tableColumn>
    <tableColumn id="8" xr3:uid="{9C5CFE78-C5E3-4B4C-A9CA-CEDEC1CDF8E0}" name="NB mL +" dataDxfId="2">
      <calculatedColumnFormula>IF(ISTEXT(S7),"",IF(O7*B7*P7-600&lt;&gt;0,(IF(ISODD(C7),C7-1,C7))-(O7*P7),"")+(C7-(IF(ISODD(C7),C7-1,C7)))*B7)</calculatedColumnFormula>
    </tableColumn>
    <tableColumn id="13" xr3:uid="{5D527C11-3F6C-4530-95AF-077C534670F6}" name="Addi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E8F65-8295-4FA6-B966-308B24DF6BCF}">
  <sheetPr codeName="Feuil4"/>
  <dimension ref="A1:AF29"/>
  <sheetViews>
    <sheetView zoomScaleNormal="100" workbookViewId="0">
      <selection activeCell="B1" sqref="B1"/>
    </sheetView>
  </sheetViews>
  <sheetFormatPr defaultColWidth="11.42578125" defaultRowHeight="15" x14ac:dyDescent="0.25"/>
  <cols>
    <col min="1" max="1" width="19.85546875" style="36" bestFit="1" customWidth="1"/>
    <col min="2" max="2" width="22.85546875" style="36" bestFit="1" customWidth="1"/>
    <col min="3" max="3" width="35.7109375" style="36" bestFit="1" customWidth="1"/>
    <col min="4" max="4" width="16.140625" style="36" bestFit="1" customWidth="1"/>
    <col min="5" max="5" width="18.7109375" style="36" bestFit="1" customWidth="1"/>
    <col min="6" max="6" width="12.85546875" style="36" bestFit="1" customWidth="1"/>
    <col min="7" max="7" width="15" style="36" bestFit="1" customWidth="1"/>
    <col min="8" max="8" width="17.140625" style="36" bestFit="1" customWidth="1"/>
    <col min="9" max="11" width="19.7109375" bestFit="1" customWidth="1"/>
    <col min="12" max="14" width="21.85546875" bestFit="1" customWidth="1"/>
    <col min="15" max="15" width="36.42578125" bestFit="1" customWidth="1"/>
    <col min="16" max="16" width="31.42578125" bestFit="1" customWidth="1"/>
    <col min="17" max="17" width="34" bestFit="1" customWidth="1"/>
    <col min="18" max="18" width="22.140625" bestFit="1" customWidth="1"/>
    <col min="19" max="19" width="27" bestFit="1" customWidth="1"/>
    <col min="20" max="20" width="20.42578125" bestFit="1" customWidth="1"/>
    <col min="21" max="21" width="21.42578125" bestFit="1" customWidth="1"/>
    <col min="22" max="22" width="177.42578125" bestFit="1" customWidth="1"/>
    <col min="23" max="23" width="126.5703125" bestFit="1" customWidth="1"/>
    <col min="24" max="24" width="18.140625" customWidth="1"/>
    <col min="25" max="25" width="15.85546875" customWidth="1"/>
    <col min="26" max="26" width="17.140625" customWidth="1"/>
  </cols>
  <sheetData>
    <row r="1" spans="1:32" ht="21" x14ac:dyDescent="0.35">
      <c r="D1" s="34">
        <v>11</v>
      </c>
      <c r="E1" s="36">
        <v>8</v>
      </c>
    </row>
    <row r="2" spans="1:32" x14ac:dyDescent="0.25">
      <c r="C2" s="36" t="s">
        <v>32</v>
      </c>
      <c r="E2" s="36">
        <v>10</v>
      </c>
    </row>
    <row r="4" spans="1:32" x14ac:dyDescent="0.25">
      <c r="C4" s="36" t="s">
        <v>38</v>
      </c>
      <c r="E4" s="35">
        <f>600-E5</f>
        <v>600</v>
      </c>
      <c r="F4" s="36">
        <v>600</v>
      </c>
      <c r="G4" s="36">
        <v>600</v>
      </c>
      <c r="H4" s="36">
        <v>600</v>
      </c>
    </row>
    <row r="5" spans="1:32" ht="15.75" thickBot="1" x14ac:dyDescent="0.3">
      <c r="C5" s="36" t="s">
        <v>31</v>
      </c>
      <c r="E5" s="35">
        <f>SUMPRODUCT(Tableau3[integer],Tableau3[Longueur])</f>
        <v>0</v>
      </c>
      <c r="F5" s="36">
        <v>0</v>
      </c>
      <c r="G5" s="36">
        <v>0</v>
      </c>
      <c r="H5" s="36">
        <v>0</v>
      </c>
    </row>
    <row r="6" spans="1:32" ht="29.25" thickBot="1" x14ac:dyDescent="0.5">
      <c r="A6" s="2" t="s">
        <v>18</v>
      </c>
      <c r="B6" s="3" t="s">
        <v>0</v>
      </c>
      <c r="C6" s="4" t="s">
        <v>12</v>
      </c>
      <c r="D6" s="32" t="s">
        <v>36</v>
      </c>
      <c r="E6" s="33" t="s">
        <v>37</v>
      </c>
      <c r="F6" s="4" t="s">
        <v>33</v>
      </c>
      <c r="G6" s="4" t="s">
        <v>34</v>
      </c>
      <c r="H6" s="4" t="s">
        <v>35</v>
      </c>
      <c r="I6" s="4" t="s">
        <v>26</v>
      </c>
      <c r="J6" s="33" t="s">
        <v>39</v>
      </c>
      <c r="K6" s="4" t="s">
        <v>27</v>
      </c>
      <c r="L6" s="4" t="s">
        <v>28</v>
      </c>
      <c r="M6" s="4" t="s">
        <v>29</v>
      </c>
      <c r="N6" s="4" t="s">
        <v>30</v>
      </c>
      <c r="O6" s="4" t="s">
        <v>11</v>
      </c>
      <c r="P6" s="4" t="s">
        <v>2</v>
      </c>
      <c r="Q6" s="4" t="s">
        <v>14</v>
      </c>
      <c r="R6" s="4" t="s">
        <v>15</v>
      </c>
      <c r="S6" s="4" t="s">
        <v>13</v>
      </c>
      <c r="T6" s="4" t="s">
        <v>1</v>
      </c>
      <c r="U6" s="4" t="s">
        <v>19</v>
      </c>
      <c r="V6" s="16"/>
      <c r="W6" s="16"/>
      <c r="X6" s="16"/>
      <c r="Y6" s="16"/>
      <c r="Z6" s="16"/>
    </row>
    <row r="7" spans="1:32" ht="28.5" x14ac:dyDescent="0.45">
      <c r="A7" s="9">
        <v>6</v>
      </c>
      <c r="B7" s="13">
        <v>230</v>
      </c>
      <c r="C7" s="11">
        <v>0</v>
      </c>
      <c r="D7" s="30">
        <f t="shared" ref="D7:D29" si="0">(ABS(D$1-$A7)&lt;=1)*5</f>
        <v>0</v>
      </c>
      <c r="E7" s="30">
        <v>0</v>
      </c>
      <c r="F7" s="30">
        <v>0</v>
      </c>
      <c r="G7" s="30">
        <v>0</v>
      </c>
      <c r="H7" s="30">
        <v>0</v>
      </c>
      <c r="I7" s="30"/>
      <c r="J7" s="11">
        <v>3</v>
      </c>
      <c r="K7" s="30"/>
      <c r="L7" s="30"/>
      <c r="M7" s="30"/>
      <c r="N7" s="30"/>
      <c r="O7" s="8">
        <f t="shared" ref="O7:O29" si="1">IF(ISBLANK(C7),"",IF(B7&gt;300,1,IF(AND(300&gt;=B7,B7&gt;200),2,IF(AND(200&gt;=B7,B7&gt;150),3,IF(AND(150&gt;=B7,B7&gt;120),4,IF(AND(120&gt;=B7,B7&gt;100),5,IF(AND(100&gt;=B7,B7&gt;(600/7)),6,IF(AND((600/7)&gt;=B7,B7&gt;75),7,IF(AND(75&gt;=B7,B7&gt;(600/9)),8,IF(AND((600/9)&gt;=B7,B7&gt;60),9,IF(AND(60&gt;=B7,B7&gt;(600/11)),10,IF(AND((600/11)&gt;=B7,B7&gt;50),11,IF(AND(50&gt;=B7,B7&gt;(600/13)),12,0)))))))))))))</f>
        <v>2</v>
      </c>
      <c r="P7" s="5">
        <f t="shared" ref="P7:P29" si="2">IF(ISBLANK(C7),"",INT(IF(ISODD(C7),C7-1,C7)/O7))</f>
        <v>0</v>
      </c>
      <c r="Q7" s="6">
        <f t="shared" ref="Q7:Q29" si="3">IF(ISBLANK(C7),"",IF(B7&gt;300,600-B7*1,IF(AND(300&gt;=B7,B7&gt;200),600-B7*2,IF(AND(200&gt;=B7,B7&gt;150),600-B7*3,IF(AND(150&gt;=B7,B7&gt;120),600-B7*4,IF(AND(120&gt;=B7,B7&gt;100),600-B7*5,IF(AND(100&gt;=B7,B7&gt;(600/7)),600-B7*6,IF(AND((600/7)&gt;=B7,B7&gt;75),600-B7*7,IF(AND(75&gt;=B7,B7&gt;(600/9)),600-B7*8,IF(AND((600/9)&gt;=B7,B7&gt;60),600-B7*9,IF(AND(60&gt;=B7,B7&gt;(600/11)),600-B7*10,IF(AND((600/11)&gt;=B7,B7&gt;50),600-B7*11,IF(AND(50&gt;=B7,B7&gt;(600/13)),600-B7*12,0)))))))))))))</f>
        <v>140</v>
      </c>
      <c r="R7" s="6">
        <f t="shared" ref="R7:R29" si="4">IF(ISTEXT(Q7),"",Q7*P7)</f>
        <v>0</v>
      </c>
      <c r="S7" s="6">
        <f t="shared" ref="S7:S29" si="5">IF(ISBLANK(C7),"",IF(O7*B7*P7-600&lt;&gt;0,(IF(ISODD(C7),C7-1,C7))-(O7*P7),"")+(C7-IF(ISODD(C7),C7-1,C7)))</f>
        <v>0</v>
      </c>
      <c r="T7" s="7">
        <f t="shared" ref="T7:T29" si="6">IF(ISTEXT(S7),"",IF(O7*B7*P7-600&lt;&gt;0,(IF(ISODD(C7),C7-1,C7))-(O7*P7),"")+(C7-(IF(ISODD(C7),C7-1,C7)))*B7)</f>
        <v>0</v>
      </c>
      <c r="U7" s="28"/>
      <c r="V7" s="37" t="s">
        <v>21</v>
      </c>
      <c r="W7" s="15" t="s">
        <v>25</v>
      </c>
      <c r="X7" s="15"/>
      <c r="Y7" s="15"/>
      <c r="Z7" s="15"/>
      <c r="AA7" s="15"/>
      <c r="AB7" s="15"/>
      <c r="AC7" s="15"/>
      <c r="AD7" s="15"/>
      <c r="AE7" s="15"/>
      <c r="AF7" s="15"/>
    </row>
    <row r="8" spans="1:32" ht="29.25" thickBot="1" x14ac:dyDescent="0.5">
      <c r="A8" s="10">
        <v>6</v>
      </c>
      <c r="B8" s="14">
        <v>230</v>
      </c>
      <c r="C8" s="12">
        <v>0</v>
      </c>
      <c r="D8" s="31">
        <f t="shared" si="0"/>
        <v>0</v>
      </c>
      <c r="E8" s="31">
        <v>0</v>
      </c>
      <c r="F8" s="31">
        <v>0</v>
      </c>
      <c r="G8" s="31">
        <v>0</v>
      </c>
      <c r="H8" s="31">
        <v>0</v>
      </c>
      <c r="I8" s="31"/>
      <c r="J8" s="12">
        <v>7</v>
      </c>
      <c r="K8" s="31"/>
      <c r="L8" s="31"/>
      <c r="M8" s="31"/>
      <c r="N8" s="31"/>
      <c r="O8" s="8">
        <f t="shared" si="1"/>
        <v>2</v>
      </c>
      <c r="P8" s="5">
        <f t="shared" si="2"/>
        <v>0</v>
      </c>
      <c r="Q8" s="6">
        <f t="shared" si="3"/>
        <v>140</v>
      </c>
      <c r="R8" s="6">
        <f>IF(ISTEXT(Q8),"",Q8*P8)</f>
        <v>0</v>
      </c>
      <c r="S8" s="6">
        <f t="shared" si="5"/>
        <v>0</v>
      </c>
      <c r="T8" s="7">
        <f t="shared" si="6"/>
        <v>0</v>
      </c>
      <c r="U8" s="28"/>
      <c r="V8" s="38"/>
      <c r="W8" s="15"/>
      <c r="X8" s="15"/>
      <c r="Y8" s="15"/>
      <c r="Z8" s="15"/>
      <c r="AA8" s="15"/>
      <c r="AB8" s="15"/>
      <c r="AC8" s="15"/>
      <c r="AD8" s="15"/>
      <c r="AE8" s="15"/>
      <c r="AF8" s="15"/>
    </row>
    <row r="9" spans="1:32" ht="28.5" x14ac:dyDescent="0.45">
      <c r="A9" s="10">
        <v>6</v>
      </c>
      <c r="B9" s="14">
        <v>230</v>
      </c>
      <c r="C9" s="12">
        <v>0</v>
      </c>
      <c r="D9" s="31">
        <f t="shared" si="0"/>
        <v>0</v>
      </c>
      <c r="E9" s="31">
        <v>0</v>
      </c>
      <c r="F9" s="31">
        <v>0</v>
      </c>
      <c r="G9" s="31">
        <v>0</v>
      </c>
      <c r="H9" s="31">
        <v>0</v>
      </c>
      <c r="I9" s="31"/>
      <c r="J9" s="12">
        <v>6</v>
      </c>
      <c r="K9" s="31"/>
      <c r="L9" s="31"/>
      <c r="M9" s="31"/>
      <c r="N9" s="31"/>
      <c r="O9" s="8">
        <f t="shared" si="1"/>
        <v>2</v>
      </c>
      <c r="P9" s="5">
        <f t="shared" si="2"/>
        <v>0</v>
      </c>
      <c r="Q9" s="6">
        <f t="shared" si="3"/>
        <v>140</v>
      </c>
      <c r="R9" s="6">
        <f t="shared" si="4"/>
        <v>0</v>
      </c>
      <c r="S9" s="6">
        <f t="shared" si="5"/>
        <v>0</v>
      </c>
      <c r="T9" s="7">
        <f t="shared" si="6"/>
        <v>0</v>
      </c>
      <c r="U9" s="6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</row>
    <row r="10" spans="1:32" ht="29.25" thickBot="1" x14ac:dyDescent="0.5">
      <c r="A10" s="10">
        <v>8</v>
      </c>
      <c r="B10" s="14">
        <v>270</v>
      </c>
      <c r="C10" s="12">
        <v>0</v>
      </c>
      <c r="D10" s="31">
        <f t="shared" si="0"/>
        <v>0</v>
      </c>
      <c r="E10" s="31">
        <v>0</v>
      </c>
      <c r="F10" s="31">
        <v>0</v>
      </c>
      <c r="G10" s="31">
        <v>0</v>
      </c>
      <c r="H10" s="31">
        <v>0</v>
      </c>
      <c r="I10" s="31"/>
      <c r="J10" s="12">
        <v>2</v>
      </c>
      <c r="K10" s="31"/>
      <c r="L10" s="31"/>
      <c r="M10" s="31"/>
      <c r="N10" s="31"/>
      <c r="O10" s="8">
        <f t="shared" si="1"/>
        <v>2</v>
      </c>
      <c r="P10" s="5">
        <f t="shared" si="2"/>
        <v>0</v>
      </c>
      <c r="Q10" s="6">
        <f t="shared" si="3"/>
        <v>60</v>
      </c>
      <c r="R10" s="6">
        <f t="shared" si="4"/>
        <v>0</v>
      </c>
      <c r="S10" s="6">
        <f t="shared" si="5"/>
        <v>0</v>
      </c>
      <c r="T10" s="7">
        <f t="shared" si="6"/>
        <v>0</v>
      </c>
      <c r="U10" s="6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</row>
    <row r="11" spans="1:32" ht="28.5" x14ac:dyDescent="0.45">
      <c r="A11" s="10">
        <v>8</v>
      </c>
      <c r="B11" s="14">
        <v>270</v>
      </c>
      <c r="C11" s="12">
        <v>0</v>
      </c>
      <c r="D11" s="31">
        <f t="shared" si="0"/>
        <v>0</v>
      </c>
      <c r="E11" s="31">
        <v>0</v>
      </c>
      <c r="F11" s="31">
        <v>0</v>
      </c>
      <c r="G11" s="31">
        <v>0</v>
      </c>
      <c r="H11" s="31">
        <v>0</v>
      </c>
      <c r="I11" s="31"/>
      <c r="J11" s="12">
        <v>1</v>
      </c>
      <c r="K11" s="31"/>
      <c r="L11" s="31"/>
      <c r="M11" s="31"/>
      <c r="N11" s="31"/>
      <c r="O11" s="8">
        <f t="shared" si="1"/>
        <v>2</v>
      </c>
      <c r="P11" s="5">
        <f t="shared" si="2"/>
        <v>0</v>
      </c>
      <c r="Q11" s="6">
        <f t="shared" si="3"/>
        <v>60</v>
      </c>
      <c r="R11" s="6">
        <f t="shared" si="4"/>
        <v>0</v>
      </c>
      <c r="S11" s="6">
        <f t="shared" si="5"/>
        <v>0</v>
      </c>
      <c r="T11" s="7">
        <f t="shared" si="6"/>
        <v>0</v>
      </c>
      <c r="U11" s="28"/>
      <c r="V11" s="37" t="s">
        <v>20</v>
      </c>
      <c r="W11" s="15"/>
      <c r="X11" s="15"/>
      <c r="Y11" s="15"/>
      <c r="Z11" s="15"/>
      <c r="AA11" s="15"/>
      <c r="AB11" s="15"/>
      <c r="AC11" s="15"/>
      <c r="AD11" s="15"/>
      <c r="AE11" s="15"/>
      <c r="AF11" s="15"/>
    </row>
    <row r="12" spans="1:32" ht="28.5" x14ac:dyDescent="0.45">
      <c r="A12" s="10">
        <v>8</v>
      </c>
      <c r="B12" s="14">
        <v>270</v>
      </c>
      <c r="C12" s="12">
        <v>0</v>
      </c>
      <c r="D12" s="31">
        <f t="shared" si="0"/>
        <v>0</v>
      </c>
      <c r="E12" s="31">
        <v>0</v>
      </c>
      <c r="F12" s="31">
        <v>0</v>
      </c>
      <c r="G12" s="31">
        <v>0</v>
      </c>
      <c r="H12" s="31">
        <v>0</v>
      </c>
      <c r="I12" s="31"/>
      <c r="J12" s="12">
        <v>2</v>
      </c>
      <c r="K12" s="31"/>
      <c r="L12" s="31"/>
      <c r="M12" s="31"/>
      <c r="N12" s="31"/>
      <c r="O12" s="8">
        <f t="shared" si="1"/>
        <v>2</v>
      </c>
      <c r="P12" s="5">
        <f t="shared" si="2"/>
        <v>0</v>
      </c>
      <c r="Q12" s="6">
        <f t="shared" si="3"/>
        <v>60</v>
      </c>
      <c r="R12" s="6">
        <f t="shared" si="4"/>
        <v>0</v>
      </c>
      <c r="S12" s="6">
        <f t="shared" si="5"/>
        <v>0</v>
      </c>
      <c r="T12" s="7">
        <f t="shared" si="6"/>
        <v>0</v>
      </c>
      <c r="U12" s="28"/>
      <c r="V12" s="39"/>
      <c r="W12" s="15" t="s">
        <v>25</v>
      </c>
      <c r="X12" s="15"/>
      <c r="Y12" s="15"/>
      <c r="Z12" s="15"/>
      <c r="AA12" s="15"/>
      <c r="AB12" s="15"/>
      <c r="AC12" s="15"/>
      <c r="AD12" s="15"/>
      <c r="AE12" s="15"/>
      <c r="AF12" s="15"/>
    </row>
    <row r="13" spans="1:32" ht="29.25" thickBot="1" x14ac:dyDescent="0.5">
      <c r="A13" s="10">
        <v>10</v>
      </c>
      <c r="B13" s="14">
        <v>330</v>
      </c>
      <c r="C13" s="12">
        <v>0</v>
      </c>
      <c r="D13" s="31">
        <f t="shared" si="0"/>
        <v>5</v>
      </c>
      <c r="E13" s="31">
        <v>0</v>
      </c>
      <c r="F13" s="31">
        <v>0</v>
      </c>
      <c r="G13" s="31">
        <v>0</v>
      </c>
      <c r="H13" s="31">
        <v>0</v>
      </c>
      <c r="I13" s="31"/>
      <c r="J13" s="12">
        <v>7</v>
      </c>
      <c r="K13" s="31"/>
      <c r="L13" s="31"/>
      <c r="M13" s="31"/>
      <c r="N13" s="31"/>
      <c r="O13" s="8">
        <f t="shared" si="1"/>
        <v>1</v>
      </c>
      <c r="P13" s="5">
        <f t="shared" si="2"/>
        <v>0</v>
      </c>
      <c r="Q13" s="6">
        <f t="shared" si="3"/>
        <v>270</v>
      </c>
      <c r="R13" s="6">
        <f t="shared" si="4"/>
        <v>0</v>
      </c>
      <c r="S13" s="6">
        <f t="shared" si="5"/>
        <v>0</v>
      </c>
      <c r="T13" s="7">
        <f t="shared" si="6"/>
        <v>0</v>
      </c>
      <c r="U13" s="28"/>
      <c r="V13" s="38"/>
      <c r="W13" s="15"/>
      <c r="X13" s="15"/>
      <c r="Y13" s="15"/>
      <c r="Z13" s="15"/>
      <c r="AA13" s="15"/>
      <c r="AB13" s="15"/>
      <c r="AC13" s="15"/>
      <c r="AD13" s="15"/>
      <c r="AE13" s="15"/>
      <c r="AF13" s="15"/>
    </row>
    <row r="14" spans="1:32" ht="29.25" thickBot="1" x14ac:dyDescent="0.5">
      <c r="A14" s="10">
        <v>10</v>
      </c>
      <c r="B14" s="14">
        <v>330</v>
      </c>
      <c r="C14" s="12">
        <v>0</v>
      </c>
      <c r="D14" s="31">
        <f t="shared" si="0"/>
        <v>5</v>
      </c>
      <c r="E14" s="31">
        <v>0</v>
      </c>
      <c r="F14" s="31">
        <v>0</v>
      </c>
      <c r="G14" s="31">
        <v>0</v>
      </c>
      <c r="H14" s="31">
        <v>0</v>
      </c>
      <c r="I14" s="31"/>
      <c r="J14" s="12">
        <v>3</v>
      </c>
      <c r="K14" s="31"/>
      <c r="L14" s="31"/>
      <c r="M14" s="31"/>
      <c r="N14" s="31"/>
      <c r="O14" s="8">
        <f t="shared" si="1"/>
        <v>1</v>
      </c>
      <c r="P14" s="5">
        <f t="shared" si="2"/>
        <v>0</v>
      </c>
      <c r="Q14" s="6">
        <f t="shared" si="3"/>
        <v>270</v>
      </c>
      <c r="R14" s="6">
        <f t="shared" si="4"/>
        <v>0</v>
      </c>
      <c r="S14" s="6">
        <f t="shared" si="5"/>
        <v>0</v>
      </c>
      <c r="T14" s="7">
        <f t="shared" si="6"/>
        <v>0</v>
      </c>
      <c r="U14" s="28"/>
      <c r="V14" s="29" t="s">
        <v>20</v>
      </c>
      <c r="W14" s="15"/>
      <c r="X14" s="15"/>
      <c r="Y14" s="15"/>
      <c r="Z14" s="15"/>
      <c r="AA14" s="15"/>
      <c r="AB14" s="15"/>
      <c r="AC14" s="15"/>
      <c r="AD14" s="15"/>
      <c r="AE14" s="15"/>
      <c r="AF14" s="15"/>
    </row>
    <row r="15" spans="1:32" ht="29.25" thickBot="1" x14ac:dyDescent="0.5">
      <c r="A15" s="10">
        <v>10</v>
      </c>
      <c r="B15" s="14">
        <v>330</v>
      </c>
      <c r="C15" s="12">
        <v>0</v>
      </c>
      <c r="D15" s="31">
        <f t="shared" si="0"/>
        <v>5</v>
      </c>
      <c r="E15" s="31">
        <v>0</v>
      </c>
      <c r="F15" s="31">
        <v>0</v>
      </c>
      <c r="G15" s="31">
        <v>0</v>
      </c>
      <c r="H15" s="31">
        <v>0</v>
      </c>
      <c r="I15" s="31"/>
      <c r="J15" s="12">
        <v>3</v>
      </c>
      <c r="K15" s="31"/>
      <c r="L15" s="31"/>
      <c r="M15" s="31"/>
      <c r="N15" s="31"/>
      <c r="O15" s="8">
        <f t="shared" si="1"/>
        <v>1</v>
      </c>
      <c r="P15" s="5">
        <f t="shared" si="2"/>
        <v>0</v>
      </c>
      <c r="Q15" s="6">
        <f t="shared" si="3"/>
        <v>270</v>
      </c>
      <c r="R15" s="6">
        <f t="shared" si="4"/>
        <v>0</v>
      </c>
      <c r="S15" s="6">
        <f t="shared" si="5"/>
        <v>0</v>
      </c>
      <c r="T15" s="7">
        <f t="shared" si="6"/>
        <v>0</v>
      </c>
      <c r="U15" s="6"/>
      <c r="V15" s="29" t="s">
        <v>20</v>
      </c>
      <c r="W15" s="15"/>
      <c r="X15" s="15"/>
      <c r="Y15" s="15"/>
      <c r="Z15" s="15"/>
      <c r="AA15" s="15"/>
      <c r="AB15" s="15"/>
      <c r="AC15" s="15"/>
      <c r="AD15" s="15"/>
      <c r="AE15" s="15"/>
      <c r="AF15" s="15"/>
    </row>
    <row r="16" spans="1:32" ht="29.25" thickBot="1" x14ac:dyDescent="0.5">
      <c r="A16" s="10">
        <v>10</v>
      </c>
      <c r="B16" s="14">
        <v>330</v>
      </c>
      <c r="C16" s="12">
        <v>0</v>
      </c>
      <c r="D16" s="31">
        <f t="shared" si="0"/>
        <v>5</v>
      </c>
      <c r="E16" s="31">
        <v>0</v>
      </c>
      <c r="F16" s="31">
        <v>0</v>
      </c>
      <c r="G16" s="31">
        <v>0</v>
      </c>
      <c r="H16" s="31">
        <v>0</v>
      </c>
      <c r="I16" s="31"/>
      <c r="J16" s="12">
        <v>1</v>
      </c>
      <c r="K16" s="31"/>
      <c r="L16" s="31"/>
      <c r="M16" s="31"/>
      <c r="N16" s="31"/>
      <c r="O16" s="8">
        <f t="shared" si="1"/>
        <v>1</v>
      </c>
      <c r="P16" s="5">
        <f t="shared" si="2"/>
        <v>0</v>
      </c>
      <c r="Q16" s="6">
        <f t="shared" si="3"/>
        <v>270</v>
      </c>
      <c r="R16" s="6">
        <f t="shared" si="4"/>
        <v>0</v>
      </c>
      <c r="S16" s="6">
        <f t="shared" si="5"/>
        <v>0</v>
      </c>
      <c r="T16" s="7">
        <f t="shared" si="6"/>
        <v>0</v>
      </c>
      <c r="U16" s="6"/>
      <c r="V16" s="29" t="s">
        <v>20</v>
      </c>
      <c r="W16" s="15"/>
      <c r="X16" s="15"/>
      <c r="Y16" s="15"/>
      <c r="Z16" s="15"/>
      <c r="AA16" s="15"/>
      <c r="AB16" s="15"/>
      <c r="AC16" s="15"/>
      <c r="AD16" s="15"/>
      <c r="AE16" s="15"/>
      <c r="AF16" s="15"/>
    </row>
    <row r="17" spans="1:32" ht="28.5" x14ac:dyDescent="0.45">
      <c r="A17" s="10">
        <v>10</v>
      </c>
      <c r="B17" s="14">
        <v>330</v>
      </c>
      <c r="C17" s="12">
        <v>0</v>
      </c>
      <c r="D17" s="31">
        <f t="shared" si="0"/>
        <v>5</v>
      </c>
      <c r="E17" s="31">
        <v>0</v>
      </c>
      <c r="F17" s="31">
        <v>0</v>
      </c>
      <c r="G17" s="31">
        <v>0</v>
      </c>
      <c r="H17" s="31">
        <v>0</v>
      </c>
      <c r="I17" s="31"/>
      <c r="J17" s="12">
        <v>16</v>
      </c>
      <c r="K17" s="31"/>
      <c r="L17" s="31"/>
      <c r="M17" s="31"/>
      <c r="N17" s="31"/>
      <c r="O17" s="8">
        <f t="shared" si="1"/>
        <v>1</v>
      </c>
      <c r="P17" s="5">
        <f t="shared" si="2"/>
        <v>0</v>
      </c>
      <c r="Q17" s="6">
        <f t="shared" si="3"/>
        <v>270</v>
      </c>
      <c r="R17" s="6">
        <f t="shared" si="4"/>
        <v>0</v>
      </c>
      <c r="S17" s="6">
        <f t="shared" si="5"/>
        <v>0</v>
      </c>
      <c r="T17" s="7">
        <f t="shared" si="6"/>
        <v>0</v>
      </c>
      <c r="U17" s="6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</row>
    <row r="18" spans="1:32" ht="29.25" thickBot="1" x14ac:dyDescent="0.5">
      <c r="A18" s="10">
        <v>10</v>
      </c>
      <c r="B18" s="14">
        <v>330</v>
      </c>
      <c r="C18" s="12">
        <v>0</v>
      </c>
      <c r="D18" s="31">
        <f t="shared" si="0"/>
        <v>5</v>
      </c>
      <c r="E18" s="31">
        <v>0</v>
      </c>
      <c r="F18" s="31">
        <v>0</v>
      </c>
      <c r="G18" s="31">
        <v>0</v>
      </c>
      <c r="H18" s="31">
        <v>0</v>
      </c>
      <c r="I18" s="31"/>
      <c r="J18" s="12">
        <v>4</v>
      </c>
      <c r="K18" s="31"/>
      <c r="L18" s="31"/>
      <c r="M18" s="31"/>
      <c r="N18" s="31"/>
      <c r="O18" s="8">
        <f t="shared" si="1"/>
        <v>1</v>
      </c>
      <c r="P18" s="5">
        <f t="shared" si="2"/>
        <v>0</v>
      </c>
      <c r="Q18" s="6">
        <f t="shared" si="3"/>
        <v>270</v>
      </c>
      <c r="R18" s="6">
        <f t="shared" si="4"/>
        <v>0</v>
      </c>
      <c r="S18" s="6">
        <f t="shared" si="5"/>
        <v>0</v>
      </c>
      <c r="T18" s="7">
        <f t="shared" si="6"/>
        <v>0</v>
      </c>
      <c r="U18" s="6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</row>
    <row r="19" spans="1:32" ht="29.25" thickBot="1" x14ac:dyDescent="0.5">
      <c r="A19" s="10">
        <v>10</v>
      </c>
      <c r="B19" s="14">
        <v>360</v>
      </c>
      <c r="C19" s="12">
        <v>0</v>
      </c>
      <c r="D19" s="31">
        <f t="shared" si="0"/>
        <v>5</v>
      </c>
      <c r="E19" s="31">
        <v>0</v>
      </c>
      <c r="F19" s="31">
        <v>0</v>
      </c>
      <c r="G19" s="31">
        <v>0</v>
      </c>
      <c r="H19" s="31">
        <v>0</v>
      </c>
      <c r="I19" s="31"/>
      <c r="J19" s="12">
        <v>1</v>
      </c>
      <c r="K19" s="31"/>
      <c r="L19" s="31"/>
      <c r="M19" s="31"/>
      <c r="N19" s="31"/>
      <c r="O19" s="8">
        <f t="shared" si="1"/>
        <v>1</v>
      </c>
      <c r="P19" s="5">
        <f t="shared" si="2"/>
        <v>0</v>
      </c>
      <c r="Q19" s="6">
        <f t="shared" si="3"/>
        <v>240</v>
      </c>
      <c r="R19" s="6">
        <f t="shared" si="4"/>
        <v>0</v>
      </c>
      <c r="S19" s="6">
        <f t="shared" si="5"/>
        <v>0</v>
      </c>
      <c r="T19" s="7">
        <f t="shared" si="6"/>
        <v>0</v>
      </c>
      <c r="U19" s="6"/>
      <c r="V19" s="29" t="s">
        <v>20</v>
      </c>
      <c r="W19" s="15"/>
      <c r="X19" s="15"/>
      <c r="Y19" s="15"/>
      <c r="Z19" s="15"/>
      <c r="AA19" s="15"/>
      <c r="AB19" s="15"/>
      <c r="AC19" s="15"/>
      <c r="AD19" s="15"/>
      <c r="AE19" s="15"/>
      <c r="AF19" s="15"/>
    </row>
    <row r="20" spans="1:32" ht="28.5" x14ac:dyDescent="0.45">
      <c r="A20" s="10">
        <v>10</v>
      </c>
      <c r="B20" s="14">
        <v>360</v>
      </c>
      <c r="C20" s="12">
        <v>0</v>
      </c>
      <c r="D20" s="31">
        <f t="shared" si="0"/>
        <v>5</v>
      </c>
      <c r="E20" s="31">
        <v>0</v>
      </c>
      <c r="F20" s="31">
        <v>0</v>
      </c>
      <c r="G20" s="31">
        <v>0</v>
      </c>
      <c r="H20" s="31">
        <v>0</v>
      </c>
      <c r="I20" s="31"/>
      <c r="J20" s="12">
        <v>2</v>
      </c>
      <c r="K20" s="31"/>
      <c r="L20" s="31"/>
      <c r="M20" s="31"/>
      <c r="N20" s="31"/>
      <c r="O20" s="8">
        <f t="shared" si="1"/>
        <v>1</v>
      </c>
      <c r="P20" s="5">
        <f t="shared" si="2"/>
        <v>0</v>
      </c>
      <c r="Q20" s="6">
        <f t="shared" si="3"/>
        <v>240</v>
      </c>
      <c r="R20" s="6">
        <f t="shared" si="4"/>
        <v>0</v>
      </c>
      <c r="S20" s="6">
        <f t="shared" si="5"/>
        <v>0</v>
      </c>
      <c r="T20" s="7">
        <f t="shared" si="6"/>
        <v>0</v>
      </c>
      <c r="U20" s="6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</row>
    <row r="21" spans="1:32" ht="28.5" x14ac:dyDescent="0.45">
      <c r="A21" s="10">
        <v>12</v>
      </c>
      <c r="B21" s="14">
        <v>230</v>
      </c>
      <c r="C21" s="12">
        <v>0</v>
      </c>
      <c r="D21" s="31">
        <f t="shared" si="0"/>
        <v>5</v>
      </c>
      <c r="E21" s="31">
        <v>0</v>
      </c>
      <c r="F21" s="31">
        <v>0</v>
      </c>
      <c r="G21" s="31">
        <v>0</v>
      </c>
      <c r="H21" s="31">
        <v>0</v>
      </c>
      <c r="I21" s="31"/>
      <c r="J21" s="12">
        <v>3</v>
      </c>
      <c r="K21" s="31"/>
      <c r="L21" s="31"/>
      <c r="M21" s="31"/>
      <c r="N21" s="31"/>
      <c r="O21" s="8">
        <f t="shared" si="1"/>
        <v>2</v>
      </c>
      <c r="P21" s="5">
        <f t="shared" si="2"/>
        <v>0</v>
      </c>
      <c r="Q21" s="6">
        <f t="shared" si="3"/>
        <v>140</v>
      </c>
      <c r="R21" s="6">
        <f t="shared" si="4"/>
        <v>0</v>
      </c>
      <c r="S21" s="6">
        <f t="shared" si="5"/>
        <v>0</v>
      </c>
      <c r="T21" s="7">
        <f t="shared" si="6"/>
        <v>0</v>
      </c>
      <c r="U21" s="6"/>
      <c r="V21" s="27" t="s">
        <v>23</v>
      </c>
      <c r="W21" s="15" t="s">
        <v>24</v>
      </c>
      <c r="X21" s="15"/>
      <c r="Y21" s="15"/>
      <c r="Z21" s="15"/>
      <c r="AA21" s="15"/>
      <c r="AB21" s="15"/>
      <c r="AC21" s="15"/>
      <c r="AD21" s="15"/>
      <c r="AE21" s="15"/>
      <c r="AF21" s="15"/>
    </row>
    <row r="22" spans="1:32" ht="28.5" x14ac:dyDescent="0.45">
      <c r="A22" s="10">
        <v>12</v>
      </c>
      <c r="B22" s="14">
        <v>370</v>
      </c>
      <c r="C22" s="12">
        <v>0</v>
      </c>
      <c r="D22" s="31">
        <f t="shared" si="0"/>
        <v>5</v>
      </c>
      <c r="E22" s="31">
        <v>0</v>
      </c>
      <c r="F22" s="31">
        <v>0</v>
      </c>
      <c r="G22" s="31">
        <v>0</v>
      </c>
      <c r="H22" s="31">
        <v>0</v>
      </c>
      <c r="I22" s="31"/>
      <c r="J22" s="12">
        <v>2</v>
      </c>
      <c r="K22" s="31"/>
      <c r="L22" s="31"/>
      <c r="M22" s="31"/>
      <c r="N22" s="31"/>
      <c r="O22" s="8">
        <f t="shared" si="1"/>
        <v>1</v>
      </c>
      <c r="P22" s="5">
        <f t="shared" si="2"/>
        <v>0</v>
      </c>
      <c r="Q22" s="6">
        <f t="shared" si="3"/>
        <v>230</v>
      </c>
      <c r="R22" s="6">
        <f t="shared" si="4"/>
        <v>0</v>
      </c>
      <c r="S22" s="6">
        <f t="shared" si="5"/>
        <v>0</v>
      </c>
      <c r="T22" s="7">
        <f t="shared" si="6"/>
        <v>0</v>
      </c>
      <c r="U22" s="6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</row>
    <row r="23" spans="1:32" ht="29.25" thickBot="1" x14ac:dyDescent="0.5">
      <c r="A23" s="10">
        <v>12</v>
      </c>
      <c r="B23" s="14">
        <v>370</v>
      </c>
      <c r="C23" s="12">
        <v>0</v>
      </c>
      <c r="D23" s="31">
        <f t="shared" si="0"/>
        <v>5</v>
      </c>
      <c r="E23" s="31">
        <v>0</v>
      </c>
      <c r="F23" s="31">
        <v>0</v>
      </c>
      <c r="G23" s="31">
        <v>0</v>
      </c>
      <c r="H23" s="31">
        <v>0</v>
      </c>
      <c r="I23" s="31"/>
      <c r="J23" s="12">
        <v>2</v>
      </c>
      <c r="K23" s="31"/>
      <c r="L23" s="31"/>
      <c r="M23" s="31"/>
      <c r="N23" s="31"/>
      <c r="O23" s="8">
        <f t="shared" si="1"/>
        <v>1</v>
      </c>
      <c r="P23" s="5">
        <f t="shared" si="2"/>
        <v>0</v>
      </c>
      <c r="Q23" s="6">
        <f t="shared" si="3"/>
        <v>230</v>
      </c>
      <c r="R23" s="6">
        <f t="shared" si="4"/>
        <v>0</v>
      </c>
      <c r="S23" s="6">
        <f t="shared" si="5"/>
        <v>0</v>
      </c>
      <c r="T23" s="7">
        <f t="shared" si="6"/>
        <v>0</v>
      </c>
      <c r="U23" s="6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</row>
    <row r="24" spans="1:32" ht="29.25" thickBot="1" x14ac:dyDescent="0.5">
      <c r="A24" s="10">
        <v>12</v>
      </c>
      <c r="B24" s="14">
        <v>370</v>
      </c>
      <c r="C24" s="12">
        <v>0</v>
      </c>
      <c r="D24" s="31">
        <f t="shared" si="0"/>
        <v>5</v>
      </c>
      <c r="E24" s="31">
        <v>0</v>
      </c>
      <c r="F24" s="31">
        <v>0</v>
      </c>
      <c r="G24" s="31">
        <v>0</v>
      </c>
      <c r="H24" s="31">
        <v>0</v>
      </c>
      <c r="I24" s="31"/>
      <c r="J24" s="12">
        <v>5</v>
      </c>
      <c r="K24" s="31"/>
      <c r="L24" s="31"/>
      <c r="M24" s="31"/>
      <c r="N24" s="31"/>
      <c r="O24" s="8">
        <f t="shared" si="1"/>
        <v>1</v>
      </c>
      <c r="P24" s="5">
        <f t="shared" si="2"/>
        <v>0</v>
      </c>
      <c r="Q24" s="6">
        <f t="shared" si="3"/>
        <v>230</v>
      </c>
      <c r="R24" s="6">
        <f t="shared" si="4"/>
        <v>0</v>
      </c>
      <c r="S24" s="6">
        <f t="shared" si="5"/>
        <v>0</v>
      </c>
      <c r="T24" s="7">
        <f t="shared" si="6"/>
        <v>0</v>
      </c>
      <c r="U24" s="6"/>
      <c r="V24" s="29" t="s">
        <v>22</v>
      </c>
      <c r="W24" s="15"/>
      <c r="X24" s="15"/>
      <c r="Y24" s="15"/>
      <c r="Z24" s="15"/>
      <c r="AA24" s="15"/>
      <c r="AB24" s="15"/>
      <c r="AC24" s="15"/>
      <c r="AD24" s="15"/>
      <c r="AE24" s="15"/>
      <c r="AF24" s="15"/>
    </row>
    <row r="25" spans="1:32" ht="29.25" thickBot="1" x14ac:dyDescent="0.5">
      <c r="A25" s="10">
        <v>12</v>
      </c>
      <c r="B25" s="14">
        <v>370</v>
      </c>
      <c r="C25" s="12">
        <v>0</v>
      </c>
      <c r="D25" s="31">
        <f t="shared" si="0"/>
        <v>5</v>
      </c>
      <c r="E25" s="31">
        <v>0</v>
      </c>
      <c r="F25" s="31">
        <v>0</v>
      </c>
      <c r="G25" s="31">
        <v>0</v>
      </c>
      <c r="H25" s="31">
        <v>0</v>
      </c>
      <c r="I25" s="31"/>
      <c r="J25" s="12">
        <v>2</v>
      </c>
      <c r="K25" s="31"/>
      <c r="L25" s="31"/>
      <c r="M25" s="31"/>
      <c r="N25" s="31"/>
      <c r="O25" s="8">
        <f t="shared" si="1"/>
        <v>1</v>
      </c>
      <c r="P25" s="5">
        <f t="shared" si="2"/>
        <v>0</v>
      </c>
      <c r="Q25" s="6">
        <f t="shared" si="3"/>
        <v>230</v>
      </c>
      <c r="R25" s="6">
        <f t="shared" si="4"/>
        <v>0</v>
      </c>
      <c r="S25" s="6">
        <f t="shared" si="5"/>
        <v>0</v>
      </c>
      <c r="T25" s="7">
        <f t="shared" si="6"/>
        <v>0</v>
      </c>
      <c r="U25" s="6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</row>
    <row r="26" spans="1:32" ht="29.25" thickBot="1" x14ac:dyDescent="0.5">
      <c r="A26" s="10">
        <v>12</v>
      </c>
      <c r="B26" s="14">
        <v>370</v>
      </c>
      <c r="C26" s="12">
        <v>0</v>
      </c>
      <c r="D26" s="31">
        <f t="shared" si="0"/>
        <v>5</v>
      </c>
      <c r="E26" s="31">
        <v>0</v>
      </c>
      <c r="F26" s="31">
        <v>0</v>
      </c>
      <c r="G26" s="31">
        <v>0</v>
      </c>
      <c r="H26" s="31">
        <v>0</v>
      </c>
      <c r="I26" s="31"/>
      <c r="J26" s="12">
        <v>9</v>
      </c>
      <c r="K26" s="31"/>
      <c r="L26" s="31"/>
      <c r="M26" s="31"/>
      <c r="N26" s="31"/>
      <c r="O26" s="8">
        <f t="shared" si="1"/>
        <v>1</v>
      </c>
      <c r="P26" s="5">
        <f t="shared" si="2"/>
        <v>0</v>
      </c>
      <c r="Q26" s="6">
        <f t="shared" si="3"/>
        <v>230</v>
      </c>
      <c r="R26" s="6">
        <f t="shared" si="4"/>
        <v>0</v>
      </c>
      <c r="S26" s="6">
        <f t="shared" si="5"/>
        <v>0</v>
      </c>
      <c r="T26" s="7">
        <f t="shared" si="6"/>
        <v>0</v>
      </c>
      <c r="U26" s="6"/>
      <c r="V26" s="29" t="s">
        <v>22</v>
      </c>
      <c r="W26" s="15"/>
      <c r="X26" s="15"/>
      <c r="Y26" s="15"/>
      <c r="Z26" s="15"/>
      <c r="AA26" s="15"/>
      <c r="AB26" s="15"/>
      <c r="AC26" s="15"/>
      <c r="AD26" s="15"/>
      <c r="AE26" s="15"/>
      <c r="AF26" s="15"/>
    </row>
    <row r="27" spans="1:32" ht="28.5" x14ac:dyDescent="0.45">
      <c r="A27" s="10">
        <v>12</v>
      </c>
      <c r="B27" s="14">
        <v>370</v>
      </c>
      <c r="C27" s="12">
        <v>0</v>
      </c>
      <c r="D27" s="31">
        <f t="shared" si="0"/>
        <v>5</v>
      </c>
      <c r="E27" s="31">
        <v>0</v>
      </c>
      <c r="F27" s="31">
        <v>0</v>
      </c>
      <c r="G27" s="31">
        <v>0</v>
      </c>
      <c r="H27" s="31">
        <v>0</v>
      </c>
      <c r="I27" s="31"/>
      <c r="J27" s="12">
        <v>2</v>
      </c>
      <c r="K27" s="31"/>
      <c r="L27" s="31"/>
      <c r="M27" s="31"/>
      <c r="N27" s="31"/>
      <c r="O27" s="8">
        <f t="shared" si="1"/>
        <v>1</v>
      </c>
      <c r="P27" s="5">
        <f t="shared" si="2"/>
        <v>0</v>
      </c>
      <c r="Q27" s="6">
        <f t="shared" si="3"/>
        <v>230</v>
      </c>
      <c r="R27" s="6">
        <f t="shared" si="4"/>
        <v>0</v>
      </c>
      <c r="S27" s="6">
        <f t="shared" si="5"/>
        <v>0</v>
      </c>
      <c r="T27" s="7">
        <f t="shared" si="6"/>
        <v>0</v>
      </c>
      <c r="U27" s="6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</row>
    <row r="28" spans="1:32" ht="28.5" x14ac:dyDescent="0.45">
      <c r="A28" s="10">
        <v>12</v>
      </c>
      <c r="B28" s="14">
        <v>420</v>
      </c>
      <c r="C28" s="12">
        <v>0</v>
      </c>
      <c r="D28" s="31">
        <f t="shared" si="0"/>
        <v>5</v>
      </c>
      <c r="E28" s="31">
        <v>0</v>
      </c>
      <c r="F28" s="31">
        <v>0</v>
      </c>
      <c r="G28" s="31">
        <v>0</v>
      </c>
      <c r="H28" s="31">
        <v>0</v>
      </c>
      <c r="I28" s="31"/>
      <c r="J28" s="12">
        <v>2</v>
      </c>
      <c r="K28" s="31"/>
      <c r="L28" s="31"/>
      <c r="M28" s="31"/>
      <c r="N28" s="31"/>
      <c r="O28" s="8">
        <f t="shared" si="1"/>
        <v>1</v>
      </c>
      <c r="P28" s="5">
        <f t="shared" si="2"/>
        <v>0</v>
      </c>
      <c r="Q28" s="6">
        <f t="shared" si="3"/>
        <v>180</v>
      </c>
      <c r="R28" s="6">
        <f t="shared" si="4"/>
        <v>0</v>
      </c>
      <c r="S28" s="6">
        <f t="shared" si="5"/>
        <v>0</v>
      </c>
      <c r="T28" s="7">
        <f t="shared" si="6"/>
        <v>0</v>
      </c>
      <c r="U28" s="6"/>
      <c r="V28" s="27"/>
      <c r="W28" s="15"/>
      <c r="X28" s="15"/>
      <c r="Y28" s="15"/>
      <c r="Z28" s="15"/>
      <c r="AA28" s="15"/>
      <c r="AB28" s="15"/>
      <c r="AC28" s="15"/>
      <c r="AD28" s="15"/>
      <c r="AE28" s="15"/>
      <c r="AF28" s="15"/>
    </row>
    <row r="29" spans="1:32" ht="28.5" x14ac:dyDescent="0.45">
      <c r="A29" s="10">
        <v>12</v>
      </c>
      <c r="B29" s="14">
        <v>460</v>
      </c>
      <c r="C29" s="12">
        <v>0</v>
      </c>
      <c r="D29" s="31">
        <f t="shared" si="0"/>
        <v>5</v>
      </c>
      <c r="E29" s="31">
        <v>0</v>
      </c>
      <c r="F29" s="31">
        <v>0</v>
      </c>
      <c r="G29" s="31">
        <v>0</v>
      </c>
      <c r="H29" s="31">
        <v>0</v>
      </c>
      <c r="I29" s="31"/>
      <c r="J29" s="12">
        <v>2</v>
      </c>
      <c r="K29" s="31"/>
      <c r="L29" s="31"/>
      <c r="M29" s="31"/>
      <c r="N29" s="31"/>
      <c r="O29" s="8">
        <f t="shared" si="1"/>
        <v>1</v>
      </c>
      <c r="P29" s="5">
        <f t="shared" si="2"/>
        <v>0</v>
      </c>
      <c r="Q29" s="6">
        <f t="shared" si="3"/>
        <v>140</v>
      </c>
      <c r="R29" s="6">
        <f t="shared" si="4"/>
        <v>0</v>
      </c>
      <c r="S29" s="6">
        <f t="shared" si="5"/>
        <v>0</v>
      </c>
      <c r="T29" s="7">
        <f t="shared" si="6"/>
        <v>0</v>
      </c>
      <c r="U29" s="6"/>
      <c r="W29" s="15"/>
      <c r="X29" s="15"/>
      <c r="Y29" s="15"/>
      <c r="Z29" s="15"/>
      <c r="AA29" s="15"/>
      <c r="AB29" s="15"/>
      <c r="AC29" s="15"/>
      <c r="AD29" s="15"/>
      <c r="AE29" s="15"/>
      <c r="AF29" s="15"/>
    </row>
  </sheetData>
  <sortState xmlns:xlrd2="http://schemas.microsoft.com/office/spreadsheetml/2017/richdata2" ref="A7:U29">
    <sortCondition ref="A6"/>
    <sortCondition ref="B6"/>
  </sortState>
  <mergeCells count="2">
    <mergeCell ref="V7:V8"/>
    <mergeCell ref="V11:V13"/>
  </mergeCells>
  <phoneticPr fontId="1" type="noConversion"/>
  <conditionalFormatting sqref="A7:A29">
    <cfRule type="cellIs" dxfId="32" priority="1" operator="equal">
      <formula>12</formula>
    </cfRule>
    <cfRule type="cellIs" dxfId="31" priority="2" operator="equal">
      <formula>14</formula>
    </cfRule>
    <cfRule type="cellIs" dxfId="30" priority="3" operator="equal">
      <formula>16</formula>
    </cfRule>
    <cfRule type="cellIs" dxfId="29" priority="4" operator="equal">
      <formula>20</formula>
    </cfRule>
    <cfRule type="cellIs" dxfId="28" priority="5" operator="equal">
      <formula>6</formula>
    </cfRule>
    <cfRule type="cellIs" dxfId="27" priority="6" operator="equal">
      <formula>8</formula>
    </cfRule>
    <cfRule type="cellIs" dxfId="26" priority="7" operator="equal">
      <formula>10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3A627-A1E4-4489-97FF-9F35D4010241}">
  <sheetPr codeName="Feuil5"/>
  <dimension ref="B1:G25"/>
  <sheetViews>
    <sheetView tabSelected="1" workbookViewId="0">
      <selection activeCell="C15" sqref="C15"/>
    </sheetView>
  </sheetViews>
  <sheetFormatPr defaultColWidth="11.42578125" defaultRowHeight="15" x14ac:dyDescent="0.25"/>
  <cols>
    <col min="2" max="2" width="19.7109375" bestFit="1" customWidth="1"/>
    <col min="3" max="3" width="30.7109375" bestFit="1" customWidth="1"/>
    <col min="4" max="4" width="26.140625" customWidth="1"/>
    <col min="5" max="5" width="29" bestFit="1" customWidth="1"/>
    <col min="7" max="7" width="68.140625" bestFit="1" customWidth="1"/>
  </cols>
  <sheetData>
    <row r="1" spans="2:7" x14ac:dyDescent="0.25">
      <c r="G1" t="s">
        <v>40</v>
      </c>
    </row>
    <row r="2" spans="2:7" ht="15.75" thickBot="1" x14ac:dyDescent="0.3">
      <c r="G2" t="s">
        <v>41</v>
      </c>
    </row>
    <row r="3" spans="2:7" ht="24" thickBot="1" x14ac:dyDescent="0.4">
      <c r="B3" s="1"/>
      <c r="C3" s="17" t="s">
        <v>16</v>
      </c>
      <c r="D3" s="17" t="s">
        <v>17</v>
      </c>
      <c r="E3" s="17" t="s">
        <v>3</v>
      </c>
      <c r="G3" t="s">
        <v>42</v>
      </c>
    </row>
    <row r="4" spans="2:7" ht="24" thickBot="1" x14ac:dyDescent="0.4">
      <c r="B4" s="17" t="s">
        <v>4</v>
      </c>
      <c r="C4" s="19"/>
      <c r="D4" s="20"/>
      <c r="E4" s="21"/>
      <c r="G4" t="s">
        <v>43</v>
      </c>
    </row>
    <row r="5" spans="2:7" ht="24" thickBot="1" x14ac:dyDescent="0.4">
      <c r="B5" s="17" t="s">
        <v>5</v>
      </c>
      <c r="C5" s="22"/>
      <c r="D5" s="18"/>
      <c r="E5" s="23"/>
      <c r="G5" t="s">
        <v>44</v>
      </c>
    </row>
    <row r="6" spans="2:7" ht="24" thickBot="1" x14ac:dyDescent="0.4">
      <c r="B6" s="17" t="s">
        <v>6</v>
      </c>
      <c r="C6" s="22"/>
      <c r="D6" s="18"/>
      <c r="E6" s="23"/>
      <c r="G6" t="s">
        <v>45</v>
      </c>
    </row>
    <row r="7" spans="2:7" ht="24" thickBot="1" x14ac:dyDescent="0.4">
      <c r="B7" s="17" t="s">
        <v>7</v>
      </c>
      <c r="C7" s="22"/>
      <c r="D7" s="18"/>
      <c r="E7" s="23"/>
      <c r="G7" t="s">
        <v>46</v>
      </c>
    </row>
    <row r="8" spans="2:7" ht="24" thickBot="1" x14ac:dyDescent="0.4">
      <c r="B8" s="17" t="s">
        <v>8</v>
      </c>
      <c r="C8" s="22"/>
      <c r="D8" s="18"/>
      <c r="E8" s="23"/>
      <c r="G8" t="s">
        <v>47</v>
      </c>
    </row>
    <row r="9" spans="2:7" ht="24" thickBot="1" x14ac:dyDescent="0.4">
      <c r="B9" s="17" t="s">
        <v>9</v>
      </c>
      <c r="C9" s="22"/>
      <c r="D9" s="18"/>
      <c r="E9" s="23"/>
      <c r="G9" t="s">
        <v>48</v>
      </c>
    </row>
    <row r="10" spans="2:7" ht="24" thickBot="1" x14ac:dyDescent="0.4">
      <c r="B10" s="17" t="s">
        <v>10</v>
      </c>
      <c r="C10" s="24"/>
      <c r="D10" s="25"/>
      <c r="E10" s="26"/>
      <c r="G10" t="s">
        <v>49</v>
      </c>
    </row>
    <row r="11" spans="2:7" x14ac:dyDescent="0.25">
      <c r="G11" t="s">
        <v>50</v>
      </c>
    </row>
    <row r="12" spans="2:7" x14ac:dyDescent="0.25">
      <c r="G12" t="s">
        <v>51</v>
      </c>
    </row>
    <row r="13" spans="2:7" x14ac:dyDescent="0.25">
      <c r="G13" t="s">
        <v>52</v>
      </c>
    </row>
    <row r="14" spans="2:7" x14ac:dyDescent="0.25">
      <c r="G14" t="s">
        <v>53</v>
      </c>
    </row>
    <row r="15" spans="2:7" x14ac:dyDescent="0.25">
      <c r="G15" t="s">
        <v>54</v>
      </c>
    </row>
    <row r="16" spans="2:7" x14ac:dyDescent="0.25">
      <c r="G16" t="s">
        <v>55</v>
      </c>
    </row>
    <row r="17" spans="7:7" x14ac:dyDescent="0.25">
      <c r="G17" t="s">
        <v>56</v>
      </c>
    </row>
    <row r="18" spans="7:7" x14ac:dyDescent="0.25">
      <c r="G18" t="s">
        <v>57</v>
      </c>
    </row>
    <row r="19" spans="7:7" x14ac:dyDescent="0.25">
      <c r="G19" t="s">
        <v>58</v>
      </c>
    </row>
    <row r="20" spans="7:7" x14ac:dyDescent="0.25">
      <c r="G20" t="s">
        <v>59</v>
      </c>
    </row>
    <row r="21" spans="7:7" x14ac:dyDescent="0.25">
      <c r="G21" t="s">
        <v>60</v>
      </c>
    </row>
    <row r="22" spans="7:7" x14ac:dyDescent="0.25">
      <c r="G22" t="s">
        <v>61</v>
      </c>
    </row>
    <row r="23" spans="7:7" x14ac:dyDescent="0.25">
      <c r="G23" t="s">
        <v>62</v>
      </c>
    </row>
    <row r="24" spans="7:7" x14ac:dyDescent="0.25">
      <c r="G24" t="s">
        <v>63</v>
      </c>
    </row>
    <row r="25" spans="7:7" x14ac:dyDescent="0.25">
      <c r="G25" t="s">
        <v>64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70CE5A-AEB9-4F0F-ADF2-C266DBDBA0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Données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Elouan CORNIC</dc:creator>
  <cp:lastModifiedBy>BSA</cp:lastModifiedBy>
  <cp:lastPrinted>2022-10-28T06:44:36Z</cp:lastPrinted>
  <dcterms:created xsi:type="dcterms:W3CDTF">2022-10-27T15:11:16Z</dcterms:created>
  <dcterms:modified xsi:type="dcterms:W3CDTF">2022-12-24T09:05:42Z</dcterms:modified>
</cp:coreProperties>
</file>