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BE109B7-98DC-43CB-AF40-686A75461DB2}" xr6:coauthVersionLast="47" xr6:coauthVersionMax="47" xr10:uidLastSave="{00000000-0000-0000-0000-000000000000}"/>
  <bookViews>
    <workbookView xWindow="-120" yWindow="-120" windowWidth="29040" windowHeight="16440" xr2:uid="{737509E3-8046-454B-BA30-873CA85E5ABE}"/>
  </bookViews>
  <sheets>
    <sheet name="Feuil1" sheetId="1" r:id="rId1"/>
  </sheets>
  <definedNames>
    <definedName name="_xlnm._FilterDatabase" localSheetId="0" hidden="1">Feuil1!$A$1:$E$17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 a="1"/>
  <c r="M3" i="1" s="1"/>
  <c r="M4" i="1" a="1"/>
  <c r="M4" i="1"/>
  <c r="M5" i="1" a="1"/>
  <c r="M5" i="1" s="1"/>
  <c r="M6" i="1" a="1"/>
  <c r="M6" i="1"/>
  <c r="M7" i="1" a="1"/>
  <c r="M7" i="1" s="1"/>
  <c r="M8" i="1" a="1"/>
  <c r="M8" i="1"/>
  <c r="M9" i="1" a="1"/>
  <c r="M9" i="1" s="1"/>
  <c r="M10" i="1" a="1"/>
  <c r="M10" i="1"/>
  <c r="M11" i="1" a="1"/>
  <c r="M11" i="1" s="1"/>
  <c r="M12" i="1" a="1"/>
  <c r="M12" i="1"/>
  <c r="M13" i="1" a="1"/>
  <c r="M13" i="1" s="1"/>
  <c r="M14" i="1" a="1"/>
  <c r="M14" i="1"/>
  <c r="M15" i="1" a="1"/>
  <c r="M15" i="1" s="1"/>
  <c r="M16" i="1" a="1"/>
  <c r="M16" i="1" s="1"/>
  <c r="M17" i="1" a="1"/>
  <c r="M17" i="1" s="1"/>
  <c r="M2" i="1" a="1"/>
  <c r="M2" i="1" s="1"/>
  <c r="L3" i="1" a="1"/>
  <c r="L3" i="1" s="1"/>
  <c r="L4" i="1" a="1"/>
  <c r="L4" i="1"/>
  <c r="L5" i="1" a="1"/>
  <c r="L5" i="1" s="1"/>
  <c r="L6" i="1" a="1"/>
  <c r="L6" i="1"/>
  <c r="L7" i="1" a="1"/>
  <c r="L7" i="1" s="1"/>
  <c r="L8" i="1" a="1"/>
  <c r="L8" i="1"/>
  <c r="L9" i="1" a="1"/>
  <c r="L9" i="1" s="1"/>
  <c r="L10" i="1" a="1"/>
  <c r="L10" i="1"/>
  <c r="L11" i="1" a="1"/>
  <c r="L11" i="1" s="1"/>
  <c r="L12" i="1" a="1"/>
  <c r="L12" i="1"/>
  <c r="L13" i="1" a="1"/>
  <c r="L13" i="1" s="1"/>
  <c r="L14" i="1" a="1"/>
  <c r="L14" i="1"/>
  <c r="L15" i="1" a="1"/>
  <c r="L15" i="1" s="1"/>
  <c r="L16" i="1" a="1"/>
  <c r="L16" i="1" s="1"/>
  <c r="L17" i="1" a="1"/>
  <c r="L17" i="1" s="1"/>
  <c r="L2" i="1" a="1"/>
  <c r="L2" i="1" s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<sst xmlns="http://schemas.openxmlformats.org/spreadsheetml/2006/main" count="26" uniqueCount="12">
  <si>
    <t>Date</t>
  </si>
  <si>
    <t>Immatriculation</t>
  </si>
  <si>
    <t>Cumul</t>
  </si>
  <si>
    <t>Compteur kilométrique</t>
  </si>
  <si>
    <t>AA-962-CG</t>
  </si>
  <si>
    <t>FS-196-LP</t>
  </si>
  <si>
    <t>DF-412-MK</t>
  </si>
  <si>
    <t>EB-764-YF</t>
  </si>
  <si>
    <t>CQ-591-UD</t>
  </si>
  <si>
    <t>Différence</t>
  </si>
  <si>
    <t>Cumul / Véhicule</t>
  </si>
  <si>
    <t>Différence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</si>
</sst>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14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14" fontId="1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14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2" borderId="2" xfId="0" applyNumberFormat="1" applyFont="1" applyFill="1" applyBorder="1" applyAlignment="1">
      <alignment vertical="center"/>
    </xf>
    <xf numFmtId="3" fontId="1" fillId="3" borderId="2" xfId="0" applyNumberFormat="1" applyFont="1" applyFill="1" applyBorder="1" applyAlignment="1">
      <alignment vertical="center"/>
    </xf>
    <xf numFmtId="3" fontId="1" fillId="4" borderId="2" xfId="0" applyNumberFormat="1" applyFont="1" applyFill="1" applyBorder="1" applyAlignment="1">
      <alignment vertical="center"/>
    </xf>
    <xf numFmtId="3" fontId="1" fillId="5" borderId="2" xfId="0" applyNumberFormat="1" applyFont="1" applyFill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64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/>
    <xf numFmtId="3" fontId="0" fillId="6" borderId="0" xfId="0" applyNumberFormat="1" applyFill="1"/>
    <xf numFmtId="3" fontId="0" fillId="6" borderId="0" xfId="0" applyNumberFormat="1" applyFill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194D8-358D-4831-8D58-47BE7295FCC1}">
  <dimension ref="A1:M17"/>
  <sheetViews>
    <sheetView showGridLines="0" tabSelected="1" zoomScale="96" zoomScaleNormal="96" workbookViewId="0">
      <selection activeCell="L2" sqref="L2"/>
    </sheetView>
  </sheetViews>
  <sheetFormatPr defaultColWidth="11.42578125" defaultRowHeight="15" x14ac:dyDescent="0.25"/>
  <cols>
    <col min="1" max="1" width="16.42578125" customWidth="1"/>
    <col min="2" max="2" width="17.140625" customWidth="1"/>
    <col min="3" max="3" width="16.28515625" customWidth="1"/>
    <col min="4" max="4" width="14.7109375" customWidth="1"/>
    <col min="7" max="7" width="14.85546875" bestFit="1" customWidth="1"/>
    <col min="12" max="13" width="11.42578125" style="31"/>
  </cols>
  <sheetData>
    <row r="1" spans="1:13" ht="34.5" customHeight="1" x14ac:dyDescent="0.25">
      <c r="A1" s="3" t="s">
        <v>0</v>
      </c>
      <c r="B1" s="3" t="s">
        <v>1</v>
      </c>
      <c r="C1" s="26" t="s">
        <v>3</v>
      </c>
      <c r="D1" s="3" t="s">
        <v>9</v>
      </c>
      <c r="E1" s="3" t="s">
        <v>2</v>
      </c>
      <c r="G1" s="27" t="s">
        <v>10</v>
      </c>
      <c r="I1" s="29" t="s">
        <v>9</v>
      </c>
      <c r="J1" s="30" t="s">
        <v>11</v>
      </c>
      <c r="L1" s="32" t="s">
        <v>9</v>
      </c>
      <c r="M1" s="32" t="s">
        <v>2</v>
      </c>
    </row>
    <row r="2" spans="1:13" x14ac:dyDescent="0.25">
      <c r="A2" s="6">
        <v>44804</v>
      </c>
      <c r="B2" s="14" t="s">
        <v>4</v>
      </c>
      <c r="C2" s="20">
        <v>110000</v>
      </c>
      <c r="D2" s="7"/>
      <c r="E2" s="7"/>
      <c r="G2" s="28">
        <f>SUMIFS($D$2:D2,$B$2:B2,B2)</f>
        <v>0</v>
      </c>
      <c r="I2" s="28">
        <f>C2-_xlfn.MAXIFS($C1:C$2,$B1:B$2,B2)</f>
        <v>0</v>
      </c>
      <c r="J2" s="28">
        <f>IF(C2-_xlfn.MAXIFS($C1:C$2,$B1:B$2,B2)=C2,0,C2-_xlfn.MAXIFS($C1:C$2,$B1:B$2,B2))</f>
        <v>0</v>
      </c>
      <c r="L2" s="33" t="str" cm="1">
        <f t="array" ref="L2">IFERROR(C2-_xlfn.AGGREGATE(14,6,$C$1:$C1/($B$1:$B1=B2),1),"-")</f>
        <v>-</v>
      </c>
      <c r="M2" s="33" t="str" cm="1">
        <f t="array" ref="M2">IFERROR(C2-_xlfn.AGGREGATE(15,6,$C$1:$C1/($B$1:$B1=B2),1),"-")</f>
        <v>-</v>
      </c>
    </row>
    <row r="3" spans="1:13" x14ac:dyDescent="0.25">
      <c r="A3" s="8">
        <v>44804</v>
      </c>
      <c r="B3" s="15" t="s">
        <v>5</v>
      </c>
      <c r="C3" s="21">
        <v>90000</v>
      </c>
      <c r="D3" s="9"/>
      <c r="E3" s="9"/>
      <c r="G3" s="28">
        <f>SUMIFS($D$2:D3,$B$2:B3,B3)</f>
        <v>0</v>
      </c>
      <c r="I3" s="28">
        <f>C3-_xlfn.MAXIFS($C2:C$2,$B2:B$2,B3)</f>
        <v>90000</v>
      </c>
      <c r="J3" s="28">
        <f>IF(C3-_xlfn.MAXIFS($C2:C$2,$B2:B$2,B3)=C3,0,C3-_xlfn.MAXIFS($C2:C$2,$B2:B$2,B3))</f>
        <v>0</v>
      </c>
      <c r="L3" s="33" t="str" cm="1">
        <f t="array" ref="L3">IFERROR(C3-_xlfn.AGGREGATE(14,6,$C$1:$C2/($B$1:$B2=B3),1),"-")</f>
        <v>-</v>
      </c>
      <c r="M3" s="33" t="str" cm="1">
        <f t="array" ref="M3">IFERROR(C3-_xlfn.AGGREGATE(15,6,$C$1:$C2/($B$1:$B2=B3),1),"-")</f>
        <v>-</v>
      </c>
    </row>
    <row r="4" spans="1:13" x14ac:dyDescent="0.25">
      <c r="A4" s="10">
        <v>44804</v>
      </c>
      <c r="B4" s="16" t="s">
        <v>6</v>
      </c>
      <c r="C4" s="22">
        <v>220000</v>
      </c>
      <c r="D4" s="11"/>
      <c r="E4" s="11"/>
      <c r="G4" s="28">
        <f>SUMIFS($D$2:D4,$B$2:B4,B4)</f>
        <v>0</v>
      </c>
      <c r="I4" s="28">
        <f>C4-_xlfn.MAXIFS($C$2:C3,$B$2:B3,B4)</f>
        <v>220000</v>
      </c>
      <c r="J4" s="28">
        <f>IF(C4-_xlfn.MAXIFS($C$2:C3,$B$2:B3,B4)=C4,0,C4-_xlfn.MAXIFS($C$2:C3,$B$2:B3,B4))</f>
        <v>0</v>
      </c>
      <c r="L4" s="33" t="str" cm="1">
        <f t="array" ref="L4">IFERROR(C4-_xlfn.AGGREGATE(14,6,$C$1:$C3/($B$1:$B3=B4),1),"-")</f>
        <v>-</v>
      </c>
      <c r="M4" s="33" t="str" cm="1">
        <f t="array" ref="M4">IFERROR(C4-_xlfn.AGGREGATE(15,6,$C$1:$C3/($B$1:$B3=B4),1),"-")</f>
        <v>-</v>
      </c>
    </row>
    <row r="5" spans="1:13" x14ac:dyDescent="0.25">
      <c r="A5" s="12">
        <v>44804</v>
      </c>
      <c r="B5" s="17" t="s">
        <v>7</v>
      </c>
      <c r="C5" s="23">
        <v>78000</v>
      </c>
      <c r="D5" s="13"/>
      <c r="E5" s="13"/>
      <c r="G5" s="28">
        <f>SUMIFS($D$2:D5,$B$2:B5,B5)</f>
        <v>0</v>
      </c>
      <c r="I5" s="28">
        <f>C5-_xlfn.MAXIFS($C$2:C4,$B$2:B4,B5)</f>
        <v>78000</v>
      </c>
      <c r="J5" s="28">
        <f>IF(C5-_xlfn.MAXIFS($C$2:C4,$B$2:B4,B5)=C5,0,C5-_xlfn.MAXIFS($C$2:C4,$B$2:B4,B5))</f>
        <v>0</v>
      </c>
      <c r="L5" s="33" t="str" cm="1">
        <f t="array" ref="L5">IFERROR(C5-_xlfn.AGGREGATE(14,6,$C$1:$C4/($B$1:$B4=B5),1),"-")</f>
        <v>-</v>
      </c>
      <c r="M5" s="33" t="str" cm="1">
        <f t="array" ref="M5">IFERROR(C5-_xlfn.AGGREGATE(15,6,$C$1:$C4/($B$1:$B4=B5),1),"-")</f>
        <v>-</v>
      </c>
    </row>
    <row r="6" spans="1:13" x14ac:dyDescent="0.25">
      <c r="A6" s="8">
        <v>44834</v>
      </c>
      <c r="B6" s="15" t="s">
        <v>5</v>
      </c>
      <c r="C6" s="21">
        <v>100000</v>
      </c>
      <c r="D6" s="9">
        <v>10000</v>
      </c>
      <c r="E6" s="9">
        <v>10000</v>
      </c>
      <c r="G6" s="28">
        <f>SUMIFS($D$2:D6,$B$2:B6,B6)</f>
        <v>10000</v>
      </c>
      <c r="I6" s="28">
        <f>C6-_xlfn.MAXIFS($C$2:C5,$B$2:B5,B6)</f>
        <v>10000</v>
      </c>
      <c r="J6" s="28">
        <f>IF(C6-_xlfn.MAXIFS($C$2:C5,$B$2:B5,B6)=C6,0,C6-_xlfn.MAXIFS($C$2:C5,$B$2:B5,B6))</f>
        <v>10000</v>
      </c>
      <c r="L6" s="33" cm="1">
        <f t="array" ref="L6">IFERROR(C6-_xlfn.AGGREGATE(14,6,$C$1:$C5/($B$1:$B5=B6),1),"-")</f>
        <v>10000</v>
      </c>
      <c r="M6" s="33" cm="1">
        <f t="array" ref="M6">IFERROR(C6-_xlfn.AGGREGATE(15,6,$C$1:$C5/($B$1:$B5=B6),1),"-")</f>
        <v>10000</v>
      </c>
    </row>
    <row r="7" spans="1:13" x14ac:dyDescent="0.25">
      <c r="A7" s="12">
        <v>44834</v>
      </c>
      <c r="B7" s="17" t="s">
        <v>7</v>
      </c>
      <c r="C7" s="23">
        <v>87000</v>
      </c>
      <c r="D7" s="13">
        <v>9000</v>
      </c>
      <c r="E7" s="13">
        <v>9000</v>
      </c>
      <c r="G7" s="28">
        <f>SUMIFS($D$2:D7,$B$2:B7,B7)</f>
        <v>9000</v>
      </c>
      <c r="I7" s="28">
        <f>C7-_xlfn.MAXIFS($C$2:C6,$B$2:B6,B7)</f>
        <v>9000</v>
      </c>
      <c r="J7" s="28">
        <f>IF(C7-_xlfn.MAXIFS($C$2:C6,$B$2:B6,B7)=C7,0,C7-_xlfn.MAXIFS($C$2:C6,$B$2:B6,B7))</f>
        <v>9000</v>
      </c>
      <c r="L7" s="33" cm="1">
        <f t="array" ref="L7">IFERROR(C7-_xlfn.AGGREGATE(14,6,$C$1:$C6/($B$1:$B6=B7),1),"-")</f>
        <v>9000</v>
      </c>
      <c r="M7" s="33" cm="1">
        <f t="array" ref="M7">IFERROR(C7-_xlfn.AGGREGATE(15,6,$C$1:$C6/($B$1:$B6=B7),1),"-")</f>
        <v>9000</v>
      </c>
    </row>
    <row r="8" spans="1:13" x14ac:dyDescent="0.25">
      <c r="A8" s="6">
        <v>44834</v>
      </c>
      <c r="B8" s="14" t="s">
        <v>4</v>
      </c>
      <c r="C8" s="20">
        <v>117000</v>
      </c>
      <c r="D8" s="7">
        <v>7000</v>
      </c>
      <c r="E8" s="7">
        <v>7000</v>
      </c>
      <c r="G8" s="28">
        <f>SUMIFS($D$2:D8,$B$2:B8,B8)</f>
        <v>7000</v>
      </c>
      <c r="I8" s="28">
        <f>C8-_xlfn.MAXIFS($C$2:C7,$B$2:B7,B8)</f>
        <v>7000</v>
      </c>
      <c r="J8" s="28">
        <f>IF(C8-_xlfn.MAXIFS($C$2:C7,$B$2:B7,B8)=C8,0,C8-_xlfn.MAXIFS($C$2:C7,$B$2:B7,B8))</f>
        <v>7000</v>
      </c>
      <c r="L8" s="33" cm="1">
        <f t="array" ref="L8">IFERROR(C8-_xlfn.AGGREGATE(14,6,$C$1:$C7/($B$1:$B7=B8),1),"-")</f>
        <v>7000</v>
      </c>
      <c r="M8" s="33" cm="1">
        <f t="array" ref="M8">IFERROR(C8-_xlfn.AGGREGATE(15,6,$C$1:$C7/($B$1:$B7=B8),1),"-")</f>
        <v>7000</v>
      </c>
    </row>
    <row r="9" spans="1:13" x14ac:dyDescent="0.25">
      <c r="A9" s="10">
        <v>44834</v>
      </c>
      <c r="B9" s="16" t="s">
        <v>6</v>
      </c>
      <c r="C9" s="22">
        <v>222000</v>
      </c>
      <c r="D9" s="11">
        <v>2000</v>
      </c>
      <c r="E9" s="11">
        <v>2000</v>
      </c>
      <c r="G9" s="28">
        <f>SUMIFS($D$2:D9,$B$2:B9,B9)</f>
        <v>2000</v>
      </c>
      <c r="I9" s="28">
        <f>C9-_xlfn.MAXIFS($C$2:C8,$B$2:B8,B9)</f>
        <v>2000</v>
      </c>
      <c r="J9" s="28">
        <f>IF(C9-_xlfn.MAXIFS($C$2:C8,$B$2:B8,B9)=C9,0,C9-_xlfn.MAXIFS($C$2:C8,$B$2:B8,B9))</f>
        <v>2000</v>
      </c>
      <c r="L9" s="33" cm="1">
        <f t="array" ref="L9">IFERROR(C9-_xlfn.AGGREGATE(14,6,$C$1:$C8/($B$1:$B8=B9),1),"-")</f>
        <v>2000</v>
      </c>
      <c r="M9" s="33" cm="1">
        <f t="array" ref="M9">IFERROR(C9-_xlfn.AGGREGATE(15,6,$C$1:$C8/($B$1:$B8=B9),1),"-")</f>
        <v>2000</v>
      </c>
    </row>
    <row r="10" spans="1:13" x14ac:dyDescent="0.25">
      <c r="A10" s="4">
        <v>44834</v>
      </c>
      <c r="B10" s="18" t="s">
        <v>8</v>
      </c>
      <c r="C10" s="24">
        <v>40000</v>
      </c>
      <c r="D10" s="1"/>
      <c r="E10" s="1"/>
      <c r="G10" s="28">
        <f>SUMIFS($D$2:D10,$B$2:B10,B10)</f>
        <v>0</v>
      </c>
      <c r="I10" s="28">
        <f>C10-_xlfn.MAXIFS($C$2:C9,$B$2:B9,B10)</f>
        <v>40000</v>
      </c>
      <c r="J10" s="28">
        <f>IF(C10-_xlfn.MAXIFS($C$2:C9,$B$2:B9,B10)=C10,0,C10-_xlfn.MAXIFS($C$2:C9,$B$2:B9,B10))</f>
        <v>0</v>
      </c>
      <c r="L10" s="33" t="str" cm="1">
        <f t="array" ref="L10">IFERROR(C10-_xlfn.AGGREGATE(14,6,$C$1:$C9/($B$1:$B9=B10),1),"-")</f>
        <v>-</v>
      </c>
      <c r="M10" s="33" t="str" cm="1">
        <f t="array" ref="M10">IFERROR(C10-_xlfn.AGGREGATE(15,6,$C$1:$C9/($B$1:$B9=B10),1),"-")</f>
        <v>-</v>
      </c>
    </row>
    <row r="11" spans="1:13" x14ac:dyDescent="0.25">
      <c r="A11" s="6">
        <v>44865</v>
      </c>
      <c r="B11" s="14" t="s">
        <v>4</v>
      </c>
      <c r="C11" s="20">
        <v>125000</v>
      </c>
      <c r="D11" s="7">
        <v>8000</v>
      </c>
      <c r="E11" s="7">
        <v>15000</v>
      </c>
      <c r="G11" s="28">
        <f>SUMIFS($D$2:D11,$B$2:B11,B11)</f>
        <v>15000</v>
      </c>
      <c r="I11" s="28">
        <f>C11-_xlfn.MAXIFS($C$2:C10,$B$2:B10,B11)</f>
        <v>8000</v>
      </c>
      <c r="J11" s="28">
        <f>IF(C11-_xlfn.MAXIFS($C$2:C10,$B$2:B10,B11)=C11,0,C11-_xlfn.MAXIFS($C$2:C10,$B$2:B10,B11))</f>
        <v>8000</v>
      </c>
      <c r="L11" s="33" cm="1">
        <f t="array" ref="L11">IFERROR(C11-_xlfn.AGGREGATE(14,6,$C$1:$C10/($B$1:$B10=B11),1),"-")</f>
        <v>8000</v>
      </c>
      <c r="M11" s="33" cm="1">
        <f t="array" ref="M11">IFERROR(C11-_xlfn.AGGREGATE(15,6,$C$1:$C10/($B$1:$B10=B11),1),"-")</f>
        <v>15000</v>
      </c>
    </row>
    <row r="12" spans="1:13" x14ac:dyDescent="0.25">
      <c r="A12" s="12">
        <v>44865</v>
      </c>
      <c r="B12" s="17" t="s">
        <v>7</v>
      </c>
      <c r="C12" s="23">
        <v>90000</v>
      </c>
      <c r="D12" s="13">
        <v>3000</v>
      </c>
      <c r="E12" s="13">
        <v>12000</v>
      </c>
      <c r="G12" s="28">
        <f>SUMIFS($D$2:D12,$B$2:B12,B12)</f>
        <v>12000</v>
      </c>
      <c r="I12" s="28">
        <f>C12-_xlfn.MAXIFS($C$2:C11,$B$2:B11,B12)</f>
        <v>3000</v>
      </c>
      <c r="J12" s="28">
        <f>IF(C12-_xlfn.MAXIFS($C$2:C11,$B$2:B11,B12)=C12,0,C12-_xlfn.MAXIFS($C$2:C11,$B$2:B11,B12))</f>
        <v>3000</v>
      </c>
      <c r="L12" s="33" cm="1">
        <f t="array" ref="L12">IFERROR(C12-_xlfn.AGGREGATE(14,6,$C$1:$C11/($B$1:$B11=B12),1),"-")</f>
        <v>3000</v>
      </c>
      <c r="M12" s="33" cm="1">
        <f t="array" ref="M12">IFERROR(C12-_xlfn.AGGREGATE(15,6,$C$1:$C11/($B$1:$B11=B12),1),"-")</f>
        <v>12000</v>
      </c>
    </row>
    <row r="13" spans="1:13" x14ac:dyDescent="0.25">
      <c r="A13" s="10">
        <v>44865</v>
      </c>
      <c r="B13" s="16" t="s">
        <v>6</v>
      </c>
      <c r="C13" s="22">
        <v>225000</v>
      </c>
      <c r="D13" s="11">
        <v>3000</v>
      </c>
      <c r="E13" s="11">
        <v>5000</v>
      </c>
      <c r="G13" s="28">
        <f>SUMIFS($D$2:D13,$B$2:B13,B13)</f>
        <v>5000</v>
      </c>
      <c r="I13" s="28">
        <f>C13-_xlfn.MAXIFS($C$2:C12,$B$2:B12,B13)</f>
        <v>3000</v>
      </c>
      <c r="J13" s="28">
        <f>IF(C13-_xlfn.MAXIFS($C$2:C12,$B$2:B12,B13)=C13,0,C13-_xlfn.MAXIFS($C$2:C12,$B$2:B12,B13))</f>
        <v>3000</v>
      </c>
      <c r="L13" s="33" cm="1">
        <f t="array" ref="L13">IFERROR(C13-_xlfn.AGGREGATE(14,6,$C$1:$C12/($B$1:$B12=B13),1),"-")</f>
        <v>3000</v>
      </c>
      <c r="M13" s="33" cm="1">
        <f t="array" ref="M13">IFERROR(C13-_xlfn.AGGREGATE(15,6,$C$1:$C12/($B$1:$B12=B13),1),"-")</f>
        <v>5000</v>
      </c>
    </row>
    <row r="14" spans="1:13" x14ac:dyDescent="0.25">
      <c r="A14" s="8">
        <v>44865</v>
      </c>
      <c r="B14" s="15" t="s">
        <v>5</v>
      </c>
      <c r="C14" s="21">
        <v>105000</v>
      </c>
      <c r="D14" s="9">
        <v>5000</v>
      </c>
      <c r="E14" s="9">
        <v>15000</v>
      </c>
      <c r="G14" s="28">
        <f>SUMIFS($D$2:D14,$B$2:B14,B14)</f>
        <v>15000</v>
      </c>
      <c r="I14" s="28">
        <f>C14-_xlfn.MAXIFS($C$2:C13,$B$2:B13,B14)</f>
        <v>5000</v>
      </c>
      <c r="J14" s="28">
        <f>IF(C14-_xlfn.MAXIFS($C$2:C13,$B$2:B13,B14)=C14,0,C14-_xlfn.MAXIFS($C$2:C13,$B$2:B13,B14))</f>
        <v>5000</v>
      </c>
      <c r="L14" s="33" cm="1">
        <f t="array" ref="L14">IFERROR(C14-_xlfn.AGGREGATE(14,6,$C$1:$C13/($B$1:$B13=B14),1),"-")</f>
        <v>5000</v>
      </c>
      <c r="M14" s="33" cm="1">
        <f t="array" ref="M14">IFERROR(C14-_xlfn.AGGREGATE(15,6,$C$1:$C13/($B$1:$B13=B14),1),"-")</f>
        <v>15000</v>
      </c>
    </row>
    <row r="15" spans="1:13" x14ac:dyDescent="0.25">
      <c r="A15" s="4">
        <v>44865</v>
      </c>
      <c r="B15" s="18" t="s">
        <v>8</v>
      </c>
      <c r="C15" s="24">
        <v>43000</v>
      </c>
      <c r="D15" s="1">
        <v>3000</v>
      </c>
      <c r="E15" s="1">
        <v>3000</v>
      </c>
      <c r="G15" s="28">
        <f>SUMIFS($D$2:D15,$B$2:B15,B15)</f>
        <v>3000</v>
      </c>
      <c r="I15" s="28">
        <f>C15-_xlfn.MAXIFS($C$2:C14,$B$2:B14,B15)</f>
        <v>3000</v>
      </c>
      <c r="J15" s="28">
        <f>IF(C15-_xlfn.MAXIFS($C$2:C14,$B$2:B14,B15)=C15,0,C15-_xlfn.MAXIFS($C$2:C14,$B$2:B14,B15))</f>
        <v>3000</v>
      </c>
      <c r="L15" s="33" cm="1">
        <f t="array" ref="L15">IFERROR(C15-_xlfn.AGGREGATE(14,6,$C$1:$C14/($B$1:$B14=B15),1),"-")</f>
        <v>3000</v>
      </c>
      <c r="M15" s="33" cm="1">
        <f t="array" ref="M15">IFERROR(C15-_xlfn.AGGREGATE(15,6,$C$1:$C14/($B$1:$B14=B15),1),"-")</f>
        <v>3000</v>
      </c>
    </row>
    <row r="16" spans="1:13" x14ac:dyDescent="0.25">
      <c r="A16" s="6">
        <v>44895</v>
      </c>
      <c r="B16" s="14" t="s">
        <v>4</v>
      </c>
      <c r="C16" s="20">
        <v>135000</v>
      </c>
      <c r="D16" s="7">
        <v>10000</v>
      </c>
      <c r="E16" s="7">
        <v>25000</v>
      </c>
      <c r="G16" s="28">
        <f>SUMIFS($D$2:D16,$B$2:B16,B16)</f>
        <v>25000</v>
      </c>
      <c r="I16" s="28">
        <f>C16-_xlfn.MAXIFS($C$2:C15,$B$2:B15,B16)</f>
        <v>10000</v>
      </c>
      <c r="J16" s="28">
        <f>IF(C16-_xlfn.MAXIFS($C$2:C15,$B$2:B15,B16)=C16,0,C16-_xlfn.MAXIFS($C$2:C15,$B$2:B15,B16))</f>
        <v>10000</v>
      </c>
      <c r="L16" s="33" cm="1">
        <f t="array" ref="L16">IFERROR(C16-_xlfn.AGGREGATE(14,6,$C$1:$C15/($B$1:$B15=B16),1),"-")</f>
        <v>10000</v>
      </c>
      <c r="M16" s="33" cm="1">
        <f t="array" ref="M16">IFERROR(C16-_xlfn.AGGREGATE(15,6,$C$1:$C15/($B$1:$B15=B16),1),"-")</f>
        <v>25000</v>
      </c>
    </row>
    <row r="17" spans="1:13" x14ac:dyDescent="0.25">
      <c r="A17" s="5">
        <v>44895</v>
      </c>
      <c r="B17" s="19" t="s">
        <v>8</v>
      </c>
      <c r="C17" s="25">
        <v>47000</v>
      </c>
      <c r="D17" s="2">
        <v>4000</v>
      </c>
      <c r="E17" s="2">
        <v>7000</v>
      </c>
      <c r="G17" s="28">
        <f>SUMIFS($D$2:D17,$B$2:B17,B17)</f>
        <v>7000</v>
      </c>
      <c r="I17" s="28">
        <f>C17-_xlfn.MAXIFS($C$2:C16,$B$2:B16,B17)</f>
        <v>4000</v>
      </c>
      <c r="J17" s="28">
        <f>IF(C17-_xlfn.MAXIFS($C$2:C16,$B$2:B16,B17)=C17,0,C17-_xlfn.MAXIFS($C$2:C16,$B$2:B16,B17))</f>
        <v>4000</v>
      </c>
      <c r="L17" s="33" cm="1">
        <f t="array" ref="L17">IFERROR(C17-_xlfn.AGGREGATE(14,6,$C$1:$C16/($B$1:$B16=B17),1),"-")</f>
        <v>4000</v>
      </c>
      <c r="M17" s="33" cm="1">
        <f t="array" ref="M17">IFERROR(C17-_xlfn.AGGREGATE(15,6,$C$1:$C16/($B$1:$B16=B17),1),"-")</f>
        <v>7000</v>
      </c>
    </row>
  </sheetData>
  <autoFilter ref="A1:E17" xr:uid="{D4D194D8-358D-4831-8D58-47BE7295FCC1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BSA</cp:lastModifiedBy>
  <dcterms:created xsi:type="dcterms:W3CDTF">2022-12-01T19:38:46Z</dcterms:created>
  <dcterms:modified xsi:type="dcterms:W3CDTF">2022-12-02T07:31:03Z</dcterms:modified>
</cp:coreProperties>
</file>