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C38FE00-22ED-492A-8FA9-2EDABFBEA717}" xr6:coauthVersionLast="47" xr6:coauthVersionMax="47" xr10:uidLastSave="{00000000-0000-0000-0000-000000000000}"/>
  <bookViews>
    <workbookView xWindow="-120" yWindow="-120" windowWidth="29040" windowHeight="16440" xr2:uid="{B0C3096C-E069-4167-B556-CCEA62C6821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1" l="1" a="1"/>
  <c r="O5" i="1" s="1"/>
  <c r="P5" i="1" s="1"/>
  <c r="O6" i="1" a="1"/>
  <c r="O6" i="1"/>
  <c r="O7" i="1" a="1"/>
  <c r="O7" i="1" s="1"/>
  <c r="O8" i="1" a="1"/>
  <c r="O8" i="1"/>
  <c r="O9" i="1" a="1"/>
  <c r="O9" i="1" s="1"/>
  <c r="O10" i="1" a="1"/>
  <c r="O10" i="1"/>
  <c r="O11" i="1" a="1"/>
  <c r="O11" i="1" s="1"/>
  <c r="O12" i="1" a="1"/>
  <c r="O12" i="1"/>
  <c r="O13" i="1" a="1"/>
  <c r="O13" i="1" s="1"/>
  <c r="O14" i="1" a="1"/>
  <c r="O14" i="1"/>
  <c r="O15" i="1" a="1"/>
  <c r="O15" i="1" s="1"/>
  <c r="O16" i="1" a="1"/>
  <c r="O16" i="1"/>
  <c r="O17" i="1" a="1"/>
  <c r="O17" i="1" s="1"/>
  <c r="O18" i="1" a="1"/>
  <c r="O18" i="1"/>
  <c r="O19" i="1" a="1"/>
  <c r="O19" i="1" s="1"/>
  <c r="O20" i="1" a="1"/>
  <c r="O20" i="1"/>
  <c r="O21" i="1" a="1"/>
  <c r="O21" i="1" s="1"/>
  <c r="O22" i="1" a="1"/>
  <c r="O22" i="1"/>
  <c r="O23" i="1" a="1"/>
  <c r="O23" i="1" s="1"/>
  <c r="O4" i="1" a="1"/>
  <c r="O4" i="1" s="1"/>
  <c r="P4" i="1" s="1"/>
  <c r="N23" i="1"/>
  <c r="B23" i="1"/>
  <c r="N22" i="1"/>
  <c r="B22" i="1"/>
  <c r="N21" i="1"/>
  <c r="B21" i="1"/>
  <c r="N20" i="1"/>
  <c r="B20" i="1"/>
  <c r="N19" i="1"/>
  <c r="B19" i="1"/>
  <c r="N18" i="1"/>
  <c r="B18" i="1"/>
  <c r="N17" i="1"/>
  <c r="B17" i="1"/>
  <c r="N16" i="1"/>
  <c r="B16" i="1"/>
  <c r="N15" i="1"/>
  <c r="B15" i="1"/>
  <c r="N14" i="1"/>
  <c r="B14" i="1"/>
  <c r="N13" i="1"/>
  <c r="B13" i="1"/>
  <c r="N12" i="1"/>
  <c r="B12" i="1"/>
  <c r="N11" i="1"/>
  <c r="B11" i="1"/>
  <c r="N10" i="1"/>
  <c r="B10" i="1"/>
  <c r="N9" i="1"/>
  <c r="B9" i="1"/>
  <c r="N8" i="1"/>
  <c r="B8" i="1"/>
  <c r="N7" i="1"/>
  <c r="B7" i="1"/>
  <c r="N6" i="1"/>
  <c r="B6" i="1"/>
  <c r="N5" i="1"/>
  <c r="B5" i="1"/>
  <c r="N4" i="1"/>
  <c r="B4" i="1"/>
  <c r="N3" i="1"/>
  <c r="P21" i="1" l="1"/>
  <c r="P7" i="1"/>
  <c r="P9" i="1"/>
  <c r="P11" i="1"/>
  <c r="P13" i="1"/>
  <c r="P15" i="1"/>
  <c r="P17" i="1"/>
  <c r="P19" i="1"/>
  <c r="P23" i="1"/>
  <c r="P8" i="1"/>
  <c r="P10" i="1"/>
  <c r="P12" i="1"/>
  <c r="P14" i="1"/>
  <c r="P16" i="1"/>
  <c r="P18" i="1"/>
  <c r="P20" i="1"/>
  <c r="P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<sst xmlns="http://schemas.openxmlformats.org/spreadsheetml/2006/main" count="43" uniqueCount="43">
  <si>
    <t>Savoir Ecrire : Production d'écrits</t>
  </si>
  <si>
    <t>Bonjour</t>
  </si>
  <si>
    <t xml:space="preserve">Dans ma maison il y a </t>
  </si>
  <si>
    <t>Dictée 1</t>
  </si>
  <si>
    <t>Dictée 2</t>
  </si>
  <si>
    <t>Dictée 3</t>
  </si>
  <si>
    <t>Vocabulaire école</t>
  </si>
  <si>
    <t>Dictée 4</t>
  </si>
  <si>
    <t>dictée 5</t>
  </si>
  <si>
    <t>Dictée §</t>
  </si>
  <si>
    <t xml:space="preserve">Graphisme </t>
  </si>
  <si>
    <t>SOUS-TOTAL</t>
  </si>
  <si>
    <t>TOTAL</t>
  </si>
  <si>
    <t>TOTAL ARRONDI</t>
  </si>
  <si>
    <t>tb+: 22,5</t>
  </si>
  <si>
    <t>tb: 20</t>
  </si>
  <si>
    <t>b+: 19</t>
  </si>
  <si>
    <t>b : 17,5</t>
  </si>
  <si>
    <t>s+: 15</t>
  </si>
  <si>
    <t>s: 12,5</t>
  </si>
  <si>
    <t>NOM</t>
  </si>
  <si>
    <t>Prénom</t>
  </si>
  <si>
    <t>Lissandro</t>
  </si>
  <si>
    <t>Zakaria</t>
  </si>
  <si>
    <t>Taïzon</t>
  </si>
  <si>
    <t>Maÿsaa</t>
  </si>
  <si>
    <t xml:space="preserve">La moyenne n'est  pas correcte  quand il y a moins de cotes </t>
  </si>
  <si>
    <t>Gabriel</t>
  </si>
  <si>
    <t>Giovanni</t>
  </si>
  <si>
    <t>Océane</t>
  </si>
  <si>
    <t>Joyce</t>
  </si>
  <si>
    <t>Giuseppe</t>
  </si>
  <si>
    <t>Louise</t>
  </si>
  <si>
    <t>Yassir</t>
  </si>
  <si>
    <t>Gabriella</t>
  </si>
  <si>
    <t>Alice</t>
  </si>
  <si>
    <t>Loukmen</t>
  </si>
  <si>
    <t>Angélina</t>
  </si>
  <si>
    <t>Kadiatou</t>
  </si>
  <si>
    <t>Bilal</t>
  </si>
  <si>
    <t>Malik</t>
  </si>
  <si>
    <t>Hamza</t>
  </si>
  <si>
    <t>Mathéo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</si>
</sst>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8"/>
      <color theme="1"/>
      <name val="Gill Sans MT"/>
      <family val="2"/>
    </font>
    <font>
      <sz val="11"/>
      <color theme="1"/>
      <name val="Gill Sans MT"/>
      <family val="2"/>
    </font>
    <font>
      <sz val="11"/>
      <name val="Gill Sans MT"/>
      <family val="2"/>
    </font>
    <font>
      <sz val="11"/>
      <name val="Gill Sans MT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9" fontId="0" fillId="0" borderId="0" xfId="0" applyNumberFormat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5" borderId="0" xfId="0" applyFill="1"/>
    <xf numFmtId="0" fontId="2" fillId="0" borderId="11" xfId="0" applyFont="1" applyBorder="1"/>
    <xf numFmtId="49" fontId="2" fillId="0" borderId="11" xfId="0" applyNumberFormat="1" applyFont="1" applyBorder="1" applyAlignment="1">
      <alignment vertical="center" wrapText="1"/>
    </xf>
    <xf numFmtId="0" fontId="3" fillId="6" borderId="12" xfId="0" applyFont="1" applyFill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0" borderId="15" xfId="0" applyFont="1" applyBorder="1"/>
    <xf numFmtId="49" fontId="2" fillId="0" borderId="15" xfId="0" applyNumberFormat="1" applyFont="1" applyBorder="1" applyAlignment="1">
      <alignment vertical="center" wrapText="1"/>
    </xf>
    <xf numFmtId="0" fontId="3" fillId="0" borderId="16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3" fillId="6" borderId="16" xfId="0" applyFont="1" applyFill="1" applyBorder="1"/>
    <xf numFmtId="0" fontId="0" fillId="3" borderId="0" xfId="0" applyFill="1"/>
    <xf numFmtId="0" fontId="2" fillId="0" borderId="0" xfId="0" quotePrefix="1" applyFont="1" applyAlignment="1">
      <alignment horizontal="center"/>
    </xf>
    <xf numFmtId="0" fontId="4" fillId="6" borderId="16" xfId="0" applyFont="1" applyFill="1" applyBorder="1"/>
    <xf numFmtId="0" fontId="2" fillId="0" borderId="17" xfId="0" applyFont="1" applyBorder="1"/>
    <xf numFmtId="49" fontId="2" fillId="0" borderId="17" xfId="0" applyNumberFormat="1" applyFont="1" applyBorder="1" applyAlignment="1">
      <alignment vertical="center" wrapText="1"/>
    </xf>
    <xf numFmtId="0" fontId="4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quotePrefix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10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45" wrapText="1"/>
    </xf>
    <xf numFmtId="0" fontId="1" fillId="2" borderId="2" xfId="0" applyFont="1" applyFill="1" applyBorder="1" applyAlignment="1">
      <alignment horizontal="center" vertical="center" textRotation="45" wrapText="1"/>
    </xf>
    <xf numFmtId="0" fontId="1" fillId="2" borderId="5" xfId="0" applyFont="1" applyFill="1" applyBorder="1" applyAlignment="1">
      <alignment horizontal="center" vertical="center" textRotation="45" wrapText="1"/>
    </xf>
    <xf numFmtId="0" fontId="1" fillId="2" borderId="6" xfId="0" applyFont="1" applyFill="1" applyBorder="1" applyAlignment="1">
      <alignment horizontal="center" vertical="center" textRotation="45" wrapText="1"/>
    </xf>
    <xf numFmtId="16" fontId="2" fillId="0" borderId="3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2" fontId="2" fillId="0" borderId="10" xfId="0" applyNumberFormat="1" applyFont="1" applyBorder="1" applyAlignment="1">
      <alignment horizontal="center"/>
    </xf>
  </cellXfs>
  <cellStyles count="1">
    <cellStyle name="Standaard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rlairport.dom\vdi\Users_FolderRedirection\srokaf\Desktop\Bulletin%201&#232;re%20p&#233;rio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élèves"/>
      <sheetName val="Savoir lire"/>
      <sheetName val="Ecrire"/>
      <sheetName val="Savoir parler"/>
      <sheetName val="Savoir écouter"/>
      <sheetName val="Expression plastique"/>
      <sheetName val="Solides et figures"/>
      <sheetName val="Mesures"/>
      <sheetName val="Nombres"/>
      <sheetName val="Problèmes"/>
      <sheetName val="Sciences Vivants"/>
      <sheetName val="Histoire"/>
      <sheetName val="Géographie"/>
      <sheetName val="Bullet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DC12B-B745-4EAF-8B0B-FDA48F14418B}">
  <dimension ref="A1:V26"/>
  <sheetViews>
    <sheetView tabSelected="1" zoomScaleNormal="100" workbookViewId="0">
      <selection activeCell="M27" sqref="M27"/>
    </sheetView>
  </sheetViews>
  <sheetFormatPr defaultColWidth="11.42578125" defaultRowHeight="15" x14ac:dyDescent="0.25"/>
  <sheetData>
    <row r="1" spans="1:22" x14ac:dyDescent="0.25">
      <c r="B1" s="44" t="s">
        <v>0</v>
      </c>
      <c r="C1" s="45"/>
      <c r="D1" s="48" t="s">
        <v>1</v>
      </c>
      <c r="E1" s="48" t="s">
        <v>2</v>
      </c>
      <c r="F1" s="50" t="s">
        <v>3</v>
      </c>
      <c r="G1" s="52" t="s">
        <v>4</v>
      </c>
      <c r="H1" s="48" t="s">
        <v>5</v>
      </c>
      <c r="I1" s="40" t="s">
        <v>6</v>
      </c>
      <c r="J1" s="40" t="s">
        <v>7</v>
      </c>
      <c r="K1" s="40" t="s">
        <v>8</v>
      </c>
      <c r="L1" s="40" t="s">
        <v>9</v>
      </c>
      <c r="M1" s="40" t="s">
        <v>10</v>
      </c>
      <c r="N1" s="42" t="s">
        <v>11</v>
      </c>
      <c r="O1" s="36" t="s">
        <v>12</v>
      </c>
      <c r="P1" s="38" t="s">
        <v>13</v>
      </c>
      <c r="Q1" s="1">
        <v>0.9</v>
      </c>
      <c r="R1" s="1">
        <v>0.8</v>
      </c>
      <c r="S1" s="1">
        <v>0.75</v>
      </c>
      <c r="T1" s="1">
        <v>0.7</v>
      </c>
      <c r="U1" s="1">
        <v>0.6</v>
      </c>
      <c r="V1" s="1">
        <v>0.5</v>
      </c>
    </row>
    <row r="2" spans="1:22" ht="15.75" thickBot="1" x14ac:dyDescent="0.3">
      <c r="B2" s="46"/>
      <c r="C2" s="47"/>
      <c r="D2" s="49"/>
      <c r="E2" s="49"/>
      <c r="F2" s="51"/>
      <c r="G2" s="53"/>
      <c r="H2" s="49"/>
      <c r="I2" s="41"/>
      <c r="J2" s="41"/>
      <c r="K2" s="41"/>
      <c r="L2" s="41"/>
      <c r="M2" s="41"/>
      <c r="N2" s="43"/>
      <c r="O2" s="37"/>
      <c r="P2" s="39"/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</row>
    <row r="3" spans="1:22" ht="17.25" x14ac:dyDescent="0.25">
      <c r="B3" s="2" t="s">
        <v>20</v>
      </c>
      <c r="C3" s="3" t="s">
        <v>21</v>
      </c>
      <c r="D3" s="4">
        <v>10</v>
      </c>
      <c r="E3" s="4">
        <v>5</v>
      </c>
      <c r="F3" s="4">
        <v>5</v>
      </c>
      <c r="G3" s="4">
        <v>5</v>
      </c>
      <c r="H3" s="4">
        <v>5</v>
      </c>
      <c r="I3" s="4">
        <v>15</v>
      </c>
      <c r="J3" s="4">
        <v>5</v>
      </c>
      <c r="K3" s="4">
        <v>5</v>
      </c>
      <c r="L3" s="4">
        <v>5</v>
      </c>
      <c r="M3" s="4">
        <v>10</v>
      </c>
      <c r="N3" s="5">
        <f>SUM(D3:M3)</f>
        <v>70</v>
      </c>
      <c r="O3" s="6">
        <v>25</v>
      </c>
      <c r="P3" s="7">
        <v>25</v>
      </c>
      <c r="Q3" s="8"/>
    </row>
    <row r="4" spans="1:22" ht="17.25" x14ac:dyDescent="0.35">
      <c r="A4" s="9">
        <v>1</v>
      </c>
      <c r="B4" s="10">
        <f>'[1]Liste des élèves'!B3</f>
        <v>0</v>
      </c>
      <c r="C4" s="11" t="s">
        <v>22</v>
      </c>
      <c r="D4" s="12">
        <v>7</v>
      </c>
      <c r="E4" s="12">
        <v>4.5</v>
      </c>
      <c r="F4" s="12">
        <v>4</v>
      </c>
      <c r="G4" s="12">
        <v>5</v>
      </c>
      <c r="H4" s="12">
        <v>6</v>
      </c>
      <c r="I4" s="12">
        <v>15</v>
      </c>
      <c r="J4" s="12">
        <v>5.5</v>
      </c>
      <c r="K4" s="12">
        <v>6</v>
      </c>
      <c r="L4" s="12">
        <v>5</v>
      </c>
      <c r="M4" s="12">
        <v>7</v>
      </c>
      <c r="N4" s="13">
        <f t="shared" ref="N4:N22" si="0">SUM(D4:M4)</f>
        <v>65</v>
      </c>
      <c r="O4" s="14" cm="1">
        <f t="array" ref="O4">N4*$O$3/SUMPRODUCT(($D$3:$M$3)*(D4:M4&lt;&gt;""))</f>
        <v>23.214285714285715</v>
      </c>
      <c r="P4" s="15">
        <f>MROUND(O4,0.5)</f>
        <v>23</v>
      </c>
      <c r="Q4" s="8"/>
    </row>
    <row r="5" spans="1:22" ht="17.25" x14ac:dyDescent="0.35">
      <c r="A5" s="16">
        <v>2</v>
      </c>
      <c r="B5" s="17">
        <f>'[1]Liste des élèves'!B4</f>
        <v>0</v>
      </c>
      <c r="C5" s="18" t="s">
        <v>23</v>
      </c>
      <c r="D5" s="19">
        <v>6</v>
      </c>
      <c r="E5" s="19">
        <v>4.5</v>
      </c>
      <c r="F5" s="19">
        <v>4</v>
      </c>
      <c r="G5" s="19">
        <v>3.5</v>
      </c>
      <c r="H5" s="19">
        <v>5</v>
      </c>
      <c r="I5" s="19">
        <v>15</v>
      </c>
      <c r="J5" s="19">
        <v>5</v>
      </c>
      <c r="K5" s="19">
        <v>4</v>
      </c>
      <c r="L5" s="19">
        <v>2.5</v>
      </c>
      <c r="M5" s="19">
        <v>8</v>
      </c>
      <c r="N5" s="20">
        <f t="shared" si="0"/>
        <v>57.5</v>
      </c>
      <c r="O5" s="21" cm="1">
        <f t="array" ref="O5">N5*$O$3/SUMPRODUCT(($D$3:$M$3)*(D5:M5&lt;&gt;""))</f>
        <v>20.535714285714285</v>
      </c>
      <c r="P5" s="22">
        <f>MROUND(O5,0.5)</f>
        <v>20.5</v>
      </c>
      <c r="Q5" s="8"/>
    </row>
    <row r="6" spans="1:22" ht="17.25" x14ac:dyDescent="0.35">
      <c r="A6" s="16">
        <v>3</v>
      </c>
      <c r="B6" s="17">
        <f>'[1]Liste des élèves'!B5</f>
        <v>0</v>
      </c>
      <c r="C6" s="23" t="s">
        <v>24</v>
      </c>
      <c r="D6" s="19">
        <v>7.5</v>
      </c>
      <c r="E6" s="19">
        <v>4</v>
      </c>
      <c r="F6" s="19">
        <v>4</v>
      </c>
      <c r="G6" s="19">
        <v>5</v>
      </c>
      <c r="H6" s="19">
        <v>4</v>
      </c>
      <c r="I6" s="19">
        <v>14</v>
      </c>
      <c r="J6" s="19">
        <v>0.5</v>
      </c>
      <c r="K6" s="19">
        <v>6</v>
      </c>
      <c r="L6" s="19">
        <v>3</v>
      </c>
      <c r="M6" s="19"/>
      <c r="N6" s="20">
        <f t="shared" si="0"/>
        <v>48</v>
      </c>
      <c r="O6" s="21" cm="1">
        <f t="array" ref="O6">N6*$O$3/SUMPRODUCT(($D$3:$M$3)*(D6:M6&lt;&gt;""))</f>
        <v>20</v>
      </c>
      <c r="P6" s="22">
        <v>20</v>
      </c>
      <c r="Q6" s="8"/>
    </row>
    <row r="7" spans="1:22" ht="17.25" x14ac:dyDescent="0.35">
      <c r="A7" s="16">
        <v>4</v>
      </c>
      <c r="B7" s="17">
        <f>'[1]Liste des élèves'!B6</f>
        <v>0</v>
      </c>
      <c r="C7" s="18" t="s">
        <v>25</v>
      </c>
      <c r="D7" s="19">
        <v>9.5</v>
      </c>
      <c r="E7" s="19">
        <v>4.5</v>
      </c>
      <c r="F7" s="19">
        <v>3</v>
      </c>
      <c r="G7" s="19">
        <v>4</v>
      </c>
      <c r="H7" s="19">
        <v>4</v>
      </c>
      <c r="I7" s="19">
        <v>15</v>
      </c>
      <c r="J7" s="19">
        <v>0.5</v>
      </c>
      <c r="K7" s="19">
        <v>5</v>
      </c>
      <c r="L7" s="19">
        <v>2</v>
      </c>
      <c r="M7" s="19">
        <v>6</v>
      </c>
      <c r="N7" s="20">
        <f t="shared" si="0"/>
        <v>53.5</v>
      </c>
      <c r="O7" s="21" cm="1">
        <f t="array" ref="O7">N7*$O$3/SUMPRODUCT(($D$3:$M$3)*(D7:M7&lt;&gt;""))</f>
        <v>19.107142857142858</v>
      </c>
      <c r="P7" s="22">
        <f>MROUND(O7,0.5)</f>
        <v>19</v>
      </c>
      <c r="Q7" s="8"/>
      <c r="S7" t="s">
        <v>26</v>
      </c>
    </row>
    <row r="8" spans="1:22" ht="17.25" x14ac:dyDescent="0.35">
      <c r="A8" s="16">
        <v>5</v>
      </c>
      <c r="B8" s="17">
        <f>'[1]Liste des élèves'!B7</f>
        <v>0</v>
      </c>
      <c r="C8" s="23" t="s">
        <v>27</v>
      </c>
      <c r="D8" s="19">
        <v>1</v>
      </c>
      <c r="E8" s="19">
        <v>0</v>
      </c>
      <c r="F8" s="19"/>
      <c r="G8" s="19">
        <v>0</v>
      </c>
      <c r="H8" s="19">
        <v>0</v>
      </c>
      <c r="I8" s="19">
        <v>10</v>
      </c>
      <c r="J8" s="19">
        <v>0</v>
      </c>
      <c r="K8" s="19">
        <v>0</v>
      </c>
      <c r="L8" s="19">
        <v>0</v>
      </c>
      <c r="M8" s="19">
        <v>1</v>
      </c>
      <c r="N8" s="20">
        <f t="shared" si="0"/>
        <v>12</v>
      </c>
      <c r="O8" s="21" cm="1">
        <f t="array" ref="O8">N8*$O$3/SUMPRODUCT(($D$3:$M$3)*(D8:M8&lt;&gt;""))</f>
        <v>4.615384615384615</v>
      </c>
      <c r="P8" s="22">
        <f t="shared" ref="P8:P22" si="1">MROUND(O8,0.5)</f>
        <v>4.5</v>
      </c>
      <c r="Q8" s="8"/>
    </row>
    <row r="9" spans="1:22" ht="17.25" x14ac:dyDescent="0.35">
      <c r="A9" s="16">
        <v>6</v>
      </c>
      <c r="B9" s="17">
        <f>'[1]Liste des élèves'!B8</f>
        <v>0</v>
      </c>
      <c r="C9" s="18" t="s">
        <v>28</v>
      </c>
      <c r="D9" s="19">
        <v>8</v>
      </c>
      <c r="E9" s="19"/>
      <c r="F9" s="19">
        <v>4</v>
      </c>
      <c r="G9" s="19">
        <v>5</v>
      </c>
      <c r="H9" s="19">
        <v>5</v>
      </c>
      <c r="I9" s="19">
        <v>12</v>
      </c>
      <c r="J9" s="19">
        <v>5.5</v>
      </c>
      <c r="K9" s="19"/>
      <c r="L9" s="19">
        <v>4</v>
      </c>
      <c r="M9" s="19">
        <v>7</v>
      </c>
      <c r="N9" s="20">
        <f t="shared" si="0"/>
        <v>50.5</v>
      </c>
      <c r="O9" s="21" cm="1">
        <f t="array" ref="O9">N9*$O$3/SUMPRODUCT(($D$3:$M$3)*(D9:M9&lt;&gt;""))</f>
        <v>21.041666666666668</v>
      </c>
      <c r="P9" s="22">
        <f t="shared" si="1"/>
        <v>21</v>
      </c>
      <c r="Q9" s="24">
        <v>21</v>
      </c>
    </row>
    <row r="10" spans="1:22" ht="17.25" x14ac:dyDescent="0.35">
      <c r="A10" s="16">
        <v>7</v>
      </c>
      <c r="B10" s="17">
        <f>'[1]Liste des élèves'!B9</f>
        <v>0</v>
      </c>
      <c r="C10" s="23" t="s">
        <v>29</v>
      </c>
      <c r="D10" s="19">
        <v>7.5</v>
      </c>
      <c r="E10" s="19">
        <v>5</v>
      </c>
      <c r="F10" s="19">
        <v>4</v>
      </c>
      <c r="G10" s="19">
        <v>5</v>
      </c>
      <c r="H10" s="19">
        <v>4</v>
      </c>
      <c r="I10" s="19">
        <v>15</v>
      </c>
      <c r="J10" s="19">
        <v>0.5</v>
      </c>
      <c r="K10" s="19">
        <v>4</v>
      </c>
      <c r="L10" s="19">
        <v>5</v>
      </c>
      <c r="M10" s="19">
        <v>9</v>
      </c>
      <c r="N10" s="20">
        <f t="shared" si="0"/>
        <v>59</v>
      </c>
      <c r="O10" s="21" cm="1">
        <f t="array" ref="O10">N10*$O$3/SUMPRODUCT(($D$3:$M$3)*(D10:M10&lt;&gt;""))</f>
        <v>21.071428571428573</v>
      </c>
      <c r="P10" s="22">
        <f t="shared" si="1"/>
        <v>21</v>
      </c>
      <c r="Q10" s="8"/>
    </row>
    <row r="11" spans="1:22" ht="17.25" x14ac:dyDescent="0.35">
      <c r="A11" s="16">
        <v>8</v>
      </c>
      <c r="B11" s="17">
        <f>'[1]Liste des élèves'!B10</f>
        <v>0</v>
      </c>
      <c r="C11" s="18" t="s">
        <v>30</v>
      </c>
      <c r="D11" s="19">
        <v>8.5</v>
      </c>
      <c r="E11" s="19">
        <v>5</v>
      </c>
      <c r="F11" s="19">
        <v>2.5</v>
      </c>
      <c r="G11" s="19">
        <v>5</v>
      </c>
      <c r="H11" s="19">
        <v>4</v>
      </c>
      <c r="I11" s="19">
        <v>14</v>
      </c>
      <c r="J11" s="19">
        <v>3.5</v>
      </c>
      <c r="K11" s="19">
        <v>6</v>
      </c>
      <c r="L11" s="19">
        <v>4.5</v>
      </c>
      <c r="M11" s="19">
        <v>8</v>
      </c>
      <c r="N11" s="20">
        <f t="shared" si="0"/>
        <v>61</v>
      </c>
      <c r="O11" s="21" cm="1">
        <f t="array" ref="O11">N11*$O$3/SUMPRODUCT(($D$3:$M$3)*(D11:M11&lt;&gt;""))</f>
        <v>21.785714285714285</v>
      </c>
      <c r="P11" s="22">
        <f t="shared" si="1"/>
        <v>22</v>
      </c>
      <c r="Q11" s="8"/>
    </row>
    <row r="12" spans="1:22" ht="17.25" x14ac:dyDescent="0.35">
      <c r="A12" s="16">
        <v>9</v>
      </c>
      <c r="B12" s="17">
        <f>'[1]Liste des élèves'!B11</f>
        <v>0</v>
      </c>
      <c r="C12" s="23" t="s">
        <v>31</v>
      </c>
      <c r="D12" s="19">
        <v>6.5</v>
      </c>
      <c r="E12" s="19"/>
      <c r="F12" s="19">
        <v>2.5</v>
      </c>
      <c r="G12" s="19"/>
      <c r="H12" s="19">
        <v>3</v>
      </c>
      <c r="I12" s="19">
        <v>14</v>
      </c>
      <c r="J12" s="19">
        <v>3</v>
      </c>
      <c r="K12" s="19">
        <v>5</v>
      </c>
      <c r="L12" s="19">
        <v>4</v>
      </c>
      <c r="M12" s="19">
        <v>5</v>
      </c>
      <c r="N12" s="20">
        <f t="shared" si="0"/>
        <v>43</v>
      </c>
      <c r="O12" s="21" cm="1">
        <f t="array" ref="O12">N12*$O$3/SUMPRODUCT(($D$3:$M$3)*(D12:M12&lt;&gt;""))</f>
        <v>17.916666666666668</v>
      </c>
      <c r="P12" s="22">
        <f>MROUND(O12,0.5)</f>
        <v>18</v>
      </c>
      <c r="Q12" s="24">
        <v>18</v>
      </c>
    </row>
    <row r="13" spans="1:22" ht="17.25" x14ac:dyDescent="0.35">
      <c r="A13" s="16">
        <v>10</v>
      </c>
      <c r="B13" s="17">
        <f>'[1]Liste des élèves'!B12</f>
        <v>0</v>
      </c>
      <c r="C13" s="18" t="s">
        <v>32</v>
      </c>
      <c r="D13" s="19">
        <v>8.5</v>
      </c>
      <c r="E13" s="19">
        <v>4</v>
      </c>
      <c r="F13" s="19">
        <v>5</v>
      </c>
      <c r="G13" s="19">
        <v>4.5</v>
      </c>
      <c r="H13" s="19">
        <v>4</v>
      </c>
      <c r="I13" s="19">
        <v>13</v>
      </c>
      <c r="J13" s="19">
        <v>5</v>
      </c>
      <c r="K13" s="19">
        <v>4</v>
      </c>
      <c r="L13" s="19">
        <v>4.5</v>
      </c>
      <c r="M13" s="19">
        <v>7</v>
      </c>
      <c r="N13" s="20">
        <f t="shared" si="0"/>
        <v>59.5</v>
      </c>
      <c r="O13" s="21" cm="1">
        <f t="array" ref="O13">N13*$O$3/SUMPRODUCT(($D$3:$M$3)*(D13:M13&lt;&gt;""))</f>
        <v>21.25</v>
      </c>
      <c r="P13" s="22">
        <f t="shared" si="1"/>
        <v>21.5</v>
      </c>
      <c r="Q13" s="8"/>
    </row>
    <row r="14" spans="1:22" ht="17.25" x14ac:dyDescent="0.35">
      <c r="A14" s="16">
        <v>11</v>
      </c>
      <c r="B14" s="17">
        <f>'[1]Liste des élèves'!B13</f>
        <v>0</v>
      </c>
      <c r="C14" s="23" t="s">
        <v>33</v>
      </c>
      <c r="D14" s="19">
        <v>7</v>
      </c>
      <c r="E14" s="19">
        <v>4</v>
      </c>
      <c r="F14" s="19">
        <v>2</v>
      </c>
      <c r="G14" s="19">
        <v>5</v>
      </c>
      <c r="H14" s="19">
        <v>2</v>
      </c>
      <c r="I14" s="19">
        <v>13</v>
      </c>
      <c r="J14" s="19">
        <v>5</v>
      </c>
      <c r="K14" s="19">
        <v>6</v>
      </c>
      <c r="L14" s="19">
        <v>5</v>
      </c>
      <c r="M14" s="19">
        <v>9</v>
      </c>
      <c r="N14" s="20">
        <f t="shared" si="0"/>
        <v>58</v>
      </c>
      <c r="O14" s="21" cm="1">
        <f t="array" ref="O14">N14*$O$3/SUMPRODUCT(($D$3:$M$3)*(D14:M14&lt;&gt;""))</f>
        <v>20.714285714285715</v>
      </c>
      <c r="P14" s="22">
        <f t="shared" si="1"/>
        <v>20.5</v>
      </c>
      <c r="Q14" s="8"/>
    </row>
    <row r="15" spans="1:22" ht="17.25" x14ac:dyDescent="0.35">
      <c r="A15" s="16">
        <v>12</v>
      </c>
      <c r="B15" s="17">
        <f>'[1]Liste des élèves'!B14</f>
        <v>0</v>
      </c>
      <c r="C15" s="18" t="s">
        <v>34</v>
      </c>
      <c r="D15" s="19">
        <v>8.5</v>
      </c>
      <c r="E15" s="19">
        <v>4.5</v>
      </c>
      <c r="F15" s="25">
        <v>5</v>
      </c>
      <c r="G15" s="19">
        <v>5</v>
      </c>
      <c r="H15" s="19">
        <v>5</v>
      </c>
      <c r="I15" s="25">
        <v>12</v>
      </c>
      <c r="J15" s="25">
        <v>0</v>
      </c>
      <c r="K15" s="25">
        <v>6</v>
      </c>
      <c r="L15" s="25">
        <v>4.5</v>
      </c>
      <c r="M15" s="19">
        <v>7.5</v>
      </c>
      <c r="N15" s="20">
        <f t="shared" si="0"/>
        <v>58</v>
      </c>
      <c r="O15" s="21" cm="1">
        <f t="array" ref="O15">N15*$O$3/SUMPRODUCT(($D$3:$M$3)*(D15:M15&lt;&gt;""))</f>
        <v>20.714285714285715</v>
      </c>
      <c r="P15" s="22">
        <f t="shared" si="1"/>
        <v>20.5</v>
      </c>
      <c r="Q15" s="8"/>
    </row>
    <row r="16" spans="1:22" ht="17.25" x14ac:dyDescent="0.35">
      <c r="A16" s="16">
        <v>13</v>
      </c>
      <c r="B16" s="17">
        <f>'[1]Liste des élèves'!B15</f>
        <v>0</v>
      </c>
      <c r="C16" s="23" t="s">
        <v>35</v>
      </c>
      <c r="D16" s="19">
        <v>5</v>
      </c>
      <c r="E16" s="19">
        <v>4</v>
      </c>
      <c r="F16" s="19">
        <v>3</v>
      </c>
      <c r="G16" s="19">
        <v>5</v>
      </c>
      <c r="H16" s="19">
        <v>4</v>
      </c>
      <c r="I16" s="19">
        <v>15</v>
      </c>
      <c r="J16" s="19">
        <v>2</v>
      </c>
      <c r="K16" s="19">
        <v>5</v>
      </c>
      <c r="L16" s="19">
        <v>4.5</v>
      </c>
      <c r="M16" s="19">
        <v>6</v>
      </c>
      <c r="N16" s="20">
        <f t="shared" si="0"/>
        <v>53.5</v>
      </c>
      <c r="O16" s="21" cm="1">
        <f t="array" ref="O16">N16*$O$3/SUMPRODUCT(($D$3:$M$3)*(D16:M16&lt;&gt;""))</f>
        <v>19.107142857142858</v>
      </c>
      <c r="P16" s="22">
        <f t="shared" si="1"/>
        <v>19</v>
      </c>
      <c r="Q16" s="8"/>
    </row>
    <row r="17" spans="1:17" ht="17.25" x14ac:dyDescent="0.35">
      <c r="A17" s="16">
        <v>14</v>
      </c>
      <c r="B17" s="17">
        <f>'[1]Liste des élèves'!B16</f>
        <v>0</v>
      </c>
      <c r="C17" s="18" t="s">
        <v>36</v>
      </c>
      <c r="D17" s="19">
        <v>1</v>
      </c>
      <c r="E17" s="19">
        <v>0</v>
      </c>
      <c r="F17" s="25">
        <v>1</v>
      </c>
      <c r="G17" s="19">
        <v>1</v>
      </c>
      <c r="H17" s="19"/>
      <c r="I17" s="25">
        <v>14</v>
      </c>
      <c r="J17" s="25">
        <v>0</v>
      </c>
      <c r="K17" s="25">
        <v>1.5</v>
      </c>
      <c r="L17" s="25">
        <v>0</v>
      </c>
      <c r="M17" s="19">
        <v>3</v>
      </c>
      <c r="N17" s="20">
        <f t="shared" si="0"/>
        <v>21.5</v>
      </c>
      <c r="O17" s="21" cm="1">
        <f t="array" ref="O17">N17*$O$3/SUMPRODUCT(($D$3:$M$3)*(D17:M17&lt;&gt;""))</f>
        <v>8.2692307692307701</v>
      </c>
      <c r="P17" s="22">
        <f t="shared" si="1"/>
        <v>8.5</v>
      </c>
      <c r="Q17" s="8"/>
    </row>
    <row r="18" spans="1:17" ht="17.25" x14ac:dyDescent="0.35">
      <c r="A18" s="16">
        <v>15</v>
      </c>
      <c r="B18" s="17">
        <f>'[1]Liste des élèves'!B18</f>
        <v>0</v>
      </c>
      <c r="C18" s="23" t="s">
        <v>37</v>
      </c>
      <c r="D18" s="19">
        <v>6</v>
      </c>
      <c r="E18" s="19">
        <v>4</v>
      </c>
      <c r="F18" s="25">
        <v>3</v>
      </c>
      <c r="G18" s="19">
        <v>2.5</v>
      </c>
      <c r="H18" s="19"/>
      <c r="I18" s="25">
        <v>7</v>
      </c>
      <c r="J18" s="25"/>
      <c r="K18" s="25"/>
      <c r="L18" s="25">
        <v>2.5</v>
      </c>
      <c r="M18" s="19">
        <v>7</v>
      </c>
      <c r="N18" s="20">
        <f t="shared" si="0"/>
        <v>32</v>
      </c>
      <c r="O18" s="21" cm="1">
        <f t="array" ref="O18">N18*$O$3/SUMPRODUCT(($D$3:$M$3)*(D18:M18&lt;&gt;""))</f>
        <v>14.545454545454545</v>
      </c>
      <c r="P18" s="22">
        <f t="shared" si="1"/>
        <v>14.5</v>
      </c>
      <c r="Q18" s="8"/>
    </row>
    <row r="19" spans="1:17" ht="17.25" x14ac:dyDescent="0.35">
      <c r="A19" s="16">
        <v>16</v>
      </c>
      <c r="B19" s="17">
        <f>'[1]Liste des élèves'!B19</f>
        <v>0</v>
      </c>
      <c r="C19" s="18" t="s">
        <v>38</v>
      </c>
      <c r="D19" s="19">
        <v>4.5</v>
      </c>
      <c r="E19" s="19">
        <v>4</v>
      </c>
      <c r="F19" s="25">
        <v>3.5</v>
      </c>
      <c r="G19" s="25">
        <v>5</v>
      </c>
      <c r="H19" s="25">
        <v>6</v>
      </c>
      <c r="I19" s="25">
        <v>13</v>
      </c>
      <c r="J19" s="25">
        <v>5</v>
      </c>
      <c r="K19" s="25">
        <v>5</v>
      </c>
      <c r="L19" s="25">
        <v>3</v>
      </c>
      <c r="M19" s="19">
        <v>8</v>
      </c>
      <c r="N19" s="20">
        <f t="shared" si="0"/>
        <v>57</v>
      </c>
      <c r="O19" s="21" cm="1">
        <f t="array" ref="O19">N19*$O$3/SUMPRODUCT(($D$3:$M$3)*(D19:M19&lt;&gt;""))</f>
        <v>20.357142857142858</v>
      </c>
      <c r="P19" s="22">
        <f t="shared" si="1"/>
        <v>20.5</v>
      </c>
      <c r="Q19" s="8"/>
    </row>
    <row r="20" spans="1:17" ht="17.25" x14ac:dyDescent="0.35">
      <c r="A20" s="16">
        <v>17</v>
      </c>
      <c r="B20" s="17">
        <f>'[1]Liste des élèves'!B20</f>
        <v>0</v>
      </c>
      <c r="C20" s="23" t="s">
        <v>39</v>
      </c>
      <c r="D20" s="19">
        <v>8</v>
      </c>
      <c r="E20" s="19">
        <v>4.5</v>
      </c>
      <c r="F20" s="25">
        <v>5</v>
      </c>
      <c r="G20" s="25">
        <v>5</v>
      </c>
      <c r="H20" s="25">
        <v>6</v>
      </c>
      <c r="I20" s="25">
        <v>14</v>
      </c>
      <c r="J20" s="25">
        <v>5.5</v>
      </c>
      <c r="K20" s="25">
        <v>6</v>
      </c>
      <c r="L20" s="25">
        <v>3</v>
      </c>
      <c r="M20" s="19">
        <v>7</v>
      </c>
      <c r="N20" s="20">
        <f t="shared" si="0"/>
        <v>64</v>
      </c>
      <c r="O20" s="21" cm="1">
        <f t="array" ref="O20">N20*$O$3/SUMPRODUCT(($D$3:$M$3)*(D20:M20&lt;&gt;""))</f>
        <v>22.857142857142858</v>
      </c>
      <c r="P20" s="22">
        <f t="shared" si="1"/>
        <v>23</v>
      </c>
      <c r="Q20" s="8"/>
    </row>
    <row r="21" spans="1:17" ht="17.25" x14ac:dyDescent="0.35">
      <c r="A21" s="16">
        <v>18</v>
      </c>
      <c r="B21" s="17">
        <f>'[1]Liste des élèves'!B21</f>
        <v>0</v>
      </c>
      <c r="C21" s="18" t="s">
        <v>40</v>
      </c>
      <c r="D21" s="19">
        <v>6</v>
      </c>
      <c r="E21" s="19">
        <v>4</v>
      </c>
      <c r="F21" s="25">
        <v>4.5</v>
      </c>
      <c r="G21" s="25">
        <v>5</v>
      </c>
      <c r="H21" s="25">
        <v>6</v>
      </c>
      <c r="I21" s="25">
        <v>15</v>
      </c>
      <c r="J21" s="25">
        <v>5.5</v>
      </c>
      <c r="K21" s="25">
        <v>6</v>
      </c>
      <c r="L21" s="25">
        <v>5</v>
      </c>
      <c r="M21" s="19">
        <v>7</v>
      </c>
      <c r="N21" s="20">
        <f t="shared" si="0"/>
        <v>64</v>
      </c>
      <c r="O21" s="21" cm="1">
        <f t="array" ref="O21">N21*$O$3/SUMPRODUCT(($D$3:$M$3)*(D21:M21&lt;&gt;""))</f>
        <v>22.857142857142858</v>
      </c>
      <c r="P21" s="22">
        <f t="shared" si="1"/>
        <v>23</v>
      </c>
      <c r="Q21" s="8"/>
    </row>
    <row r="22" spans="1:17" ht="17.25" x14ac:dyDescent="0.35">
      <c r="A22" s="16">
        <v>19</v>
      </c>
      <c r="B22" s="17">
        <f>'[1]Liste des élèves'!B22</f>
        <v>0</v>
      </c>
      <c r="C22" s="26" t="s">
        <v>41</v>
      </c>
      <c r="D22" s="19">
        <v>9.5</v>
      </c>
      <c r="E22" s="19">
        <v>5</v>
      </c>
      <c r="F22" s="25">
        <v>4</v>
      </c>
      <c r="G22" s="25">
        <v>3.5</v>
      </c>
      <c r="H22" s="25">
        <v>5</v>
      </c>
      <c r="I22" s="25">
        <v>14</v>
      </c>
      <c r="J22" s="25">
        <v>4.5</v>
      </c>
      <c r="K22" s="25">
        <v>6</v>
      </c>
      <c r="L22" s="25">
        <v>5</v>
      </c>
      <c r="M22" s="19">
        <v>9</v>
      </c>
      <c r="N22" s="20">
        <f t="shared" si="0"/>
        <v>65.5</v>
      </c>
      <c r="O22" s="21" cm="1">
        <f t="array" ref="O22">N22*$O$3/SUMPRODUCT(($D$3:$M$3)*(D22:M22&lt;&gt;""))</f>
        <v>23.392857142857142</v>
      </c>
      <c r="P22" s="22">
        <f t="shared" si="1"/>
        <v>23.5</v>
      </c>
      <c r="Q22" s="8"/>
    </row>
    <row r="23" spans="1:17" ht="18" thickBot="1" x14ac:dyDescent="0.4">
      <c r="A23" s="27">
        <v>20</v>
      </c>
      <c r="B23" s="28">
        <f>'[1]Liste des élèves'!B23</f>
        <v>0</v>
      </c>
      <c r="C23" s="29" t="s">
        <v>42</v>
      </c>
      <c r="D23" s="30">
        <v>6</v>
      </c>
      <c r="E23" s="30">
        <v>4.5</v>
      </c>
      <c r="F23" s="31">
        <v>4</v>
      </c>
      <c r="G23" s="31">
        <v>3.5</v>
      </c>
      <c r="H23" s="31">
        <v>4</v>
      </c>
      <c r="I23" s="31">
        <v>15</v>
      </c>
      <c r="J23" s="31">
        <v>3.5</v>
      </c>
      <c r="K23" s="31">
        <v>6</v>
      </c>
      <c r="L23" s="31"/>
      <c r="M23" s="30">
        <v>7</v>
      </c>
      <c r="N23" s="32">
        <f>SUM(D23:M23)</f>
        <v>53.5</v>
      </c>
      <c r="O23" s="54" cm="1">
        <f t="array" ref="O23">N23*$O$3/SUMPRODUCT(($D$3:$M$3)*(D23:M23&lt;&gt;""))</f>
        <v>20.576923076923077</v>
      </c>
      <c r="P23" s="33">
        <f>MROUND(O23,0.5)</f>
        <v>20.5</v>
      </c>
      <c r="Q23" s="8"/>
    </row>
    <row r="24" spans="1:17" ht="17.25" x14ac:dyDescent="0.35">
      <c r="A24" s="34"/>
      <c r="B24" s="34"/>
      <c r="C24" s="34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35"/>
    </row>
    <row r="25" spans="1:17" ht="17.25" x14ac:dyDescent="0.35">
      <c r="B25" s="34"/>
      <c r="C25" s="34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35"/>
    </row>
    <row r="26" spans="1:17" ht="17.25" x14ac:dyDescent="0.35">
      <c r="B26" s="34"/>
      <c r="C26" s="34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35"/>
    </row>
  </sheetData>
  <mergeCells count="14">
    <mergeCell ref="H1:H2"/>
    <mergeCell ref="B1:C2"/>
    <mergeCell ref="D1:D2"/>
    <mergeCell ref="E1:E2"/>
    <mergeCell ref="F1:F2"/>
    <mergeCell ref="G1:G2"/>
    <mergeCell ref="O1:O2"/>
    <mergeCell ref="P1:P2"/>
    <mergeCell ref="I1:I2"/>
    <mergeCell ref="J1:J2"/>
    <mergeCell ref="K1:K2"/>
    <mergeCell ref="L1:L2"/>
    <mergeCell ref="M1:M2"/>
    <mergeCell ref="N1:N2"/>
  </mergeCells>
  <conditionalFormatting sqref="D4:D23">
    <cfRule type="cellIs" dxfId="7" priority="7" operator="lessThan">
      <formula>$D$3/2</formula>
    </cfRule>
    <cfRule type="cellIs" dxfId="6" priority="8" operator="lessThan">
      <formula>$D$3/2</formula>
    </cfRule>
  </conditionalFormatting>
  <conditionalFormatting sqref="E4:E23">
    <cfRule type="cellIs" dxfId="5" priority="6" operator="lessThan">
      <formula>$E$3/2</formula>
    </cfRule>
  </conditionalFormatting>
  <conditionalFormatting sqref="M4:M23">
    <cfRule type="cellIs" dxfId="4" priority="5" operator="lessThan">
      <formula>$M$3/2</formula>
    </cfRule>
  </conditionalFormatting>
  <conditionalFormatting sqref="F4:F18 I4:L18 F19:L23">
    <cfRule type="cellIs" dxfId="3" priority="4" operator="lessThan">
      <formula>$D$3/2</formula>
    </cfRule>
  </conditionalFormatting>
  <conditionalFormatting sqref="G4:G18">
    <cfRule type="cellIs" dxfId="2" priority="2" operator="lessThan">
      <formula>$D$3/2</formula>
    </cfRule>
    <cfRule type="cellIs" dxfId="1" priority="3" operator="lessThan">
      <formula>$D$3/2</formula>
    </cfRule>
  </conditionalFormatting>
  <conditionalFormatting sqref="H4:H18">
    <cfRule type="cellIs" dxfId="0" priority="1" operator="lessThan">
      <formula>$E$3/2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Sroka</dc:creator>
  <cp:lastModifiedBy>BSA</cp:lastModifiedBy>
  <dcterms:created xsi:type="dcterms:W3CDTF">2022-11-27T13:58:16Z</dcterms:created>
  <dcterms:modified xsi:type="dcterms:W3CDTF">2022-11-27T16:26:28Z</dcterms:modified>
</cp:coreProperties>
</file>