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B8071A3-FBD3-413A-B632-EE41501F120A}" xr6:coauthVersionLast="47" xr6:coauthVersionMax="47" xr10:uidLastSave="{00000000-0000-0000-0000-000000000000}"/>
  <bookViews>
    <workbookView xWindow="-120" yWindow="-120" windowWidth="29040" windowHeight="16440" xr2:uid="{84DFC28E-F431-43DC-8367-3938CABA06FC}"/>
  </bookViews>
  <sheets>
    <sheet name="Base" sheetId="1" r:id="rId1"/>
    <sheet name="Fournisseur" sheetId="2" r:id="rId2"/>
    <sheet name="Fournisseur (2)" sheetId="3" r:id="rId3"/>
    <sheet name="Fournisseur (3)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I2" i="1"/>
  <c r="I5" i="1"/>
  <c r="I4" i="1"/>
  <c r="I3" i="1"/>
  <c r="F5" i="1"/>
  <c r="F3" i="1"/>
  <c r="F4" i="1"/>
  <c r="F2" i="1"/>
  <c r="E2" i="1"/>
  <c r="E3" i="1"/>
  <c r="E4" i="1"/>
  <c r="E5" i="1"/>
</calcChain>
</file>

<file path=xl/sharedStrings.xml><?xml version="1.0" encoding="utf-8"?>
<sst xmlns="http://schemas.openxmlformats.org/spreadsheetml/2006/main" count="206" uniqueCount="46">
  <si>
    <t>Référence article</t>
  </si>
  <si>
    <t>Désignation</t>
  </si>
  <si>
    <t>Prix net 
unitaire HT</t>
  </si>
  <si>
    <t>Prix nets unitaire HT avec plus value</t>
  </si>
  <si>
    <t>coût étiquette</t>
  </si>
  <si>
    <t>prix net unitaire avec étiquette</t>
  </si>
  <si>
    <t>Prix nets avec étiquette &amp; plus value si déconditionnement</t>
  </si>
  <si>
    <t>CR8GTS</t>
  </si>
  <si>
    <t>COUDE MF 87'30 D.80 SABLE</t>
  </si>
  <si>
    <t>Piece</t>
  </si>
  <si>
    <t>UCR8GTS</t>
  </si>
  <si>
    <t>COUDE MF 87'30 D.80 SABLE EG</t>
  </si>
  <si>
    <t>Palette</t>
  </si>
  <si>
    <t>Code article</t>
  </si>
  <si>
    <t>Désignation technique</t>
  </si>
  <si>
    <t>Unité stock</t>
  </si>
  <si>
    <t>Unité vente</t>
  </si>
  <si>
    <t>Unité achat</t>
  </si>
  <si>
    <t>Coef UA-US</t>
  </si>
  <si>
    <t>Article fournisseur</t>
  </si>
  <si>
    <t>Référence fournisseur pour tarif</t>
  </si>
  <si>
    <t>EAN fournisseur pour tarif</t>
  </si>
  <si>
    <t>TARIF DE BASE 01/03/2022 
ACHAT  MACRO</t>
  </si>
  <si>
    <t>Unité</t>
  </si>
  <si>
    <t>BAO80S</t>
  </si>
  <si>
    <t>BOITE A EAU - PVC - SABLE - D 80</t>
  </si>
  <si>
    <t>codearticle1</t>
  </si>
  <si>
    <t>codearticle2</t>
  </si>
  <si>
    <t>codearticle3</t>
  </si>
  <si>
    <t>PC</t>
  </si>
  <si>
    <t>EAN</t>
  </si>
  <si>
    <t>codeexemple</t>
  </si>
  <si>
    <t>BAO100</t>
  </si>
  <si>
    <t>EXEMPLE</t>
  </si>
  <si>
    <t>???</t>
  </si>
  <si>
    <t>???CR8GTS</t>
  </si>
  <si>
    <t>3309030248404</t>
  </si>
  <si>
    <t>???UCR8GTS</t>
  </si>
  <si>
    <t>3309030501400</t>
  </si>
  <si>
    <t>???BAO80S</t>
  </si>
  <si>
    <t>3309030501565</t>
  </si>
  <si>
    <t>???BAO100</t>
  </si>
  <si>
    <t>3152100800</t>
  </si>
  <si>
    <t>Fournisseur</t>
  </si>
  <si>
    <t>Fournisseur (2)</t>
  </si>
  <si>
    <t>Fournisseur (3)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</si>
</sst>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\ &quot;€&quot;"/>
    <numFmt numFmtId="165" formatCode="#,##0.00\ _€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rgb="FF000000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/>
    </xf>
    <xf numFmtId="164" fontId="3" fillId="0" borderId="1" xfId="0" applyNumberFormat="1" applyFont="1" applyBorder="1" applyAlignment="1">
      <alignment vertical="center"/>
    </xf>
    <xf numFmtId="0" fontId="0" fillId="0" borderId="1" xfId="0" applyBorder="1"/>
    <xf numFmtId="165" fontId="3" fillId="0" borderId="1" xfId="0" applyNumberFormat="1" applyFont="1" applyBorder="1" applyAlignment="1">
      <alignment vertical="center"/>
    </xf>
    <xf numFmtId="165" fontId="0" fillId="0" borderId="1" xfId="0" applyNumberFormat="1" applyBorder="1"/>
    <xf numFmtId="49" fontId="2" fillId="0" borderId="2" xfId="0" applyNumberFormat="1" applyFont="1" applyBorder="1" applyAlignment="1">
      <alignment horizontal="center" vertical="center" wrapText="1"/>
    </xf>
    <xf numFmtId="49" fontId="3" fillId="0" borderId="2" xfId="0" applyNumberFormat="1" applyFont="1" applyBorder="1" applyAlignment="1">
      <alignment horizontal="left" vertical="center"/>
    </xf>
    <xf numFmtId="0" fontId="0" fillId="0" borderId="2" xfId="0" applyBorder="1"/>
    <xf numFmtId="164" fontId="2" fillId="0" borderId="3" xfId="0" applyNumberFormat="1" applyFont="1" applyFill="1" applyBorder="1" applyAlignment="1">
      <alignment horizontal="center" vertical="center" wrapText="1"/>
    </xf>
    <xf numFmtId="1" fontId="3" fillId="0" borderId="4" xfId="0" applyNumberFormat="1" applyFont="1" applyBorder="1" applyAlignment="1">
      <alignment horizontal="center" vertical="center"/>
    </xf>
    <xf numFmtId="0" fontId="0" fillId="0" borderId="5" xfId="0" applyBorder="1"/>
    <xf numFmtId="0" fontId="3" fillId="0" borderId="6" xfId="0" applyFont="1" applyFill="1" applyBorder="1" applyAlignment="1">
      <alignment horizontal="left" vertical="center"/>
    </xf>
    <xf numFmtId="0" fontId="0" fillId="0" borderId="6" xfId="0" applyBorder="1"/>
    <xf numFmtId="165" fontId="0" fillId="0" borderId="6" xfId="0" applyNumberFormat="1" applyBorder="1"/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49" fontId="4" fillId="3" borderId="10" xfId="0" applyNumberFormat="1" applyFont="1" applyFill="1" applyBorder="1" applyAlignment="1">
      <alignment horizontal="center" vertical="center" wrapText="1"/>
    </xf>
    <xf numFmtId="0" fontId="6" fillId="0" borderId="5" xfId="0" applyFont="1" applyBorder="1"/>
    <xf numFmtId="0" fontId="6" fillId="0" borderId="6" xfId="0" applyFont="1" applyBorder="1"/>
    <xf numFmtId="0" fontId="7" fillId="0" borderId="6" xfId="0" applyFont="1" applyBorder="1"/>
    <xf numFmtId="0" fontId="7" fillId="0" borderId="6" xfId="0" applyFont="1" applyFill="1" applyBorder="1"/>
    <xf numFmtId="0" fontId="6" fillId="0" borderId="1" xfId="0" applyFont="1" applyBorder="1"/>
    <xf numFmtId="1" fontId="6" fillId="0" borderId="7" xfId="0" applyNumberFormat="1" applyFont="1" applyBorder="1"/>
    <xf numFmtId="1" fontId="0" fillId="0" borderId="1" xfId="0" applyNumberFormat="1" applyBorder="1"/>
    <xf numFmtId="1" fontId="6" fillId="0" borderId="6" xfId="0" applyNumberFormat="1" applyFont="1" applyBorder="1"/>
    <xf numFmtId="164" fontId="2" fillId="3" borderId="1" xfId="0" applyNumberFormat="1" applyFont="1" applyFill="1" applyBorder="1" applyAlignment="1">
      <alignment horizontal="center" vertical="center" wrapText="1"/>
    </xf>
    <xf numFmtId="0" fontId="0" fillId="0" borderId="0" xfId="0" quotePrefix="1"/>
    <xf numFmtId="4" fontId="4" fillId="4" borderId="8" xfId="1" applyNumberFormat="1" applyFont="1" applyFill="1" applyBorder="1" applyAlignment="1">
      <alignment horizontal="center" vertical="center" wrapText="1"/>
    </xf>
    <xf numFmtId="4" fontId="0" fillId="0" borderId="4" xfId="0" applyNumberFormat="1" applyBorder="1"/>
    <xf numFmtId="4" fontId="0" fillId="0" borderId="7" xfId="0" applyNumberFormat="1" applyBorder="1"/>
    <xf numFmtId="4" fontId="0" fillId="0" borderId="0" xfId="0" applyNumberFormat="1"/>
  </cellXfs>
  <cellStyles count="2">
    <cellStyle name="Komma" xfId="1" builtinId="3"/>
    <cellStyle name="Standaard" xfId="0" builtinId="0"/>
  </cellStyles>
  <dxfs count="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\ _€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30" formatCode="@"/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\ _€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30" formatCode="@"/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numFmt numFmtId="4" formatCode="#,##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\ _€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30" formatCode="@"/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BB2C7F-9086-43CE-8F9D-BB850F53AE93}" name="t_Base" displayName="t_Base" ref="A1:J5" totalsRowShown="0" headerRowBorderDxfId="46" tableBorderDxfId="45" totalsRowBorderDxfId="44">
  <autoFilter ref="A1:J5" xr:uid="{ACBB2C7F-9086-43CE-8F9D-BB850F53AE9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3135DDB4-47CA-4B13-86C7-A8E87D573D3A}" name="Code article" dataDxfId="43"/>
    <tableColumn id="2" xr3:uid="{13E71E47-3F3C-4DB9-81EE-14234820C022}" name="Désignation technique" dataDxfId="42"/>
    <tableColumn id="3" xr3:uid="{C0C7EBA6-3511-495F-A56C-A4266611B2CE}" name="Unité stock" dataDxfId="41"/>
    <tableColumn id="4" xr3:uid="{10E7BFF8-3677-4768-BB75-47A2C76D2FD4}" name="Unité vente" dataDxfId="40"/>
    <tableColumn id="5" xr3:uid="{AF6ACCB3-C9C9-478E-BF5B-B4241C982F5D}" name="Unité achat" dataDxfId="39">
      <calculatedColumnFormula>INDEX(t_Fournisseur[Unité],MATCH(t_Base[[#This Row],[Article fournisseur]],t_Fournisseur[Référence article],0))</calculatedColumnFormula>
    </tableColumn>
    <tableColumn id="6" xr3:uid="{7FDD539D-A66F-435C-82DC-5B862C17FD19}" name="Coef UA-US" dataDxfId="38"/>
    <tableColumn id="7" xr3:uid="{8D1D7229-4B3B-44BC-9BB5-A5F55FCFEBD5}" name="Article fournisseur" dataDxfId="37"/>
    <tableColumn id="8" xr3:uid="{3F3A5DC5-0F23-4A8F-A078-6369C10CCF54}" name="Référence fournisseur pour tarif" dataDxfId="36"/>
    <tableColumn id="9" xr3:uid="{C19D56CF-490F-49E2-A2A3-91061C0D83C3}" name="EAN fournisseur pour tarif" dataDxfId="35">
      <calculatedColumnFormula>INDEX(t_Fournisseur[EAN],MATCH(t_Base[[#This Row],[Article fournisseur]],t_Fournisseur[Référence article],0))</calculatedColumnFormula>
    </tableColumn>
    <tableColumn id="10" xr3:uid="{14486A1F-F7A3-454A-985D-F25EDBAE5E81}" name="TARIF DE BASE 01/03/2022 _x000a_ACHAT  MACRO" dataDxfId="23">
      <calculatedColumnFormula>MAX(_xlfn.MAXIFS(t_Fournisseur[Prix nets unitaire HT avec plus value],t_Fournisseur[Référence article],t_Base[[#This Row],[Référence fournisseur pour tarif]]),_xlfn.MAXIFS(t_Fournisseur[Prix nets avec étiquette &amp; plus value si déconditionnement],t_Fournisseur[Référence article],t_Base[[#This Row],[Référence fournisseur pour tarif]]))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05D988-B28E-4660-B1C7-A560D858CCB1}" name="t_Fournisseur" displayName="t_Fournisseur" ref="A1:I6" totalsRowShown="0" headerRowDxfId="34" tableBorderDxfId="33">
  <autoFilter ref="A1:I6" xr:uid="{7D05D988-B28E-4660-B1C7-A560D858CCB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AF5E0F63-5230-4018-BF79-5602A4698AB5}" name="Référence article" dataDxfId="32"/>
    <tableColumn id="2" xr3:uid="{947ADD92-C4D7-4EB1-AEC6-00B580A2BC88}" name="Désignation" dataDxfId="31"/>
    <tableColumn id="3" xr3:uid="{318E0D4C-BD43-47BE-861C-490302C23C59}" name="Unité" dataDxfId="30"/>
    <tableColumn id="4" xr3:uid="{25BF46D4-8A05-464C-A708-F911969A8BDD}" name="Prix net _x000a_unitaire HT" dataDxfId="29"/>
    <tableColumn id="5" xr3:uid="{E4F2A7F9-88D5-45E4-9EE8-EB774992C0A2}" name="Prix nets unitaire HT avec plus value" dataDxfId="28"/>
    <tableColumn id="6" xr3:uid="{73BC8AB1-B1BC-4A6C-BDB8-A57677AE8114}" name="coût étiquette" dataDxfId="27"/>
    <tableColumn id="7" xr3:uid="{4B83CBEA-5355-4410-B809-F889D517E650}" name="prix net unitaire avec étiquette" dataDxfId="26"/>
    <tableColumn id="8" xr3:uid="{2C469A49-EFD6-4B92-8EE3-710A380D545F}" name="Prix nets avec étiquette &amp; plus value si déconditionnement" dataDxfId="25"/>
    <tableColumn id="9" xr3:uid="{2DD8D7E7-F511-491A-B97F-2E6F7FE223DA}" name="EAN" dataDxfId="24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7BC0500-9602-4474-9926-45624121B68C}" name="t_Fournisseur4" displayName="t_Fournisseur4" ref="A1:I6" totalsRowShown="0" headerRowDxfId="21" tableBorderDxfId="20">
  <autoFilter ref="A1:I6" xr:uid="{7D05D988-B28E-4660-B1C7-A560D858CCB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A03A2AC2-A749-449E-8E91-350F34106A45}" name="Référence article" dataDxfId="19"/>
    <tableColumn id="2" xr3:uid="{31EF05BE-437E-4D88-87F8-5C9068A25D1B}" name="Désignation" dataDxfId="18"/>
    <tableColumn id="3" xr3:uid="{2E94D296-51F4-455D-BE13-2793C785B228}" name="Unité" dataDxfId="17"/>
    <tableColumn id="4" xr3:uid="{DA6C288F-D64C-4DC7-BC2C-6B026F2427CD}" name="Prix net _x000a_unitaire HT" dataDxfId="16"/>
    <tableColumn id="5" xr3:uid="{9A0290A7-07F0-4119-BAA4-E2F40298EAAC}" name="Prix nets unitaire HT avec plus value" dataDxfId="15"/>
    <tableColumn id="6" xr3:uid="{EF77FA2F-63B7-4EEB-A89C-9073E9F2A09F}" name="coût étiquette" dataDxfId="14"/>
    <tableColumn id="7" xr3:uid="{B2CC1236-A42A-49D6-8D73-797B0509866A}" name="prix net unitaire avec étiquette" dataDxfId="13"/>
    <tableColumn id="8" xr3:uid="{4175E66A-F4ED-45CA-A2A0-9978DE540524}" name="Prix nets avec étiquette &amp; plus value si déconditionnement" dataDxfId="12"/>
    <tableColumn id="9" xr3:uid="{DD78A439-DC98-4CC2-97B4-6F75D855807C}" name="EAN" dataDxfId="11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E15FA17-24CA-4176-855C-4509381C50E6}" name="t_Fournisseur5" displayName="t_Fournisseur5" ref="A1:I6" totalsRowShown="0" headerRowDxfId="10" tableBorderDxfId="9">
  <autoFilter ref="A1:I6" xr:uid="{7D05D988-B28E-4660-B1C7-A560D858CCB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313B1A03-E843-427E-9D3D-B64909EDE0F0}" name="Référence article" dataDxfId="8"/>
    <tableColumn id="2" xr3:uid="{66263DB4-AFA0-4828-93BE-A93B191E2BA5}" name="Désignation" dataDxfId="7"/>
    <tableColumn id="3" xr3:uid="{BB11EF65-3604-482F-ADF5-5BDC26111BD2}" name="Unité" dataDxfId="6"/>
    <tableColumn id="4" xr3:uid="{229BAA13-E09F-4FDA-B334-70608A1B7F5C}" name="Prix net _x000a_unitaire HT" dataDxfId="5"/>
    <tableColumn id="5" xr3:uid="{C74D2A70-BF53-4D06-83FD-35622B222ED7}" name="Prix nets unitaire HT avec plus value" dataDxfId="4"/>
    <tableColumn id="6" xr3:uid="{352B403C-74CC-4D3E-97E7-A5889E05DC8A}" name="coût étiquette" dataDxfId="3"/>
    <tableColumn id="7" xr3:uid="{8F284FF1-BC3E-48BA-98CF-526F3086CAFB}" name="prix net unitaire avec étiquette" dataDxfId="2"/>
    <tableColumn id="8" xr3:uid="{62A2FE87-05CA-4969-81EC-D4EF44C9F21A}" name="Prix nets avec étiquette &amp; plus value si déconditionnement" dataDxfId="1"/>
    <tableColumn id="9" xr3:uid="{441FFB96-9279-4105-BAF6-C73298F2780B}" name="EAN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E55E2-AC11-404C-AD8E-F6B3B10F9E3D}">
  <sheetPr codeName="Blad1"/>
  <dimension ref="A1:K17"/>
  <sheetViews>
    <sheetView tabSelected="1" workbookViewId="0">
      <selection activeCell="B23" sqref="B23"/>
    </sheetView>
  </sheetViews>
  <sheetFormatPr defaultColWidth="11.42578125" defaultRowHeight="15" x14ac:dyDescent="0.25"/>
  <cols>
    <col min="2" max="2" width="28.28515625" bestFit="1" customWidth="1"/>
    <col min="7" max="7" width="14.140625" customWidth="1"/>
    <col min="8" max="8" width="22.42578125" customWidth="1"/>
    <col min="9" max="9" width="18.7109375" customWidth="1"/>
    <col min="10" max="10" width="11.42578125" style="34"/>
  </cols>
  <sheetData>
    <row r="1" spans="1:11" ht="33.75" x14ac:dyDescent="0.25">
      <c r="A1" s="17" t="s">
        <v>13</v>
      </c>
      <c r="B1" s="18" t="s">
        <v>14</v>
      </c>
      <c r="C1" s="19" t="s">
        <v>15</v>
      </c>
      <c r="D1" s="19" t="s">
        <v>16</v>
      </c>
      <c r="E1" s="19" t="s">
        <v>17</v>
      </c>
      <c r="F1" s="19" t="s">
        <v>18</v>
      </c>
      <c r="G1" s="19" t="s">
        <v>19</v>
      </c>
      <c r="H1" s="20" t="s">
        <v>20</v>
      </c>
      <c r="I1" s="20" t="s">
        <v>21</v>
      </c>
      <c r="J1" s="31" t="s">
        <v>22</v>
      </c>
    </row>
    <row r="2" spans="1:11" x14ac:dyDescent="0.25">
      <c r="A2" s="10" t="s">
        <v>26</v>
      </c>
      <c r="B2" s="5" t="s">
        <v>8</v>
      </c>
      <c r="C2" s="5" t="s">
        <v>29</v>
      </c>
      <c r="D2" s="5" t="s">
        <v>29</v>
      </c>
      <c r="E2" s="5" t="str">
        <f>INDEX(t_Fournisseur[Unité],MATCH(t_Base[[#This Row],[Article fournisseur]],t_Fournisseur[Référence article],0))</f>
        <v>Piece</v>
      </c>
      <c r="F2" s="5">
        <f>INDEX(t_Fournisseur[Prix net 
unitaire HT],MATCH(t_Base[[#This Row],[Article fournisseur]],t_Fournisseur[Référence article],0))</f>
        <v>10</v>
      </c>
      <c r="G2" s="5" t="s">
        <v>7</v>
      </c>
      <c r="H2" s="5" t="s">
        <v>7</v>
      </c>
      <c r="I2" s="27">
        <f>INDEX(t_Fournisseur[EAN],MATCH(t_Base[[#This Row],[Article fournisseur]],t_Fournisseur[Référence article],0))</f>
        <v>3309030248404</v>
      </c>
      <c r="J2" s="32">
        <f>MAX(_xlfn.MAXIFS(t_Fournisseur[Prix nets unitaire HT avec plus value],t_Fournisseur[Référence article],t_Base[[#This Row],[Référence fournisseur pour tarif]]),_xlfn.MAXIFS(t_Fournisseur[Prix nets avec étiquette &amp; plus value si déconditionnement],t_Fournisseur[Référence article],t_Base[[#This Row],[Référence fournisseur pour tarif]]))</f>
        <v>10.85</v>
      </c>
    </row>
    <row r="3" spans="1:11" x14ac:dyDescent="0.25">
      <c r="A3" s="10" t="s">
        <v>27</v>
      </c>
      <c r="B3" s="5" t="s">
        <v>11</v>
      </c>
      <c r="C3" s="5" t="s">
        <v>29</v>
      </c>
      <c r="D3" s="5" t="s">
        <v>29</v>
      </c>
      <c r="E3" s="5" t="str">
        <f>INDEX(t_Fournisseur[Unité],MATCH(t_Base[[#This Row],[Article fournisseur]],t_Fournisseur[Référence article],0))</f>
        <v>Piece</v>
      </c>
      <c r="F3" s="5">
        <f>INDEX(t_Fournisseur[Prix net 
unitaire HT],MATCH(t_Base[[#This Row],[Article fournisseur]],t_Fournisseur[Référence article],0))</f>
        <v>10</v>
      </c>
      <c r="G3" s="5" t="s">
        <v>10</v>
      </c>
      <c r="H3" s="5" t="s">
        <v>10</v>
      </c>
      <c r="I3" s="27">
        <f>INDEX(t_Fournisseur[EAN],MATCH(t_Base[[#This Row],[Article fournisseur]],t_Fournisseur[Référence article],0))</f>
        <v>3309030501400</v>
      </c>
      <c r="J3" s="32">
        <f>MAX(_xlfn.MAXIFS(t_Fournisseur[Prix nets unitaire HT avec plus value],t_Fournisseur[Référence article],t_Base[[#This Row],[Référence fournisseur pour tarif]]),_xlfn.MAXIFS(t_Fournisseur[Prix nets avec étiquette &amp; plus value si déconditionnement],t_Fournisseur[Référence article],t_Base[[#This Row],[Référence fournisseur pour tarif]]))</f>
        <v>12</v>
      </c>
    </row>
    <row r="4" spans="1:11" x14ac:dyDescent="0.25">
      <c r="A4" s="10" t="s">
        <v>28</v>
      </c>
      <c r="B4" s="5" t="s">
        <v>25</v>
      </c>
      <c r="C4" s="5" t="s">
        <v>29</v>
      </c>
      <c r="D4" s="5" t="s">
        <v>29</v>
      </c>
      <c r="E4" s="5" t="str">
        <f>INDEX(t_Fournisseur[Unité],MATCH(t_Base[[#This Row],[Article fournisseur]],t_Fournisseur[Référence article],0))</f>
        <v>Palette</v>
      </c>
      <c r="F4" s="5">
        <f>INDEX(t_Fournisseur[Prix net 
unitaire HT],MATCH(t_Base[[#This Row],[Article fournisseur]],t_Fournisseur[Référence article],0))</f>
        <v>1</v>
      </c>
      <c r="G4" s="5" t="s">
        <v>24</v>
      </c>
      <c r="H4" s="5" t="s">
        <v>24</v>
      </c>
      <c r="I4" s="27">
        <f>INDEX(t_Fournisseur[EAN],MATCH(t_Base[[#This Row],[Article fournisseur]],t_Fournisseur[Référence article],0))</f>
        <v>3309030501565</v>
      </c>
      <c r="J4" s="32">
        <f>MAX(_xlfn.MAXIFS(t_Fournisseur[Prix nets unitaire HT avec plus value],t_Fournisseur[Référence article],t_Base[[#This Row],[Référence fournisseur pour tarif]]),_xlfn.MAXIFS(t_Fournisseur[Prix nets avec étiquette &amp; plus value si déconditionnement],t_Fournisseur[Référence article],t_Base[[#This Row],[Référence fournisseur pour tarif]]))</f>
        <v>2</v>
      </c>
    </row>
    <row r="5" spans="1:11" x14ac:dyDescent="0.25">
      <c r="A5" s="21" t="s">
        <v>31</v>
      </c>
      <c r="B5" s="22" t="s">
        <v>33</v>
      </c>
      <c r="C5" s="23" t="s">
        <v>29</v>
      </c>
      <c r="D5" s="23" t="s">
        <v>29</v>
      </c>
      <c r="E5" s="22" t="str">
        <f>INDEX(t_Fournisseur[Unité],MATCH(t_Base[[#This Row],[Article fournisseur]],t_Fournisseur[Référence article],0))</f>
        <v>Palette</v>
      </c>
      <c r="F5" s="25">
        <f>INDEX(t_Fournisseur[Prix net 
unitaire HT],MATCH(t_Base[[#This Row],[Article fournisseur]],t_Fournisseur[Référence article],0))</f>
        <v>50</v>
      </c>
      <c r="G5" s="24" t="s">
        <v>32</v>
      </c>
      <c r="H5" s="23" t="s">
        <v>32</v>
      </c>
      <c r="I5" s="28">
        <f>INDEX(t_Fournisseur[EAN],MATCH(t_Base[[#This Row],[Article fournisseur]],t_Fournisseur[Référence article],0))</f>
        <v>3152100800</v>
      </c>
      <c r="J5" s="33">
        <f>MAX(_xlfn.MAXIFS(t_Fournisseur[Prix nets unitaire HT avec plus value],t_Fournisseur[Référence article],t_Base[[#This Row],[Référence fournisseur pour tarif]]),_xlfn.MAXIFS(t_Fournisseur[Prix nets avec étiquette &amp; plus value si déconditionnement],t_Fournisseur[Référence article],t_Base[[#This Row],[Référence fournisseur pour tarif]]))</f>
        <v>55</v>
      </c>
    </row>
    <row r="7" spans="1:11" x14ac:dyDescent="0.25">
      <c r="A7" t="s">
        <v>35</v>
      </c>
      <c r="B7" t="s">
        <v>8</v>
      </c>
      <c r="C7" t="s">
        <v>34</v>
      </c>
      <c r="D7" t="s">
        <v>34</v>
      </c>
      <c r="E7" t="s">
        <v>9</v>
      </c>
      <c r="F7" t="s">
        <v>34</v>
      </c>
      <c r="G7" t="s">
        <v>7</v>
      </c>
      <c r="H7" t="s">
        <v>7</v>
      </c>
      <c r="I7" s="30" t="s">
        <v>36</v>
      </c>
      <c r="J7" s="34">
        <v>10.85</v>
      </c>
      <c r="K7" t="s">
        <v>43</v>
      </c>
    </row>
    <row r="8" spans="1:11" x14ac:dyDescent="0.25">
      <c r="A8" t="s">
        <v>37</v>
      </c>
      <c r="B8" t="s">
        <v>11</v>
      </c>
      <c r="C8" t="s">
        <v>34</v>
      </c>
      <c r="D8" t="s">
        <v>34</v>
      </c>
      <c r="E8" t="s">
        <v>9</v>
      </c>
      <c r="F8" t="s">
        <v>34</v>
      </c>
      <c r="G8" t="s">
        <v>10</v>
      </c>
      <c r="H8" t="s">
        <v>10</v>
      </c>
      <c r="I8" s="30" t="s">
        <v>38</v>
      </c>
      <c r="J8" s="34">
        <v>12</v>
      </c>
      <c r="K8" t="s">
        <v>43</v>
      </c>
    </row>
    <row r="9" spans="1:11" x14ac:dyDescent="0.25">
      <c r="A9" t="s">
        <v>37</v>
      </c>
      <c r="B9" t="s">
        <v>11</v>
      </c>
      <c r="C9" t="s">
        <v>34</v>
      </c>
      <c r="D9" t="s">
        <v>34</v>
      </c>
      <c r="E9" t="s">
        <v>12</v>
      </c>
      <c r="F9" t="s">
        <v>34</v>
      </c>
      <c r="G9" t="s">
        <v>10</v>
      </c>
      <c r="H9" t="s">
        <v>10</v>
      </c>
      <c r="I9" s="30" t="s">
        <v>38</v>
      </c>
      <c r="J9" s="34">
        <v>9</v>
      </c>
      <c r="K9" t="s">
        <v>43</v>
      </c>
    </row>
    <row r="10" spans="1:11" x14ac:dyDescent="0.25">
      <c r="A10" t="s">
        <v>39</v>
      </c>
      <c r="B10" t="s">
        <v>25</v>
      </c>
      <c r="C10" t="s">
        <v>34</v>
      </c>
      <c r="D10" t="s">
        <v>34</v>
      </c>
      <c r="E10" t="s">
        <v>12</v>
      </c>
      <c r="F10" t="s">
        <v>34</v>
      </c>
      <c r="G10" t="s">
        <v>24</v>
      </c>
      <c r="H10" t="s">
        <v>24</v>
      </c>
      <c r="I10" s="30" t="s">
        <v>40</v>
      </c>
      <c r="J10" s="34">
        <v>2</v>
      </c>
      <c r="K10" t="s">
        <v>43</v>
      </c>
    </row>
    <row r="11" spans="1:11" x14ac:dyDescent="0.25">
      <c r="A11" t="s">
        <v>41</v>
      </c>
      <c r="B11" t="s">
        <v>33</v>
      </c>
      <c r="C11" t="s">
        <v>34</v>
      </c>
      <c r="D11" t="s">
        <v>34</v>
      </c>
      <c r="E11" t="s">
        <v>12</v>
      </c>
      <c r="F11" t="s">
        <v>34</v>
      </c>
      <c r="G11" t="s">
        <v>32</v>
      </c>
      <c r="H11" t="s">
        <v>32</v>
      </c>
      <c r="I11" s="30" t="s">
        <v>42</v>
      </c>
      <c r="J11" s="34">
        <v>55</v>
      </c>
      <c r="K11" t="s">
        <v>43</v>
      </c>
    </row>
    <row r="13" spans="1:11" x14ac:dyDescent="0.25">
      <c r="A13" t="s">
        <v>35</v>
      </c>
      <c r="B13" t="s">
        <v>8</v>
      </c>
      <c r="C13" t="s">
        <v>34</v>
      </c>
      <c r="D13" t="s">
        <v>34</v>
      </c>
      <c r="E13" t="s">
        <v>9</v>
      </c>
      <c r="F13" t="s">
        <v>34</v>
      </c>
      <c r="G13" t="s">
        <v>7</v>
      </c>
      <c r="H13" t="s">
        <v>7</v>
      </c>
      <c r="I13" s="30" t="s">
        <v>36</v>
      </c>
      <c r="J13" s="34">
        <v>10.85</v>
      </c>
      <c r="K13" t="s">
        <v>43</v>
      </c>
    </row>
    <row r="14" spans="1:11" x14ac:dyDescent="0.25">
      <c r="A14" t="s">
        <v>37</v>
      </c>
      <c r="B14" t="s">
        <v>11</v>
      </c>
      <c r="C14" t="s">
        <v>34</v>
      </c>
      <c r="D14" t="s">
        <v>34</v>
      </c>
      <c r="E14" t="s">
        <v>9</v>
      </c>
      <c r="F14" t="s">
        <v>34</v>
      </c>
      <c r="G14" t="s">
        <v>10</v>
      </c>
      <c r="H14" t="s">
        <v>10</v>
      </c>
      <c r="I14" s="30" t="s">
        <v>38</v>
      </c>
      <c r="J14" s="34">
        <v>12</v>
      </c>
      <c r="K14" t="s">
        <v>43</v>
      </c>
    </row>
    <row r="15" spans="1:11" x14ac:dyDescent="0.25">
      <c r="A15" t="s">
        <v>37</v>
      </c>
      <c r="B15" t="s">
        <v>11</v>
      </c>
      <c r="C15" t="s">
        <v>34</v>
      </c>
      <c r="D15" t="s">
        <v>34</v>
      </c>
      <c r="E15" t="s">
        <v>12</v>
      </c>
      <c r="F15" t="s">
        <v>34</v>
      </c>
      <c r="G15" t="s">
        <v>10</v>
      </c>
      <c r="H15" t="s">
        <v>10</v>
      </c>
      <c r="I15" s="30" t="s">
        <v>38</v>
      </c>
      <c r="J15" s="34">
        <v>12</v>
      </c>
      <c r="K15" t="s">
        <v>44</v>
      </c>
    </row>
    <row r="16" spans="1:11" x14ac:dyDescent="0.25">
      <c r="A16" t="s">
        <v>39</v>
      </c>
      <c r="B16" t="s">
        <v>25</v>
      </c>
      <c r="C16" t="s">
        <v>34</v>
      </c>
      <c r="D16" t="s">
        <v>34</v>
      </c>
      <c r="E16" t="s">
        <v>12</v>
      </c>
      <c r="F16" t="s">
        <v>34</v>
      </c>
      <c r="G16" t="s">
        <v>24</v>
      </c>
      <c r="H16" t="s">
        <v>24</v>
      </c>
      <c r="I16" s="30" t="s">
        <v>40</v>
      </c>
      <c r="J16" s="34">
        <v>15</v>
      </c>
      <c r="K16" t="s">
        <v>45</v>
      </c>
    </row>
    <row r="17" spans="1:11" x14ac:dyDescent="0.25">
      <c r="A17" t="s">
        <v>41</v>
      </c>
      <c r="B17" t="s">
        <v>33</v>
      </c>
      <c r="C17" t="s">
        <v>34</v>
      </c>
      <c r="D17" t="s">
        <v>34</v>
      </c>
      <c r="E17" t="s">
        <v>12</v>
      </c>
      <c r="F17" t="s">
        <v>34</v>
      </c>
      <c r="G17" t="s">
        <v>32</v>
      </c>
      <c r="H17" t="s">
        <v>32</v>
      </c>
      <c r="I17" s="30" t="s">
        <v>42</v>
      </c>
      <c r="J17" s="34">
        <v>55</v>
      </c>
      <c r="K17" t="s">
        <v>43</v>
      </c>
    </row>
  </sheetData>
  <phoneticPr fontId="5" type="noConversion"/>
  <conditionalFormatting sqref="A1">
    <cfRule type="duplicateValues" dxfId="22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592582-0380-45D7-864E-C2C6CBCF5C82}">
  <sheetPr codeName="Blad2"/>
  <dimension ref="A1:I6"/>
  <sheetViews>
    <sheetView workbookViewId="0">
      <selection activeCell="H2" sqref="H2"/>
    </sheetView>
  </sheetViews>
  <sheetFormatPr defaultColWidth="11.42578125" defaultRowHeight="15" x14ac:dyDescent="0.25"/>
  <cols>
    <col min="1" max="1" width="17.5703125" customWidth="1"/>
    <col min="2" max="2" width="34.140625" customWidth="1"/>
    <col min="5" max="5" width="34.7109375" customWidth="1"/>
    <col min="6" max="6" width="15" customWidth="1"/>
    <col min="7" max="7" width="29.42578125" customWidth="1"/>
    <col min="8" max="8" width="53.85546875" customWidth="1"/>
    <col min="9" max="9" width="24.28515625" customWidth="1"/>
  </cols>
  <sheetData>
    <row r="1" spans="1:9" ht="25.5" x14ac:dyDescent="0.25">
      <c r="A1" s="8" t="s">
        <v>0</v>
      </c>
      <c r="B1" s="1" t="s">
        <v>1</v>
      </c>
      <c r="C1" s="1" t="s">
        <v>23</v>
      </c>
      <c r="D1" s="2" t="s">
        <v>2</v>
      </c>
      <c r="E1" s="29" t="s">
        <v>3</v>
      </c>
      <c r="F1" s="2" t="s">
        <v>4</v>
      </c>
      <c r="G1" s="2" t="s">
        <v>5</v>
      </c>
      <c r="H1" s="2" t="s">
        <v>6</v>
      </c>
      <c r="I1" s="11" t="s">
        <v>30</v>
      </c>
    </row>
    <row r="2" spans="1:9" x14ac:dyDescent="0.25">
      <c r="A2" s="9" t="s">
        <v>7</v>
      </c>
      <c r="B2" s="3" t="s">
        <v>8</v>
      </c>
      <c r="C2" s="3" t="s">
        <v>9</v>
      </c>
      <c r="D2" s="4">
        <v>10</v>
      </c>
      <c r="E2" s="6">
        <v>10.85</v>
      </c>
      <c r="F2" s="4"/>
      <c r="G2" s="4"/>
      <c r="H2" s="4"/>
      <c r="I2" s="12">
        <v>3309030248404</v>
      </c>
    </row>
    <row r="3" spans="1:9" x14ac:dyDescent="0.25">
      <c r="A3" s="9" t="s">
        <v>10</v>
      </c>
      <c r="B3" s="3" t="s">
        <v>11</v>
      </c>
      <c r="C3" s="3" t="s">
        <v>9</v>
      </c>
      <c r="D3" s="4">
        <v>10</v>
      </c>
      <c r="E3" s="6">
        <v>11</v>
      </c>
      <c r="F3" s="4">
        <v>0.05</v>
      </c>
      <c r="G3" s="4">
        <v>11.35</v>
      </c>
      <c r="H3" s="4">
        <v>12</v>
      </c>
      <c r="I3" s="12">
        <v>3309030501400</v>
      </c>
    </row>
    <row r="4" spans="1:9" x14ac:dyDescent="0.25">
      <c r="A4" s="9" t="s">
        <v>10</v>
      </c>
      <c r="B4" s="3" t="s">
        <v>11</v>
      </c>
      <c r="C4" s="5" t="s">
        <v>12</v>
      </c>
      <c r="D4" s="5">
        <v>8</v>
      </c>
      <c r="E4" s="7">
        <v>9</v>
      </c>
      <c r="F4" s="5">
        <v>0.05</v>
      </c>
      <c r="G4" s="5">
        <v>9.5</v>
      </c>
      <c r="H4" s="5"/>
      <c r="I4" s="12">
        <v>3309030501400</v>
      </c>
    </row>
    <row r="5" spans="1:9" x14ac:dyDescent="0.25">
      <c r="A5" s="10" t="s">
        <v>24</v>
      </c>
      <c r="B5" s="5" t="s">
        <v>25</v>
      </c>
      <c r="C5" s="5" t="s">
        <v>12</v>
      </c>
      <c r="D5" s="5">
        <v>1</v>
      </c>
      <c r="E5" s="7">
        <v>2</v>
      </c>
      <c r="F5" s="5"/>
      <c r="G5" s="5"/>
      <c r="H5" s="5"/>
      <c r="I5" s="12">
        <v>3309030501565</v>
      </c>
    </row>
    <row r="6" spans="1:9" x14ac:dyDescent="0.25">
      <c r="A6" s="13" t="s">
        <v>32</v>
      </c>
      <c r="B6" s="14" t="s">
        <v>33</v>
      </c>
      <c r="C6" s="15" t="s">
        <v>12</v>
      </c>
      <c r="D6" s="15">
        <v>50</v>
      </c>
      <c r="E6" s="16">
        <v>52</v>
      </c>
      <c r="F6" s="15">
        <v>2</v>
      </c>
      <c r="G6" s="15">
        <v>53</v>
      </c>
      <c r="H6" s="15">
        <v>55</v>
      </c>
      <c r="I6" s="26">
        <v>3152100800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37B778-F64E-464E-8F72-79CA1E5363AD}">
  <sheetPr codeName="Blad3"/>
  <dimension ref="A1:I6"/>
  <sheetViews>
    <sheetView workbookViewId="0">
      <selection activeCell="E5" sqref="E5"/>
    </sheetView>
  </sheetViews>
  <sheetFormatPr defaultColWidth="11.42578125" defaultRowHeight="15" x14ac:dyDescent="0.25"/>
  <cols>
    <col min="1" max="1" width="17.5703125" customWidth="1"/>
    <col min="2" max="2" width="34.140625" customWidth="1"/>
    <col min="5" max="5" width="34.7109375" customWidth="1"/>
    <col min="6" max="6" width="15" customWidth="1"/>
    <col min="7" max="7" width="29.42578125" customWidth="1"/>
    <col min="8" max="8" width="53.85546875" customWidth="1"/>
    <col min="9" max="9" width="24.28515625" customWidth="1"/>
  </cols>
  <sheetData>
    <row r="1" spans="1:9" ht="25.5" x14ac:dyDescent="0.25">
      <c r="A1" s="8" t="s">
        <v>0</v>
      </c>
      <c r="B1" s="1" t="s">
        <v>1</v>
      </c>
      <c r="C1" s="1" t="s">
        <v>23</v>
      </c>
      <c r="D1" s="2" t="s">
        <v>2</v>
      </c>
      <c r="E1" s="29" t="s">
        <v>3</v>
      </c>
      <c r="F1" s="2" t="s">
        <v>4</v>
      </c>
      <c r="G1" s="2" t="s">
        <v>5</v>
      </c>
      <c r="H1" s="2" t="s">
        <v>6</v>
      </c>
      <c r="I1" s="11" t="s">
        <v>30</v>
      </c>
    </row>
    <row r="2" spans="1:9" x14ac:dyDescent="0.25">
      <c r="A2" s="9" t="s">
        <v>7</v>
      </c>
      <c r="B2" s="3" t="s">
        <v>8</v>
      </c>
      <c r="C2" s="3" t="s">
        <v>9</v>
      </c>
      <c r="D2" s="4">
        <v>10</v>
      </c>
      <c r="E2" s="6">
        <v>10.85</v>
      </c>
      <c r="F2" s="4"/>
      <c r="G2" s="4"/>
      <c r="H2" s="4"/>
      <c r="I2" s="12">
        <v>3309030248404</v>
      </c>
    </row>
    <row r="3" spans="1:9" x14ac:dyDescent="0.25">
      <c r="A3" s="9" t="s">
        <v>10</v>
      </c>
      <c r="B3" s="3" t="s">
        <v>11</v>
      </c>
      <c r="C3" s="3" t="s">
        <v>9</v>
      </c>
      <c r="D3" s="4">
        <v>10</v>
      </c>
      <c r="E3" s="6">
        <v>11</v>
      </c>
      <c r="F3" s="4">
        <v>0.05</v>
      </c>
      <c r="G3" s="4">
        <v>11.35</v>
      </c>
      <c r="H3" s="4">
        <v>12</v>
      </c>
      <c r="I3" s="12">
        <v>3309030501400</v>
      </c>
    </row>
    <row r="4" spans="1:9" x14ac:dyDescent="0.25">
      <c r="A4" s="9" t="s">
        <v>10</v>
      </c>
      <c r="B4" s="3" t="s">
        <v>11</v>
      </c>
      <c r="C4" s="5" t="s">
        <v>12</v>
      </c>
      <c r="D4" s="5">
        <v>8</v>
      </c>
      <c r="E4" s="7">
        <v>12</v>
      </c>
      <c r="F4" s="5">
        <v>0.05</v>
      </c>
      <c r="G4" s="5">
        <v>9.5</v>
      </c>
      <c r="H4" s="5"/>
      <c r="I4" s="12">
        <v>3309030501400</v>
      </c>
    </row>
    <row r="5" spans="1:9" x14ac:dyDescent="0.25">
      <c r="A5" s="10" t="s">
        <v>24</v>
      </c>
      <c r="B5" s="5" t="s">
        <v>25</v>
      </c>
      <c r="C5" s="5" t="s">
        <v>12</v>
      </c>
      <c r="D5" s="5">
        <v>1</v>
      </c>
      <c r="E5" s="7">
        <v>2</v>
      </c>
      <c r="F5" s="5"/>
      <c r="G5" s="5"/>
      <c r="H5" s="5"/>
      <c r="I5" s="12">
        <v>3309030501565</v>
      </c>
    </row>
    <row r="6" spans="1:9" x14ac:dyDescent="0.25">
      <c r="A6" s="13" t="s">
        <v>32</v>
      </c>
      <c r="B6" s="14" t="s">
        <v>33</v>
      </c>
      <c r="C6" s="15" t="s">
        <v>12</v>
      </c>
      <c r="D6" s="15">
        <v>50</v>
      </c>
      <c r="E6" s="16">
        <v>52</v>
      </c>
      <c r="F6" s="15">
        <v>2</v>
      </c>
      <c r="G6" s="15">
        <v>53</v>
      </c>
      <c r="H6" s="15">
        <v>55</v>
      </c>
      <c r="I6" s="26">
        <v>3152100800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AB36FB-4853-41D6-B5DA-A43ACA605D97}">
  <sheetPr codeName="Blad4"/>
  <dimension ref="A1:I6"/>
  <sheetViews>
    <sheetView workbookViewId="0">
      <selection activeCell="F5" sqref="F5"/>
    </sheetView>
  </sheetViews>
  <sheetFormatPr defaultColWidth="11.42578125" defaultRowHeight="15" x14ac:dyDescent="0.25"/>
  <cols>
    <col min="1" max="1" width="17.5703125" customWidth="1"/>
    <col min="2" max="2" width="34.140625" customWidth="1"/>
    <col min="5" max="5" width="34.7109375" customWidth="1"/>
    <col min="6" max="6" width="15" customWidth="1"/>
    <col min="7" max="7" width="29.42578125" customWidth="1"/>
    <col min="8" max="8" width="53.85546875" customWidth="1"/>
    <col min="9" max="9" width="24.28515625" customWidth="1"/>
  </cols>
  <sheetData>
    <row r="1" spans="1:9" ht="25.5" x14ac:dyDescent="0.25">
      <c r="A1" s="8" t="s">
        <v>0</v>
      </c>
      <c r="B1" s="1" t="s">
        <v>1</v>
      </c>
      <c r="C1" s="1" t="s">
        <v>23</v>
      </c>
      <c r="D1" s="2" t="s">
        <v>2</v>
      </c>
      <c r="E1" s="29" t="s">
        <v>3</v>
      </c>
      <c r="F1" s="2" t="s">
        <v>4</v>
      </c>
      <c r="G1" s="2" t="s">
        <v>5</v>
      </c>
      <c r="H1" s="2" t="s">
        <v>6</v>
      </c>
      <c r="I1" s="11" t="s">
        <v>30</v>
      </c>
    </row>
    <row r="2" spans="1:9" x14ac:dyDescent="0.25">
      <c r="A2" s="9" t="s">
        <v>7</v>
      </c>
      <c r="B2" s="3" t="s">
        <v>8</v>
      </c>
      <c r="C2" s="3" t="s">
        <v>9</v>
      </c>
      <c r="D2" s="4">
        <v>10</v>
      </c>
      <c r="E2" s="6">
        <v>10.85</v>
      </c>
      <c r="F2" s="4"/>
      <c r="G2" s="4"/>
      <c r="H2" s="4"/>
      <c r="I2" s="12">
        <v>3309030248404</v>
      </c>
    </row>
    <row r="3" spans="1:9" x14ac:dyDescent="0.25">
      <c r="A3" s="9" t="s">
        <v>10</v>
      </c>
      <c r="B3" s="3" t="s">
        <v>11</v>
      </c>
      <c r="C3" s="3" t="s">
        <v>9</v>
      </c>
      <c r="D3" s="4">
        <v>10</v>
      </c>
      <c r="E3" s="6">
        <v>11</v>
      </c>
      <c r="F3" s="4">
        <v>0.05</v>
      </c>
      <c r="G3" s="4">
        <v>11.35</v>
      </c>
      <c r="H3" s="4">
        <v>12</v>
      </c>
      <c r="I3" s="12">
        <v>3309030501400</v>
      </c>
    </row>
    <row r="4" spans="1:9" x14ac:dyDescent="0.25">
      <c r="A4" s="9" t="s">
        <v>10</v>
      </c>
      <c r="B4" s="3" t="s">
        <v>11</v>
      </c>
      <c r="C4" s="5" t="s">
        <v>12</v>
      </c>
      <c r="D4" s="5">
        <v>8</v>
      </c>
      <c r="E4" s="7">
        <v>9</v>
      </c>
      <c r="F4" s="5">
        <v>0.05</v>
      </c>
      <c r="G4" s="5">
        <v>9.5</v>
      </c>
      <c r="H4" s="5"/>
      <c r="I4" s="12">
        <v>3309030501400</v>
      </c>
    </row>
    <row r="5" spans="1:9" x14ac:dyDescent="0.25">
      <c r="A5" s="10" t="s">
        <v>24</v>
      </c>
      <c r="B5" s="5" t="s">
        <v>25</v>
      </c>
      <c r="C5" s="5" t="s">
        <v>12</v>
      </c>
      <c r="D5" s="5">
        <v>1</v>
      </c>
      <c r="E5" s="7">
        <v>15</v>
      </c>
      <c r="F5" s="5"/>
      <c r="G5" s="5"/>
      <c r="H5" s="5"/>
      <c r="I5" s="12">
        <v>3309030501565</v>
      </c>
    </row>
    <row r="6" spans="1:9" x14ac:dyDescent="0.25">
      <c r="A6" s="13" t="s">
        <v>32</v>
      </c>
      <c r="B6" s="14" t="s">
        <v>33</v>
      </c>
      <c r="C6" s="15" t="s">
        <v>12</v>
      </c>
      <c r="D6" s="15">
        <v>50</v>
      </c>
      <c r="E6" s="16">
        <v>52</v>
      </c>
      <c r="F6" s="15">
        <v>2</v>
      </c>
      <c r="G6" s="15">
        <v>53</v>
      </c>
      <c r="H6" s="15">
        <v>55</v>
      </c>
      <c r="I6" s="26">
        <v>3152100800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Base</vt:lpstr>
      <vt:lpstr>Fournisseur</vt:lpstr>
      <vt:lpstr>Fournisseur (2)</vt:lpstr>
      <vt:lpstr>Fournisseur (3)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Arnault LEVERA</dc:creator>
  <cp:lastModifiedBy>BSA</cp:lastModifiedBy>
  <dcterms:created xsi:type="dcterms:W3CDTF">2022-10-30T14:42:04Z</dcterms:created>
  <dcterms:modified xsi:type="dcterms:W3CDTF">2022-10-31T08:10:38Z</dcterms:modified>
</cp:coreProperties>
</file>