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showObjects="none"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79326E0-5DDF-4B45-849A-1DB495BE3D2A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Blad1" sheetId="9" r:id="rId1"/>
    <sheet name="Pas de holding" sheetId="1" r:id="rId2"/>
    <sheet name="100% Holding" sheetId="4" r:id="rId3"/>
    <sheet name="% Optimal de holding" sheetId="5" r:id="rId4"/>
    <sheet name="Blad10" sheetId="8" r:id="rId5"/>
    <sheet name="Résultats" sheetId="6" r:id="rId6"/>
    <sheet name="Feuil1" sheetId="7" r:id="rId7"/>
  </sheets>
  <definedNames>
    <definedName name="solver_adj" localSheetId="3" hidden="1">'% Optimal de holding'!$H$8</definedName>
    <definedName name="solver_cvg" localSheetId="3" hidden="1">0.0001</definedName>
    <definedName name="solver_drv" localSheetId="3" hidden="1">1</definedName>
    <definedName name="solver_eng" localSheetId="3" hidden="1">1</definedName>
    <definedName name="solver_eng" localSheetId="2" hidden="1">1</definedName>
    <definedName name="solver_est" localSheetId="3" hidden="1">1</definedName>
    <definedName name="solver_itr" localSheetId="3" hidden="1">2147483647</definedName>
    <definedName name="solver_lhs1" localSheetId="3" hidden="1">'% Optimal de holding'!$H$8</definedName>
    <definedName name="solver_lhs2" localSheetId="3" hidden="1">'% Optimal de holding'!$H$8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3" hidden="1">1</definedName>
    <definedName name="solver_neg" localSheetId="2" hidden="1">1</definedName>
    <definedName name="solver_nod" localSheetId="3" hidden="1">2147483647</definedName>
    <definedName name="solver_num" localSheetId="3" hidden="1">2</definedName>
    <definedName name="solver_num" localSheetId="2" hidden="1">0</definedName>
    <definedName name="solver_nwt" localSheetId="3" hidden="1">1</definedName>
    <definedName name="solver_opt" localSheetId="3" hidden="1">'% Optimal de holding'!$C$78</definedName>
    <definedName name="solver_opt" localSheetId="2" hidden="1">'100% Holding'!$C$46</definedName>
    <definedName name="solver_pre" localSheetId="3" hidden="1">0.000001</definedName>
    <definedName name="solver_rbv" localSheetId="3" hidden="1">1</definedName>
    <definedName name="solver_rel1" localSheetId="3" hidden="1">1</definedName>
    <definedName name="solver_rel2" localSheetId="3" hidden="1">3</definedName>
    <definedName name="solver_rhs1" localSheetId="3" hidden="1">1</definedName>
    <definedName name="solver_rhs2" localSheetId="3" hidden="1">0</definedName>
    <definedName name="solver_rlx" localSheetId="3" hidden="1">2</definedName>
    <definedName name="solver_rsd" localSheetId="3" hidden="1">0</definedName>
    <definedName name="solver_scl" localSheetId="3" hidden="1">1</definedName>
    <definedName name="solver_sho" localSheetId="3" hidden="1">2</definedName>
    <definedName name="solver_ssz" localSheetId="3" hidden="1">100</definedName>
    <definedName name="solver_tim" localSheetId="3" hidden="1">2147483647</definedName>
    <definedName name="solver_tol" localSheetId="3" hidden="1">0.01</definedName>
    <definedName name="solver_typ" localSheetId="3" hidden="1">1</definedName>
    <definedName name="solver_typ" localSheetId="2" hidden="1">1</definedName>
    <definedName name="solver_val" localSheetId="3" hidden="1">0</definedName>
    <definedName name="solver_val" localSheetId="2" hidden="1">0</definedName>
    <definedName name="solver_ver" localSheetId="3" hidden="1">3</definedName>
    <definedName name="solver_ver" localSheetId="2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2" i="9" l="1"/>
  <c r="AD2" i="9"/>
  <c r="J2" i="9"/>
  <c r="F2" i="9"/>
  <c r="B2" i="9"/>
  <c r="AK1" i="9"/>
  <c r="AK2" i="9" s="1"/>
  <c r="AJ1" i="9"/>
  <c r="AJ2" i="9" s="1"/>
  <c r="AI1" i="9"/>
  <c r="AI2" i="9" s="1"/>
  <c r="AH1" i="9"/>
  <c r="AG1" i="9"/>
  <c r="AG2" i="9" s="1"/>
  <c r="AF1" i="9"/>
  <c r="AF2" i="9" s="1"/>
  <c r="AE1" i="9"/>
  <c r="AE2" i="9" s="1"/>
  <c r="AD1" i="9"/>
  <c r="AC1" i="9"/>
  <c r="AC2" i="9" s="1"/>
  <c r="AB1" i="9"/>
  <c r="AB2" i="9" s="1"/>
  <c r="K1" i="9"/>
  <c r="K2" i="9" s="1"/>
  <c r="J1" i="9"/>
  <c r="I1" i="9"/>
  <c r="I2" i="9" s="1"/>
  <c r="H1" i="9"/>
  <c r="H2" i="9" s="1"/>
  <c r="G1" i="9"/>
  <c r="G2" i="9" s="1"/>
  <c r="F1" i="9"/>
  <c r="E1" i="9"/>
  <c r="E2" i="9" s="1"/>
  <c r="D1" i="9"/>
  <c r="D2" i="9" s="1"/>
  <c r="C1" i="9"/>
  <c r="C2" i="9" s="1"/>
  <c r="B1" i="9"/>
  <c r="AR1" i="8"/>
  <c r="Q1" i="8"/>
  <c r="AO1" i="8" a="1"/>
  <c r="AO1" i="8" s="1"/>
  <c r="N1" i="8" a="1"/>
  <c r="N1" i="8" s="1"/>
  <c r="AK1" i="8"/>
  <c r="AK2" i="8" s="1"/>
  <c r="AJ1" i="8"/>
  <c r="AJ2" i="8" s="1"/>
  <c r="AI1" i="8"/>
  <c r="AI2" i="8" s="1"/>
  <c r="AH1" i="8"/>
  <c r="AH2" i="8" s="1"/>
  <c r="AG1" i="8"/>
  <c r="AG2" i="8" s="1"/>
  <c r="AF1" i="8"/>
  <c r="AF2" i="8" s="1"/>
  <c r="AE1" i="8"/>
  <c r="AE2" i="8" s="1"/>
  <c r="AD1" i="8"/>
  <c r="AD2" i="8" s="1"/>
  <c r="AC1" i="8"/>
  <c r="AC2" i="8" s="1"/>
  <c r="AB1" i="8"/>
  <c r="AB2" i="8" s="1"/>
  <c r="C1" i="8"/>
  <c r="D1" i="8"/>
  <c r="D2" i="8" s="1"/>
  <c r="E1" i="8"/>
  <c r="F1" i="8"/>
  <c r="F2" i="8" s="1"/>
  <c r="G1" i="8"/>
  <c r="G2" i="8" s="1"/>
  <c r="H1" i="8"/>
  <c r="H2" i="8" s="1"/>
  <c r="I1" i="8"/>
  <c r="I2" i="8" s="1"/>
  <c r="J1" i="8"/>
  <c r="J2" i="8" s="1"/>
  <c r="K1" i="8"/>
  <c r="K2" i="8" s="1"/>
  <c r="C2" i="8"/>
  <c r="E2" i="8"/>
  <c r="B1" i="8"/>
  <c r="B2" i="8" s="1"/>
  <c r="AD2" i="5"/>
  <c r="AD3" i="5" s="1"/>
  <c r="AO1" i="9" l="1" a="1"/>
  <c r="AO1" i="9" s="1"/>
  <c r="AR1" i="9" s="1"/>
  <c r="N1" i="9" a="1"/>
  <c r="N1" i="9" s="1"/>
  <c r="Q1" i="9" s="1"/>
  <c r="C30" i="4"/>
  <c r="C27" i="4"/>
  <c r="D5" i="7"/>
  <c r="E5" i="7" s="1"/>
  <c r="F5" i="7" s="1"/>
  <c r="G5" i="7" s="1"/>
  <c r="H5" i="7" s="1"/>
  <c r="I5" i="7" s="1"/>
  <c r="E6" i="1"/>
  <c r="E5" i="1"/>
  <c r="E4" i="1"/>
  <c r="E4" i="4" s="1"/>
  <c r="K3" i="6" l="1"/>
  <c r="K4" i="6"/>
  <c r="K2" i="6"/>
  <c r="E12" i="1" l="1"/>
  <c r="H15" i="1" s="1"/>
  <c r="J59" i="5" l="1"/>
  <c r="J22" i="5"/>
  <c r="H22" i="5"/>
  <c r="J19" i="5"/>
  <c r="E8" i="5"/>
  <c r="K12" i="6" s="1"/>
  <c r="H22" i="4"/>
  <c r="J22" i="4"/>
  <c r="E5" i="4"/>
  <c r="E6" i="4"/>
  <c r="E8" i="4"/>
  <c r="C29" i="4" s="1"/>
  <c r="C32" i="4" s="1"/>
  <c r="J19" i="4"/>
  <c r="C36" i="1"/>
  <c r="J19" i="1"/>
  <c r="E10" i="1"/>
  <c r="E15" i="1" s="1"/>
  <c r="E11" i="1"/>
  <c r="E11" i="5" s="1"/>
  <c r="C49" i="5" l="1"/>
  <c r="G49" i="5"/>
  <c r="G50" i="5" s="1"/>
  <c r="E55" i="5" s="1"/>
  <c r="E11" i="4"/>
  <c r="E16" i="1"/>
  <c r="E17" i="1" s="1"/>
  <c r="E12" i="4"/>
  <c r="H15" i="4" s="1"/>
  <c r="C37" i="4"/>
  <c r="C36" i="5"/>
  <c r="G38" i="5" s="1"/>
  <c r="E12" i="5"/>
  <c r="C37" i="5"/>
  <c r="E10" i="5"/>
  <c r="E15" i="5" s="1"/>
  <c r="E10" i="4"/>
  <c r="E15" i="4" s="1"/>
  <c r="C36" i="4"/>
  <c r="G38" i="4" s="1"/>
  <c r="C29" i="5"/>
  <c r="C32" i="5" s="1"/>
  <c r="C50" i="5" l="1"/>
  <c r="E56" i="5" s="1"/>
  <c r="H16" i="1"/>
  <c r="H17" i="1" s="1"/>
  <c r="H20" i="1" s="1"/>
  <c r="K11" i="6"/>
  <c r="E16" i="5"/>
  <c r="H15" i="5"/>
  <c r="E16" i="4"/>
  <c r="E17" i="4" s="1"/>
  <c r="E20" i="4" s="1"/>
  <c r="C38" i="5"/>
  <c r="C42" i="5" s="1"/>
  <c r="G36" i="5" s="1"/>
  <c r="C71" i="5" s="1"/>
  <c r="C38" i="4"/>
  <c r="C42" i="4" s="1"/>
  <c r="G36" i="4" s="1"/>
  <c r="E20" i="1"/>
  <c r="E19" i="1"/>
  <c r="H55" i="5" l="1"/>
  <c r="H56" i="5"/>
  <c r="E57" i="5"/>
  <c r="E59" i="5" s="1"/>
  <c r="H16" i="4"/>
  <c r="C82" i="5"/>
  <c r="G39" i="4"/>
  <c r="G39" i="5"/>
  <c r="E19" i="4"/>
  <c r="E22" i="4" s="1"/>
  <c r="C25" i="4" s="1"/>
  <c r="E22" i="1"/>
  <c r="J20" i="1"/>
  <c r="J22" i="1" s="1"/>
  <c r="H19" i="1"/>
  <c r="H22" i="1" s="1"/>
  <c r="H16" i="5"/>
  <c r="H17" i="5" s="1"/>
  <c r="E17" i="5"/>
  <c r="H57" i="5" l="1"/>
  <c r="H59" i="5" s="1"/>
  <c r="H17" i="4"/>
  <c r="H20" i="4" s="1"/>
  <c r="J20" i="4" s="1"/>
  <c r="C34" i="1"/>
  <c r="G40" i="4"/>
  <c r="G42" i="4" s="1"/>
  <c r="C46" i="4" s="1"/>
  <c r="C51" i="4"/>
  <c r="M8" i="6" s="1"/>
  <c r="O11" i="6"/>
  <c r="G40" i="5"/>
  <c r="E60" i="5"/>
  <c r="E62" i="5" s="1"/>
  <c r="E20" i="5"/>
  <c r="E19" i="5"/>
  <c r="H20" i="5"/>
  <c r="H19" i="5"/>
  <c r="H60" i="5" l="1"/>
  <c r="H62" i="5" s="1"/>
  <c r="C37" i="1"/>
  <c r="M6" i="6" s="1"/>
  <c r="P8" i="6" s="1"/>
  <c r="H19" i="4"/>
  <c r="G42" i="5"/>
  <c r="C72" i="5"/>
  <c r="M7" i="6"/>
  <c r="J20" i="5"/>
  <c r="E22" i="5"/>
  <c r="C25" i="5" s="1"/>
  <c r="J60" i="5" l="1"/>
  <c r="J62" i="5" s="1"/>
  <c r="C65" i="5" s="1"/>
  <c r="C67" i="5" s="1"/>
  <c r="C76" i="5" s="1"/>
  <c r="P7" i="6"/>
  <c r="C73" i="5"/>
  <c r="C45" i="5"/>
  <c r="O10" i="6" l="1"/>
  <c r="C78" i="5"/>
  <c r="M9" i="6" s="1"/>
  <c r="P9" i="6" s="1"/>
  <c r="C83" i="5"/>
  <c r="C85" i="5" s="1"/>
  <c r="M11" i="6" s="1"/>
  <c r="P11" i="6" s="1"/>
  <c r="O9" i="6"/>
  <c r="O12" i="6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<sst xmlns="http://schemas.openxmlformats.org/spreadsheetml/2006/main" count="360" uniqueCount="89">
  <si>
    <t>CA</t>
  </si>
  <si>
    <t>CA / associé</t>
  </si>
  <si>
    <t>QP PV imposable</t>
  </si>
  <si>
    <t>PV Bertrand</t>
  </si>
  <si>
    <t>PV Imposable</t>
  </si>
  <si>
    <t>Prix d'acquisition</t>
  </si>
  <si>
    <t>151 septies A : Départ en retraite</t>
  </si>
  <si>
    <t>Applicable dans le cas où il vend les parts du GAEC à son départ en retraite.</t>
  </si>
  <si>
    <t>Non applicable dans la holding</t>
  </si>
  <si>
    <t>151 septies : CA</t>
  </si>
  <si>
    <t>238 Quindecies : Fonction prix vente</t>
  </si>
  <si>
    <t>Valeur vente</t>
  </si>
  <si>
    <t>QP Exo</t>
  </si>
  <si>
    <t>Fiscalité</t>
  </si>
  <si>
    <t xml:space="preserve">IR </t>
  </si>
  <si>
    <t>PS</t>
  </si>
  <si>
    <t>IR</t>
  </si>
  <si>
    <t>151 Septies A : départ en retraite</t>
  </si>
  <si>
    <t>Total</t>
  </si>
  <si>
    <t>Fin de carrière sans holding</t>
  </si>
  <si>
    <t>Part associé</t>
  </si>
  <si>
    <t>Valeur société 2022</t>
  </si>
  <si>
    <t>Valeur société 2026</t>
  </si>
  <si>
    <t>Fiscalité totale</t>
  </si>
  <si>
    <t>Produit de la vente</t>
  </si>
  <si>
    <t>Gain net</t>
  </si>
  <si>
    <t>Fin de carrière avec holding</t>
  </si>
  <si>
    <t>Applicable</t>
  </si>
  <si>
    <t>Oui</t>
  </si>
  <si>
    <t>Non</t>
  </si>
  <si>
    <t>Coût apport</t>
  </si>
  <si>
    <t>Apporté à la holding</t>
  </si>
  <si>
    <t>Capitalisation 100% holding</t>
  </si>
  <si>
    <t>Capitalisation cas présent</t>
  </si>
  <si>
    <t>Nb année capitalisation</t>
  </si>
  <si>
    <t>Total capitalisation</t>
  </si>
  <si>
    <t xml:space="preserve">Vente </t>
  </si>
  <si>
    <t>Montant acquisition</t>
  </si>
  <si>
    <t>Montant vente</t>
  </si>
  <si>
    <t>Plus value</t>
  </si>
  <si>
    <t>Taux IS applicable</t>
  </si>
  <si>
    <t>Capitaux holding</t>
  </si>
  <si>
    <t>Sortie :</t>
  </si>
  <si>
    <t>Sans fiscalité</t>
  </si>
  <si>
    <t>Avec fiscalité</t>
  </si>
  <si>
    <t>PFU</t>
  </si>
  <si>
    <t>Net de fiscalité</t>
  </si>
  <si>
    <t>Imputation du coût de l'apport</t>
  </si>
  <si>
    <t>Valeur acquisition</t>
  </si>
  <si>
    <t>Part résiduelle associé</t>
  </si>
  <si>
    <t>Part perso</t>
  </si>
  <si>
    <t>Part holding</t>
  </si>
  <si>
    <t>Total dispo</t>
  </si>
  <si>
    <t>QP Imposable</t>
  </si>
  <si>
    <t>100% Holding</t>
  </si>
  <si>
    <t>Mixte</t>
  </si>
  <si>
    <t>Si sortie de la holding</t>
  </si>
  <si>
    <t>Si reste dans la holding</t>
  </si>
  <si>
    <t>Si sort de la holding</t>
  </si>
  <si>
    <t>Sans holding</t>
  </si>
  <si>
    <t>si sortie</t>
  </si>
  <si>
    <t>si reste en holding</t>
  </si>
  <si>
    <t>part holding</t>
  </si>
  <si>
    <t>part perso</t>
  </si>
  <si>
    <t>si non sortie</t>
  </si>
  <si>
    <t>Répartition du capital</t>
  </si>
  <si>
    <t>Bertrand</t>
  </si>
  <si>
    <t>Holding</t>
  </si>
  <si>
    <t>Optimisation si reste dans la holding</t>
  </si>
  <si>
    <t>Optimisation si sort de la holding</t>
  </si>
  <si>
    <t>Même prix 2022-2026, optimisation sortie holding</t>
  </si>
  <si>
    <t>Même prix 2022-2026, optimisation reste en holding</t>
  </si>
  <si>
    <t>Même prix mais plus élévé, optimisation reste en holding</t>
  </si>
  <si>
    <t>Frais juridiques</t>
  </si>
  <si>
    <t>Plus de CA, optimisation reste dans la holding</t>
  </si>
  <si>
    <t>Fiscalité sortie</t>
  </si>
  <si>
    <t>Coît apport</t>
  </si>
  <si>
    <t>100% Holding et sortie</t>
  </si>
  <si>
    <t>100% Holding sans sortie</t>
  </si>
  <si>
    <t>Optimal pour sortir</t>
  </si>
  <si>
    <t>%</t>
  </si>
  <si>
    <t>Optimal pour rester</t>
  </si>
  <si>
    <t>Valeur 2022</t>
  </si>
  <si>
    <t>Valeur 2026</t>
  </si>
  <si>
    <t>% holding dans k total</t>
  </si>
  <si>
    <t>H8</t>
  </si>
  <si>
    <t>C78</t>
  </si>
  <si>
    <t>&gt;&gt;max</t>
  </si>
  <si>
    <t>C85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</si>
</sst>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0.0%"/>
    <numFmt numFmtId="166" formatCode="#,##0\ &quot;€&quot;"/>
    <numFmt numFmtId="167" formatCode="_-* #,##0.0\ &quot;€&quot;_-;\-* #,##0.0\ &quot;€&quot;_-;_-* &quot;-&quot;?\ &quot;€&quot;_-;_-@_-"/>
    <numFmt numFmtId="168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18A096"/>
        <bgColor indexed="64"/>
      </patternFill>
    </fill>
    <fill>
      <patternFill patternType="solid">
        <fgColor rgb="FFF8B332"/>
        <bgColor indexed="64"/>
      </patternFill>
    </fill>
    <fill>
      <patternFill patternType="solid">
        <fgColor rgb="FFE7511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ashed">
        <color auto="1"/>
      </left>
      <right/>
      <top style="thin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medium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2">
    <xf numFmtId="0" fontId="0" fillId="0" borderId="0" xfId="0"/>
    <xf numFmtId="164" fontId="0" fillId="0" borderId="0" xfId="1" applyNumberFormat="1" applyFont="1"/>
    <xf numFmtId="9" fontId="0" fillId="0" borderId="0" xfId="2" applyFont="1"/>
    <xf numFmtId="44" fontId="0" fillId="0" borderId="0" xfId="1" applyNumberFormat="1" applyFont="1"/>
    <xf numFmtId="0" fontId="2" fillId="0" borderId="0" xfId="0" applyFont="1"/>
    <xf numFmtId="164" fontId="0" fillId="0" borderId="0" xfId="0" applyNumberFormat="1"/>
    <xf numFmtId="44" fontId="0" fillId="0" borderId="0" xfId="0" applyNumberFormat="1"/>
    <xf numFmtId="165" fontId="0" fillId="0" borderId="0" xfId="2" applyNumberFormat="1" applyFont="1"/>
    <xf numFmtId="0" fontId="3" fillId="0" borderId="0" xfId="0" applyFont="1"/>
    <xf numFmtId="9" fontId="0" fillId="0" borderId="0" xfId="1" applyNumberFormat="1" applyFont="1"/>
    <xf numFmtId="164" fontId="2" fillId="0" borderId="0" xfId="0" applyNumberFormat="1" applyFont="1"/>
    <xf numFmtId="0" fontId="0" fillId="2" borderId="0" xfId="0" applyFill="1"/>
    <xf numFmtId="9" fontId="0" fillId="0" borderId="0" xfId="0" applyNumberFormat="1"/>
    <xf numFmtId="44" fontId="2" fillId="0" borderId="0" xfId="0" applyNumberFormat="1" applyFont="1"/>
    <xf numFmtId="164" fontId="2" fillId="0" borderId="0" xfId="1" applyNumberFormat="1" applyFont="1"/>
    <xf numFmtId="166" fontId="0" fillId="0" borderId="0" xfId="0" applyNumberFormat="1"/>
    <xf numFmtId="166" fontId="2" fillId="0" borderId="0" xfId="0" applyNumberFormat="1" applyFont="1"/>
    <xf numFmtId="9" fontId="0" fillId="0" borderId="0" xfId="0" applyNumberFormat="1" applyFont="1"/>
    <xf numFmtId="8" fontId="0" fillId="0" borderId="0" xfId="1" applyNumberFormat="1" applyFont="1"/>
    <xf numFmtId="8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 applyBorder="1"/>
    <xf numFmtId="164" fontId="0" fillId="0" borderId="0" xfId="1" applyNumberFormat="1" applyFont="1" applyBorder="1"/>
    <xf numFmtId="8" fontId="0" fillId="0" borderId="0" xfId="0" applyNumberFormat="1" applyBorder="1"/>
    <xf numFmtId="9" fontId="0" fillId="0" borderId="0" xfId="0" applyNumberFormat="1" applyBorder="1"/>
    <xf numFmtId="8" fontId="0" fillId="0" borderId="0" xfId="0" applyNumberFormat="1" applyFont="1" applyBorder="1"/>
    <xf numFmtId="0" fontId="0" fillId="0" borderId="0" xfId="0" applyBorder="1" applyAlignment="1"/>
    <xf numFmtId="166" fontId="0" fillId="0" borderId="0" xfId="0" applyNumberFormat="1" applyBorder="1"/>
    <xf numFmtId="166" fontId="0" fillId="0" borderId="1" xfId="0" applyNumberFormat="1" applyBorder="1"/>
    <xf numFmtId="164" fontId="0" fillId="0" borderId="3" xfId="1" applyNumberFormat="1" applyFont="1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5" xfId="0" applyBorder="1"/>
    <xf numFmtId="166" fontId="0" fillId="0" borderId="6" xfId="0" applyNumberFormat="1" applyBorder="1"/>
    <xf numFmtId="0" fontId="0" fillId="0" borderId="8" xfId="0" applyBorder="1"/>
    <xf numFmtId="0" fontId="0" fillId="0" borderId="9" xfId="0" applyBorder="1"/>
    <xf numFmtId="0" fontId="2" fillId="0" borderId="0" xfId="0" applyFont="1" applyBorder="1"/>
    <xf numFmtId="0" fontId="4" fillId="4" borderId="0" xfId="0" applyFont="1" applyFill="1" applyBorder="1"/>
    <xf numFmtId="0" fontId="4" fillId="5" borderId="0" xfId="0" applyFont="1" applyFill="1" applyBorder="1"/>
    <xf numFmtId="0" fontId="4" fillId="3" borderId="2" xfId="0" applyFont="1" applyFill="1" applyBorder="1"/>
    <xf numFmtId="0" fontId="4" fillId="3" borderId="5" xfId="0" applyFont="1" applyFill="1" applyBorder="1"/>
    <xf numFmtId="0" fontId="4" fillId="3" borderId="11" xfId="0" applyFont="1" applyFill="1" applyBorder="1"/>
    <xf numFmtId="0" fontId="0" fillId="0" borderId="12" xfId="0" applyBorder="1"/>
    <xf numFmtId="166" fontId="0" fillId="0" borderId="12" xfId="0" applyNumberFormat="1" applyBorder="1"/>
    <xf numFmtId="0" fontId="0" fillId="0" borderId="13" xfId="0" applyBorder="1"/>
    <xf numFmtId="0" fontId="4" fillId="3" borderId="14" xfId="0" applyFont="1" applyFill="1" applyBorder="1"/>
    <xf numFmtId="0" fontId="0" fillId="0" borderId="10" xfId="0" applyBorder="1"/>
    <xf numFmtId="0" fontId="4" fillId="5" borderId="10" xfId="0" applyFont="1" applyFill="1" applyBorder="1"/>
    <xf numFmtId="166" fontId="0" fillId="0" borderId="10" xfId="0" applyNumberFormat="1" applyBorder="1"/>
    <xf numFmtId="166" fontId="0" fillId="0" borderId="15" xfId="0" applyNumberFormat="1" applyBorder="1"/>
    <xf numFmtId="0" fontId="0" fillId="0" borderId="16" xfId="0" applyBorder="1"/>
    <xf numFmtId="0" fontId="0" fillId="0" borderId="17" xfId="0" applyBorder="1"/>
    <xf numFmtId="166" fontId="0" fillId="0" borderId="17" xfId="0" applyNumberFormat="1" applyBorder="1"/>
    <xf numFmtId="166" fontId="0" fillId="0" borderId="18" xfId="0" applyNumberFormat="1" applyBorder="1"/>
    <xf numFmtId="0" fontId="4" fillId="4" borderId="10" xfId="0" applyFont="1" applyFill="1" applyBorder="1"/>
    <xf numFmtId="0" fontId="4" fillId="4" borderId="1" xfId="0" applyFont="1" applyFill="1" applyBorder="1"/>
    <xf numFmtId="0" fontId="0" fillId="0" borderId="19" xfId="0" applyBorder="1"/>
    <xf numFmtId="0" fontId="4" fillId="4" borderId="8" xfId="0" applyFont="1" applyFill="1" applyBorder="1"/>
    <xf numFmtId="166" fontId="0" fillId="0" borderId="8" xfId="0" applyNumberFormat="1" applyBorder="1"/>
    <xf numFmtId="0" fontId="5" fillId="0" borderId="5" xfId="0" applyFont="1" applyFill="1" applyBorder="1"/>
    <xf numFmtId="0" fontId="5" fillId="0" borderId="5" xfId="0" applyFont="1" applyFill="1" applyBorder="1" applyAlignment="1">
      <alignment horizontal="left" indent="7"/>
    </xf>
    <xf numFmtId="0" fontId="5" fillId="0" borderId="7" xfId="0" applyFont="1" applyFill="1" applyBorder="1" applyAlignment="1">
      <alignment horizontal="left" indent="7"/>
    </xf>
    <xf numFmtId="9" fontId="0" fillId="0" borderId="0" xfId="0" applyNumberFormat="1" applyBorder="1" applyAlignment="1">
      <alignment horizontal="left"/>
    </xf>
    <xf numFmtId="9" fontId="0" fillId="0" borderId="8" xfId="0" applyNumberFormat="1" applyBorder="1" applyAlignment="1">
      <alignment horizontal="left"/>
    </xf>
    <xf numFmtId="0" fontId="4" fillId="5" borderId="20" xfId="0" applyFont="1" applyFill="1" applyBorder="1"/>
    <xf numFmtId="8" fontId="0" fillId="0" borderId="21" xfId="0" applyNumberFormat="1" applyFont="1" applyBorder="1"/>
    <xf numFmtId="8" fontId="0" fillId="0" borderId="22" xfId="0" applyNumberFormat="1" applyFont="1" applyBorder="1"/>
    <xf numFmtId="0" fontId="4" fillId="5" borderId="23" xfId="0" applyFont="1" applyFill="1" applyBorder="1"/>
    <xf numFmtId="167" fontId="0" fillId="0" borderId="0" xfId="0" applyNumberFormat="1" applyBorder="1"/>
    <xf numFmtId="168" fontId="0" fillId="0" borderId="0" xfId="0" applyNumberFormat="1"/>
    <xf numFmtId="165" fontId="0" fillId="0" borderId="0" xfId="0" applyNumberFormat="1"/>
    <xf numFmtId="10" fontId="0" fillId="0" borderId="0" xfId="2" applyNumberFormat="1" applyFont="1"/>
    <xf numFmtId="166" fontId="0" fillId="0" borderId="0" xfId="1" applyNumberFormat="1" applyFont="1"/>
    <xf numFmtId="6" fontId="0" fillId="0" borderId="0" xfId="0" applyNumberFormat="1"/>
    <xf numFmtId="7" fontId="0" fillId="0" borderId="0" xfId="0" applyNumberFormat="1"/>
    <xf numFmtId="10" fontId="0" fillId="0" borderId="0" xfId="0" applyNumberFormat="1"/>
    <xf numFmtId="10" fontId="0" fillId="0" borderId="0" xfId="1" applyNumberFormat="1" applyFont="1"/>
    <xf numFmtId="0" fontId="0" fillId="6" borderId="0" xfId="0" applyFill="1"/>
    <xf numFmtId="10" fontId="0" fillId="6" borderId="0" xfId="0" applyNumberFormat="1" applyFill="1"/>
    <xf numFmtId="7" fontId="0" fillId="6" borderId="0" xfId="0" applyNumberFormat="1" applyFill="1"/>
    <xf numFmtId="166" fontId="2" fillId="7" borderId="0" xfId="0" applyNumberFormat="1" applyFont="1" applyFill="1"/>
    <xf numFmtId="164" fontId="2" fillId="7" borderId="0" xfId="0" applyNumberFormat="1" applyFont="1" applyFill="1"/>
    <xf numFmtId="0" fontId="0" fillId="7" borderId="0" xfId="0" applyFill="1"/>
    <xf numFmtId="10" fontId="0" fillId="7" borderId="0" xfId="0" applyNumberFormat="1" applyFill="1"/>
    <xf numFmtId="165" fontId="0" fillId="8" borderId="0" xfId="0" applyNumberFormat="1" applyFill="1"/>
    <xf numFmtId="166" fontId="0" fillId="8" borderId="0" xfId="0" applyNumberFormat="1" applyFill="1"/>
    <xf numFmtId="10" fontId="0" fillId="8" borderId="0" xfId="0" applyNumberFormat="1" applyFill="1"/>
    <xf numFmtId="165" fontId="7" fillId="9" borderId="0" xfId="0" applyNumberFormat="1" applyFont="1" applyFill="1"/>
    <xf numFmtId="165" fontId="8" fillId="9" borderId="0" xfId="0" applyNumberFormat="1" applyFont="1" applyFill="1"/>
    <xf numFmtId="0" fontId="9" fillId="0" borderId="0" xfId="0" applyFont="1"/>
  </cellXfs>
  <cellStyles count="3">
    <cellStyle name="Procent" xfId="2" builtinId="5"/>
    <cellStyle name="Standaard" xfId="0" builtinId="0"/>
    <cellStyle name="Valuta" xfId="1" builtinId="4"/>
  </cellStyles>
  <dxfs count="8">
    <dxf>
      <fill>
        <patternFill>
          <bgColor rgb="FFFFC000"/>
        </patternFill>
      </fill>
    </dxf>
    <dxf>
      <font>
        <color rgb="FF9C0006"/>
      </font>
    </dxf>
    <dxf>
      <font>
        <color rgb="FF00B050"/>
      </font>
    </dxf>
    <dxf>
      <font>
        <color rgb="FF9C0006"/>
      </font>
    </dxf>
    <dxf>
      <font>
        <color rgb="FF00B050"/>
      </font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numFmt numFmtId="14" formatCode="0.00%"/>
    </dxf>
  </dxfs>
  <tableStyles count="0" defaultTableStyle="TableStyleMedium2" defaultPivotStyle="PivotStyleLight16"/>
  <colors>
    <mruColors>
      <color rgb="FFE7511E"/>
      <color rgb="FFF8B332"/>
      <color rgb="FF18A0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85E9DB-67D6-41BC-8BE6-8BE3DD471F62}" name="Tabel1" displayName="Tabel1" ref="AA1:AB1002" totalsRowShown="0">
  <autoFilter ref="AA1:AB1002" xr:uid="{2785E9DB-67D6-41BC-8BE6-8BE3DD471F62}"/>
  <tableColumns count="2">
    <tableColumn id="1" xr3:uid="{7C94DADB-03B5-4482-B32E-7993ED01186E}" name="H8" dataDxfId="7"/>
    <tableColumn id="2" xr3:uid="{34D4A88F-8138-4E9A-8E55-CCAE2466147D}" name="C7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9E5F5-5741-4975-B015-CD2DFA07C4AF}">
  <sheetPr codeName="Blad2">
    <tabColor rgb="FF92D050"/>
  </sheetPr>
  <dimension ref="A1:AR209"/>
  <sheetViews>
    <sheetView tabSelected="1" workbookViewId="0">
      <selection activeCell="A10" sqref="A10"/>
    </sheetView>
  </sheetViews>
  <sheetFormatPr defaultRowHeight="15" x14ac:dyDescent="0.25"/>
  <cols>
    <col min="1" max="1" width="7.140625" style="86" bestFit="1" customWidth="1"/>
    <col min="2" max="11" width="11.5703125" style="21" bestFit="1" customWidth="1"/>
    <col min="12" max="13" width="9.140625" style="21"/>
    <col min="14" max="14" width="12" style="21" bestFit="1" customWidth="1"/>
    <col min="15" max="15" width="12.7109375" style="21" bestFit="1" customWidth="1"/>
    <col min="16" max="26" width="9.140625" style="21"/>
    <col min="27" max="27" width="7.140625" style="86" bestFit="1" customWidth="1"/>
    <col min="28" max="37" width="11.5703125" style="21" bestFit="1" customWidth="1"/>
    <col min="38" max="16384" width="9.140625" style="21"/>
  </cols>
  <sheetData>
    <row r="1" spans="1:44" ht="26.25" x14ac:dyDescent="0.4">
      <c r="A1" s="89" t="s">
        <v>86</v>
      </c>
      <c r="B1" s="71">
        <f>MAX(B9:B205)</f>
        <v>436706.1</v>
      </c>
      <c r="C1" s="71">
        <f t="shared" ref="C1:K1" si="0">MAX(C9:C205)</f>
        <v>454356.1</v>
      </c>
      <c r="D1" s="71">
        <f t="shared" si="0"/>
        <v>473854.375</v>
      </c>
      <c r="E1" s="71">
        <f t="shared" si="0"/>
        <v>500000</v>
      </c>
      <c r="F1" s="71">
        <f t="shared" si="0"/>
        <v>524136.09724725003</v>
      </c>
      <c r="G1" s="71">
        <f t="shared" si="0"/>
        <v>547703.42488799989</v>
      </c>
      <c r="H1" s="71">
        <f t="shared" si="0"/>
        <v>570871.63347174996</v>
      </c>
      <c r="I1" s="71">
        <f t="shared" si="0"/>
        <v>593658.68044600007</v>
      </c>
      <c r="J1" s="71">
        <f t="shared" si="0"/>
        <v>616079.69765624998</v>
      </c>
      <c r="K1" s="71">
        <f t="shared" si="0"/>
        <v>638160.11248850008</v>
      </c>
      <c r="N1" s="21" cm="1">
        <f t="array" ref="N1:O5">LINEST(B1:K1,B7:K7,,1)</f>
        <v>0.45822485470015162</v>
      </c>
      <c r="O1" s="21">
        <v>-48684.067622918403</v>
      </c>
      <c r="Q1" s="91" t="str">
        <f>"Y=" &amp; TEXT(N1,"0,000") &amp;"X+"&amp;TEXT(O1,"#.##0,0") &amp;"  R2="&amp;TEXT(N3,"0,0%")</f>
        <v>Y=0,458X+-48.684,1  R2=99,9%</v>
      </c>
      <c r="AA1" s="90" t="s">
        <v>88</v>
      </c>
      <c r="AB1" s="71">
        <f>MAX(AB9:AB205)</f>
        <v>422617.8</v>
      </c>
      <c r="AC1" s="71">
        <f t="shared" ref="AC1:AK1" si="1">MAX(AC9:AC205)</f>
        <v>443317.8</v>
      </c>
      <c r="AD1" s="71">
        <f t="shared" si="1"/>
        <v>465191.875</v>
      </c>
      <c r="AE1" s="71">
        <f t="shared" si="1"/>
        <v>500000</v>
      </c>
      <c r="AF1" s="71">
        <f t="shared" si="1"/>
        <v>524020.89</v>
      </c>
      <c r="AG1" s="71">
        <f t="shared" si="1"/>
        <v>547611.78</v>
      </c>
      <c r="AH1" s="71">
        <f t="shared" si="1"/>
        <v>570772.67000000004</v>
      </c>
      <c r="AI1" s="71">
        <f t="shared" si="1"/>
        <v>593503.56000000006</v>
      </c>
      <c r="AJ1" s="71">
        <f t="shared" si="1"/>
        <v>615804.44999999995</v>
      </c>
      <c r="AK1" s="71">
        <f t="shared" si="1"/>
        <v>637675.34</v>
      </c>
      <c r="AO1" s="21" cm="1">
        <f t="array" ref="AO1:AP5">LINEST(AB1:AK1,AB7:AK7,,1)</f>
        <v>0.4873202103030303</v>
      </c>
      <c r="AP1" s="21">
        <v>-89281.651636363589</v>
      </c>
      <c r="AR1" s="91" t="str">
        <f>"Y=" &amp; TEXT(AO1,"0,000") &amp;"X+"&amp;TEXT(AP1,"#.##0,0") &amp;"  R2="&amp;TEXT(AO3,"0,0%")</f>
        <v>Y=0,487X+-89.281,7  R2=99,8%</v>
      </c>
    </row>
    <row r="2" spans="1:44" s="77" customFormat="1" x14ac:dyDescent="0.25">
      <c r="A2" s="88"/>
      <c r="B2" s="77">
        <f>_xlfn.XLOOKUP(B1,B9:B205,$A$9:$A$205)</f>
        <v>0.98</v>
      </c>
      <c r="C2" s="77">
        <f t="shared" ref="C2:K2" si="2">_xlfn.XLOOKUP(C1,C9:C205,$A$9:$A$205)</f>
        <v>0.98</v>
      </c>
      <c r="D2" s="77">
        <f t="shared" si="2"/>
        <v>0.375</v>
      </c>
      <c r="E2" s="77">
        <f t="shared" si="2"/>
        <v>0</v>
      </c>
      <c r="F2" s="77">
        <f t="shared" si="2"/>
        <v>4.4999999999999998E-2</v>
      </c>
      <c r="G2" s="77">
        <f t="shared" si="2"/>
        <v>0.06</v>
      </c>
      <c r="H2" s="77">
        <f t="shared" si="2"/>
        <v>5.5E-2</v>
      </c>
      <c r="I2" s="77">
        <f t="shared" si="2"/>
        <v>6.5000000000000002E-2</v>
      </c>
      <c r="J2" s="77">
        <f t="shared" si="2"/>
        <v>7.4999999999999997E-2</v>
      </c>
      <c r="K2" s="77">
        <f t="shared" si="2"/>
        <v>9.5000000000000001E-2</v>
      </c>
      <c r="N2" s="77">
        <v>5.0745517198379298E-3</v>
      </c>
      <c r="O2" s="77">
        <v>6510.9682442568965</v>
      </c>
      <c r="AA2" s="88"/>
      <c r="AB2" s="77">
        <f>_xlfn.XLOOKUP(AB1,AB9:AB205,$A$9:$A$205)</f>
        <v>0</v>
      </c>
      <c r="AC2" s="77">
        <f t="shared" ref="AC2:AK2" si="3">_xlfn.XLOOKUP(AC1,AC9:AC205,$A$9:$A$205)</f>
        <v>0</v>
      </c>
      <c r="AD2" s="77">
        <f t="shared" si="3"/>
        <v>0.375</v>
      </c>
      <c r="AE2" s="77">
        <f t="shared" si="3"/>
        <v>0</v>
      </c>
      <c r="AF2" s="77">
        <f t="shared" si="3"/>
        <v>0</v>
      </c>
      <c r="AG2" s="77">
        <f t="shared" si="3"/>
        <v>0</v>
      </c>
      <c r="AH2" s="77">
        <f t="shared" si="3"/>
        <v>0</v>
      </c>
      <c r="AI2" s="77">
        <f t="shared" si="3"/>
        <v>0</v>
      </c>
      <c r="AJ2" s="77">
        <f t="shared" si="3"/>
        <v>0</v>
      </c>
      <c r="AK2" s="77">
        <f t="shared" si="3"/>
        <v>0</v>
      </c>
      <c r="AO2" s="77">
        <v>8.5176671556164672E-3</v>
      </c>
      <c r="AP2" s="77">
        <v>10928.701376432124</v>
      </c>
    </row>
    <row r="3" spans="1:44" x14ac:dyDescent="0.25">
      <c r="N3" s="21">
        <v>0.99901982825960578</v>
      </c>
      <c r="O3" s="21">
        <v>2304.5952467180014</v>
      </c>
      <c r="AO3" s="21">
        <v>0.99756195146196502</v>
      </c>
      <c r="AP3" s="21">
        <v>3868.2776969680158</v>
      </c>
    </row>
    <row r="4" spans="1:44" x14ac:dyDescent="0.25">
      <c r="N4" s="21">
        <v>8153.8349829005019</v>
      </c>
      <c r="O4" s="21">
        <v>8</v>
      </c>
      <c r="AO4" s="21">
        <v>3273.3128513216716</v>
      </c>
      <c r="AP4" s="21">
        <v>8</v>
      </c>
    </row>
    <row r="5" spans="1:44" x14ac:dyDescent="0.25">
      <c r="N5" s="21">
        <v>43306316102.1511</v>
      </c>
      <c r="O5" s="21">
        <v>42489274.009561643</v>
      </c>
      <c r="AO5" s="21">
        <v>48980453645.019119</v>
      </c>
      <c r="AP5" s="21">
        <v>119708578.7268814</v>
      </c>
    </row>
    <row r="7" spans="1:44" s="87" customFormat="1" x14ac:dyDescent="0.25">
      <c r="A7" s="86"/>
      <c r="B7" s="87">
        <v>1050000</v>
      </c>
      <c r="C7" s="87">
        <v>1100000</v>
      </c>
      <c r="D7" s="87">
        <v>1150000</v>
      </c>
      <c r="E7" s="87">
        <v>1200000</v>
      </c>
      <c r="F7" s="87">
        <v>1250000</v>
      </c>
      <c r="G7" s="87">
        <v>1300000</v>
      </c>
      <c r="H7" s="87">
        <v>1350000</v>
      </c>
      <c r="I7" s="87">
        <v>1400000</v>
      </c>
      <c r="J7" s="87">
        <v>1450000</v>
      </c>
      <c r="K7" s="87">
        <v>1500000</v>
      </c>
      <c r="AA7" s="86"/>
      <c r="AB7" s="87">
        <v>1050000</v>
      </c>
      <c r="AC7" s="87">
        <v>1100000</v>
      </c>
      <c r="AD7" s="87">
        <v>1150000</v>
      </c>
      <c r="AE7" s="87">
        <v>1200000</v>
      </c>
      <c r="AF7" s="87">
        <v>1250000</v>
      </c>
      <c r="AG7" s="87">
        <v>1300000</v>
      </c>
      <c r="AH7" s="87">
        <v>1350000</v>
      </c>
      <c r="AI7" s="87">
        <v>1400000</v>
      </c>
      <c r="AJ7" s="87">
        <v>1450000</v>
      </c>
      <c r="AK7" s="87">
        <v>1500000</v>
      </c>
    </row>
    <row r="8" spans="1:44" s="87" customFormat="1" x14ac:dyDescent="0.25">
      <c r="A8" s="86"/>
      <c r="B8" s="87">
        <v>850000</v>
      </c>
      <c r="C8" s="87">
        <v>900000</v>
      </c>
      <c r="D8" s="87">
        <v>950000</v>
      </c>
      <c r="E8" s="87">
        <v>1000000</v>
      </c>
      <c r="F8" s="87">
        <v>1050000</v>
      </c>
      <c r="G8" s="87">
        <v>1100000</v>
      </c>
      <c r="H8" s="87">
        <v>1150000</v>
      </c>
      <c r="I8" s="87">
        <v>1200000</v>
      </c>
      <c r="J8" s="87">
        <v>1250000</v>
      </c>
      <c r="K8" s="87">
        <v>1300000</v>
      </c>
      <c r="AA8" s="86"/>
      <c r="AB8" s="87">
        <v>850000</v>
      </c>
      <c r="AC8" s="87">
        <v>900000</v>
      </c>
      <c r="AD8" s="87">
        <v>950000</v>
      </c>
      <c r="AE8" s="87">
        <v>1000000</v>
      </c>
      <c r="AF8" s="87">
        <v>1050000</v>
      </c>
      <c r="AG8" s="87">
        <v>1100000</v>
      </c>
      <c r="AH8" s="87">
        <v>1150000</v>
      </c>
      <c r="AI8" s="87">
        <v>1200000</v>
      </c>
      <c r="AJ8" s="87">
        <v>1250000</v>
      </c>
      <c r="AK8" s="87">
        <v>1300000</v>
      </c>
    </row>
    <row r="9" spans="1:44" x14ac:dyDescent="0.25">
      <c r="A9" s="86">
        <v>0</v>
      </c>
      <c r="B9" s="71">
        <v>422617.8</v>
      </c>
      <c r="C9" s="71">
        <v>443317.8</v>
      </c>
      <c r="D9" s="71">
        <v>464017.8</v>
      </c>
      <c r="E9" s="71">
        <v>500000</v>
      </c>
      <c r="F9" s="71">
        <v>524020.89</v>
      </c>
      <c r="G9" s="71">
        <v>547611.78</v>
      </c>
      <c r="H9" s="71">
        <v>570772.67000000004</v>
      </c>
      <c r="I9" s="71">
        <v>593503.56000000006</v>
      </c>
      <c r="J9" s="71">
        <v>615804.44999999995</v>
      </c>
      <c r="K9" s="71">
        <v>637675.34</v>
      </c>
      <c r="AA9" s="86">
        <v>0</v>
      </c>
      <c r="AB9" s="71">
        <v>422617.8</v>
      </c>
      <c r="AC9" s="71">
        <v>443317.8</v>
      </c>
      <c r="AD9" s="71">
        <v>464017.8</v>
      </c>
      <c r="AE9" s="71">
        <v>500000</v>
      </c>
      <c r="AF9" s="71">
        <v>524020.89</v>
      </c>
      <c r="AG9" s="71">
        <v>547611.78</v>
      </c>
      <c r="AH9" s="71">
        <v>570772.67000000004</v>
      </c>
      <c r="AI9" s="71">
        <v>593503.56000000006</v>
      </c>
      <c r="AJ9" s="71">
        <v>615804.44999999995</v>
      </c>
      <c r="AK9" s="71">
        <v>637675.34</v>
      </c>
    </row>
    <row r="10" spans="1:44" x14ac:dyDescent="0.25">
      <c r="A10" s="86">
        <v>5.0000000000000001E-3</v>
      </c>
      <c r="B10" s="71">
        <v>422689.43599999999</v>
      </c>
      <c r="C10" s="71">
        <v>443373.43599999999</v>
      </c>
      <c r="D10" s="71">
        <v>464057.43599999999</v>
      </c>
      <c r="E10" s="71">
        <v>484741.43599999999</v>
      </c>
      <c r="F10" s="71">
        <v>524037.80306725006</v>
      </c>
      <c r="G10" s="71">
        <v>547626.64143950003</v>
      </c>
      <c r="H10" s="71">
        <v>570789.76906175003</v>
      </c>
      <c r="I10" s="71">
        <v>593527.18593399995</v>
      </c>
      <c r="J10" s="71">
        <v>615838.89205625001</v>
      </c>
      <c r="K10" s="71">
        <v>637724.88742849999</v>
      </c>
      <c r="AA10" s="86">
        <v>5.0000000000000001E-3</v>
      </c>
      <c r="AB10" s="71">
        <v>422573.93599999999</v>
      </c>
      <c r="AC10" s="71">
        <v>443257.93599999999</v>
      </c>
      <c r="AD10" s="71">
        <v>463941.93599999999</v>
      </c>
      <c r="AE10" s="71">
        <v>484625.93599999999</v>
      </c>
      <c r="AF10" s="71">
        <v>523922.30306725</v>
      </c>
      <c r="AG10" s="71">
        <v>547511.14143950003</v>
      </c>
      <c r="AH10" s="71">
        <v>570674.26906175003</v>
      </c>
      <c r="AI10" s="71">
        <v>593411.68593399995</v>
      </c>
      <c r="AJ10" s="71">
        <v>615723.39205625001</v>
      </c>
      <c r="AK10" s="71">
        <v>637609.38742849999</v>
      </c>
    </row>
    <row r="11" spans="1:44" x14ac:dyDescent="0.25">
      <c r="A11" s="86">
        <v>0.01</v>
      </c>
      <c r="B11" s="71">
        <v>422761.07199999999</v>
      </c>
      <c r="C11" s="71">
        <v>443429.07199999999</v>
      </c>
      <c r="D11" s="71">
        <v>464097.07199999999</v>
      </c>
      <c r="E11" s="71">
        <v>484765.07199999999</v>
      </c>
      <c r="F11" s="71">
        <v>524053.68806899997</v>
      </c>
      <c r="G11" s="71">
        <v>547640.18935799995</v>
      </c>
      <c r="H11" s="71">
        <v>570805.24764700001</v>
      </c>
      <c r="I11" s="71">
        <v>593548.86293599999</v>
      </c>
      <c r="J11" s="71">
        <v>615871.035225</v>
      </c>
      <c r="K11" s="71">
        <v>637771.76451399992</v>
      </c>
      <c r="AA11" s="86">
        <v>0.01</v>
      </c>
      <c r="AB11" s="71">
        <v>422530.07199999999</v>
      </c>
      <c r="AC11" s="71">
        <v>443198.07199999999</v>
      </c>
      <c r="AD11" s="71">
        <v>463866.07199999999</v>
      </c>
      <c r="AE11" s="71">
        <v>484534.07199999999</v>
      </c>
      <c r="AF11" s="71">
        <v>523822.68806900003</v>
      </c>
      <c r="AG11" s="71">
        <v>547409.18935799995</v>
      </c>
      <c r="AH11" s="71">
        <v>570574.24764700001</v>
      </c>
      <c r="AI11" s="71">
        <v>593317.86293599999</v>
      </c>
      <c r="AJ11" s="71">
        <v>615640.035225</v>
      </c>
      <c r="AK11" s="71">
        <v>637540.76451399992</v>
      </c>
    </row>
    <row r="12" spans="1:44" x14ac:dyDescent="0.25">
      <c r="A12" s="86">
        <v>1.4999999999999999E-2</v>
      </c>
      <c r="B12" s="71">
        <v>422832.70799999998</v>
      </c>
      <c r="C12" s="71">
        <v>443484.70799999998</v>
      </c>
      <c r="D12" s="71">
        <v>464136.70799999998</v>
      </c>
      <c r="E12" s="71">
        <v>484788.70799999998</v>
      </c>
      <c r="F12" s="71">
        <v>524068.54500524997</v>
      </c>
      <c r="G12" s="71">
        <v>547652.4237555</v>
      </c>
      <c r="H12" s="71">
        <v>570819.10575575009</v>
      </c>
      <c r="I12" s="71">
        <v>593568.59100600006</v>
      </c>
      <c r="J12" s="71">
        <v>615900.87950625003</v>
      </c>
      <c r="K12" s="71">
        <v>637815.97125649999</v>
      </c>
      <c r="AA12" s="86">
        <v>1.4999999999999999E-2</v>
      </c>
      <c r="AB12" s="71">
        <v>422486.20799999998</v>
      </c>
      <c r="AC12" s="71">
        <v>443138.20799999998</v>
      </c>
      <c r="AD12" s="71">
        <v>463790.20799999998</v>
      </c>
      <c r="AE12" s="71">
        <v>484442.20799999998</v>
      </c>
      <c r="AF12" s="71">
        <v>523722.04500524997</v>
      </c>
      <c r="AG12" s="71">
        <v>547305.9237555</v>
      </c>
      <c r="AH12" s="71">
        <v>570472.60575575009</v>
      </c>
      <c r="AI12" s="71">
        <v>593222.09100600006</v>
      </c>
      <c r="AJ12" s="71">
        <v>615554.37950625003</v>
      </c>
      <c r="AK12" s="71">
        <v>637469.47125649999</v>
      </c>
    </row>
    <row r="13" spans="1:44" x14ac:dyDescent="0.25">
      <c r="A13" s="86">
        <v>0.02</v>
      </c>
      <c r="B13" s="71">
        <v>422904.34400000004</v>
      </c>
      <c r="C13" s="71">
        <v>443540.34400000004</v>
      </c>
      <c r="D13" s="71">
        <v>464176.34400000004</v>
      </c>
      <c r="E13" s="71">
        <v>484812.34400000004</v>
      </c>
      <c r="F13" s="71">
        <v>524082.37387599994</v>
      </c>
      <c r="G13" s="71">
        <v>547663.34463200008</v>
      </c>
      <c r="H13" s="71">
        <v>570831.34338800004</v>
      </c>
      <c r="I13" s="71">
        <v>593586.37014400004</v>
      </c>
      <c r="J13" s="71">
        <v>615928.42489999998</v>
      </c>
      <c r="K13" s="71">
        <v>637857.50765599997</v>
      </c>
      <c r="AA13" s="86">
        <v>0.02</v>
      </c>
      <c r="AB13" s="71">
        <v>422442.34400000004</v>
      </c>
      <c r="AC13" s="71">
        <v>443078.34400000004</v>
      </c>
      <c r="AD13" s="71">
        <v>463714.34400000004</v>
      </c>
      <c r="AE13" s="71">
        <v>484350.34400000004</v>
      </c>
      <c r="AF13" s="71">
        <v>523620.373876</v>
      </c>
      <c r="AG13" s="71">
        <v>547201.34463200008</v>
      </c>
      <c r="AH13" s="71">
        <v>570369.34338800004</v>
      </c>
      <c r="AI13" s="71">
        <v>593124.37014400004</v>
      </c>
      <c r="AJ13" s="71">
        <v>615466.42489999998</v>
      </c>
      <c r="AK13" s="71">
        <v>637395.50765599997</v>
      </c>
    </row>
    <row r="14" spans="1:44" x14ac:dyDescent="0.25">
      <c r="A14" s="86">
        <v>2.5000000000000001E-2</v>
      </c>
      <c r="B14" s="71">
        <v>422975.98</v>
      </c>
      <c r="C14" s="71">
        <v>443595.98</v>
      </c>
      <c r="D14" s="71">
        <v>464215.98</v>
      </c>
      <c r="E14" s="71">
        <v>484835.98</v>
      </c>
      <c r="F14" s="71">
        <v>524095.17468125001</v>
      </c>
      <c r="G14" s="71">
        <v>547672.95198749995</v>
      </c>
      <c r="H14" s="71">
        <v>570841.96054374997</v>
      </c>
      <c r="I14" s="71">
        <v>593602.20035000006</v>
      </c>
      <c r="J14" s="71">
        <v>615953.67140624998</v>
      </c>
      <c r="K14" s="71">
        <v>637896.37371249998</v>
      </c>
      <c r="AA14" s="86">
        <v>2.5000000000000001E-2</v>
      </c>
      <c r="AB14" s="71">
        <v>422398.48</v>
      </c>
      <c r="AC14" s="71">
        <v>443018.48</v>
      </c>
      <c r="AD14" s="71">
        <v>463638.48</v>
      </c>
      <c r="AE14" s="71">
        <v>484258.48</v>
      </c>
      <c r="AF14" s="71">
        <v>523517.67468125001</v>
      </c>
      <c r="AG14" s="71">
        <v>547095.45198749995</v>
      </c>
      <c r="AH14" s="71">
        <v>570264.46054374997</v>
      </c>
      <c r="AI14" s="71">
        <v>593024.70035000006</v>
      </c>
      <c r="AJ14" s="71">
        <v>615376.17140624998</v>
      </c>
      <c r="AK14" s="71">
        <v>637318.87371249998</v>
      </c>
    </row>
    <row r="15" spans="1:44" x14ac:dyDescent="0.25">
      <c r="A15" s="86">
        <v>0.03</v>
      </c>
      <c r="B15" s="71">
        <v>423047.61599999998</v>
      </c>
      <c r="C15" s="71">
        <v>443651.61599999998</v>
      </c>
      <c r="D15" s="71">
        <v>464255.61599999998</v>
      </c>
      <c r="E15" s="71">
        <v>484859.61599999998</v>
      </c>
      <c r="F15" s="71">
        <v>524106.94742099999</v>
      </c>
      <c r="G15" s="71">
        <v>547681.24582199997</v>
      </c>
      <c r="H15" s="71">
        <v>570850.957223</v>
      </c>
      <c r="I15" s="71">
        <v>593616.08162399998</v>
      </c>
      <c r="J15" s="71">
        <v>615976.61902500002</v>
      </c>
      <c r="K15" s="71">
        <v>637932.569426</v>
      </c>
      <c r="AA15" s="86">
        <v>0.03</v>
      </c>
      <c r="AB15" s="71">
        <v>422354.61599999998</v>
      </c>
      <c r="AC15" s="71">
        <v>442958.61599999998</v>
      </c>
      <c r="AD15" s="71">
        <v>463562.61599999998</v>
      </c>
      <c r="AE15" s="71">
        <v>484166.61599999998</v>
      </c>
      <c r="AF15" s="71">
        <v>523413.94742099999</v>
      </c>
      <c r="AG15" s="71">
        <v>546988.24582199997</v>
      </c>
      <c r="AH15" s="71">
        <v>570157.957223</v>
      </c>
      <c r="AI15" s="71">
        <v>592923.08162399998</v>
      </c>
      <c r="AJ15" s="71">
        <v>615283.61902500002</v>
      </c>
      <c r="AK15" s="71">
        <v>637239.569426</v>
      </c>
    </row>
    <row r="16" spans="1:44" x14ac:dyDescent="0.25">
      <c r="A16" s="86">
        <v>3.5000000000000003E-2</v>
      </c>
      <c r="B16" s="71">
        <v>423119.25200000004</v>
      </c>
      <c r="C16" s="71">
        <v>443707.25200000004</v>
      </c>
      <c r="D16" s="71">
        <v>464295.25200000004</v>
      </c>
      <c r="E16" s="71">
        <v>484883.25200000004</v>
      </c>
      <c r="F16" s="71">
        <v>524117.69209524995</v>
      </c>
      <c r="G16" s="71">
        <v>547688.22613550001</v>
      </c>
      <c r="H16" s="71">
        <v>570858.33342574991</v>
      </c>
      <c r="I16" s="71">
        <v>593628.01396599994</v>
      </c>
      <c r="J16" s="71">
        <v>615997.26775624999</v>
      </c>
      <c r="K16" s="71">
        <v>637966.09479649994</v>
      </c>
      <c r="AA16" s="86">
        <v>3.5000000000000003E-2</v>
      </c>
      <c r="AB16" s="71">
        <v>422310.75200000004</v>
      </c>
      <c r="AC16" s="71">
        <v>442898.75200000004</v>
      </c>
      <c r="AD16" s="71">
        <v>463486.75200000004</v>
      </c>
      <c r="AE16" s="71">
        <v>484074.75200000004</v>
      </c>
      <c r="AF16" s="71">
        <v>523309.19209525001</v>
      </c>
      <c r="AG16" s="71">
        <v>546879.72613550001</v>
      </c>
      <c r="AH16" s="71">
        <v>570049.83342574991</v>
      </c>
      <c r="AI16" s="71">
        <v>592819.51396599994</v>
      </c>
      <c r="AJ16" s="71">
        <v>615188.76775624999</v>
      </c>
      <c r="AK16" s="71">
        <v>637157.59479649994</v>
      </c>
    </row>
    <row r="17" spans="1:37" x14ac:dyDescent="0.25">
      <c r="A17" s="86">
        <v>0.04</v>
      </c>
      <c r="B17" s="71">
        <v>423190.88799999998</v>
      </c>
      <c r="C17" s="71">
        <v>443762.88799999998</v>
      </c>
      <c r="D17" s="71">
        <v>464334.88799999998</v>
      </c>
      <c r="E17" s="71">
        <v>484906.88799999998</v>
      </c>
      <c r="F17" s="71">
        <v>524127.408704</v>
      </c>
      <c r="G17" s="71">
        <v>547693.89292800007</v>
      </c>
      <c r="H17" s="71">
        <v>570864.08915200003</v>
      </c>
      <c r="I17" s="71">
        <v>593637.99737600004</v>
      </c>
      <c r="J17" s="71">
        <v>616015.6176</v>
      </c>
      <c r="K17" s="71">
        <v>637996.94982400001</v>
      </c>
      <c r="AA17" s="86">
        <v>0.04</v>
      </c>
      <c r="AB17" s="71">
        <v>422266.88799999998</v>
      </c>
      <c r="AC17" s="71">
        <v>442838.88799999998</v>
      </c>
      <c r="AD17" s="71">
        <v>463410.88799999998</v>
      </c>
      <c r="AE17" s="71">
        <v>483982.88799999998</v>
      </c>
      <c r="AF17" s="71">
        <v>523203.408704</v>
      </c>
      <c r="AG17" s="71">
        <v>546769.89292800007</v>
      </c>
      <c r="AH17" s="71">
        <v>569940.08915200003</v>
      </c>
      <c r="AI17" s="71">
        <v>592713.99737600004</v>
      </c>
      <c r="AJ17" s="71">
        <v>615091.6176</v>
      </c>
      <c r="AK17" s="71">
        <v>637072.94982400001</v>
      </c>
    </row>
    <row r="18" spans="1:37" x14ac:dyDescent="0.25">
      <c r="A18" s="86">
        <v>4.4999999999999998E-2</v>
      </c>
      <c r="B18" s="71">
        <v>423262.52400000003</v>
      </c>
      <c r="C18" s="71">
        <v>443818.52400000003</v>
      </c>
      <c r="D18" s="71">
        <v>464374.52400000003</v>
      </c>
      <c r="E18" s="71">
        <v>484930.52400000003</v>
      </c>
      <c r="F18" s="71">
        <v>524136.09724725003</v>
      </c>
      <c r="G18" s="71">
        <v>547698.24619950005</v>
      </c>
      <c r="H18" s="71">
        <v>570868.22440175002</v>
      </c>
      <c r="I18" s="71">
        <v>593646.03185400006</v>
      </c>
      <c r="J18" s="71">
        <v>616031.66855625005</v>
      </c>
      <c r="K18" s="71">
        <v>638025.13450849999</v>
      </c>
      <c r="AA18" s="86">
        <v>4.4999999999999998E-2</v>
      </c>
      <c r="AB18" s="71">
        <v>422223.02400000003</v>
      </c>
      <c r="AC18" s="71">
        <v>442779.02400000003</v>
      </c>
      <c r="AD18" s="71">
        <v>463335.02400000003</v>
      </c>
      <c r="AE18" s="71">
        <v>483891.02400000003</v>
      </c>
      <c r="AF18" s="71">
        <v>523096.59724725003</v>
      </c>
      <c r="AG18" s="71">
        <v>546658.74619950005</v>
      </c>
      <c r="AH18" s="71">
        <v>569828.72440175002</v>
      </c>
      <c r="AI18" s="71">
        <v>592606.53185400006</v>
      </c>
      <c r="AJ18" s="71">
        <v>614992.16855625005</v>
      </c>
      <c r="AK18" s="71">
        <v>636985.63450849999</v>
      </c>
    </row>
    <row r="19" spans="1:37" x14ac:dyDescent="0.25">
      <c r="A19" s="86">
        <v>0.05</v>
      </c>
      <c r="B19" s="71">
        <v>423334.16</v>
      </c>
      <c r="C19" s="71">
        <v>443874.16</v>
      </c>
      <c r="D19" s="71">
        <v>464414.16</v>
      </c>
      <c r="E19" s="71">
        <v>484954.16</v>
      </c>
      <c r="F19" s="71">
        <v>505494.16</v>
      </c>
      <c r="G19" s="71">
        <v>547701.28594999993</v>
      </c>
      <c r="H19" s="71">
        <v>570870.739175</v>
      </c>
      <c r="I19" s="71">
        <v>593652.11739999999</v>
      </c>
      <c r="J19" s="71">
        <v>616045.42062500003</v>
      </c>
      <c r="K19" s="71">
        <v>638050.64885</v>
      </c>
      <c r="AA19" s="86">
        <v>0.05</v>
      </c>
      <c r="AB19" s="71">
        <v>422179.16</v>
      </c>
      <c r="AC19" s="71">
        <v>442719.16</v>
      </c>
      <c r="AD19" s="71">
        <v>463259.16</v>
      </c>
      <c r="AE19" s="71">
        <v>483799.16</v>
      </c>
      <c r="AF19" s="71">
        <v>504339.16</v>
      </c>
      <c r="AG19" s="71">
        <v>546546.28594999993</v>
      </c>
      <c r="AH19" s="71">
        <v>569715.739175</v>
      </c>
      <c r="AI19" s="71">
        <v>592497.11739999999</v>
      </c>
      <c r="AJ19" s="71">
        <v>614890.42062500003</v>
      </c>
      <c r="AK19" s="71">
        <v>636895.64885</v>
      </c>
    </row>
    <row r="20" spans="1:37" x14ac:dyDescent="0.25">
      <c r="A20" s="86">
        <v>5.5E-2</v>
      </c>
      <c r="B20" s="71">
        <v>423405.79599999997</v>
      </c>
      <c r="C20" s="71">
        <v>443929.79599999997</v>
      </c>
      <c r="D20" s="71">
        <v>464453.79599999997</v>
      </c>
      <c r="E20" s="71">
        <v>484977.79599999997</v>
      </c>
      <c r="F20" s="71">
        <v>505501.79599999997</v>
      </c>
      <c r="G20" s="71">
        <v>547703.01217949996</v>
      </c>
      <c r="H20" s="71">
        <v>570871.63347174996</v>
      </c>
      <c r="I20" s="71">
        <v>593656.25401399995</v>
      </c>
      <c r="J20" s="71">
        <v>616056.87380624993</v>
      </c>
      <c r="K20" s="71">
        <v>638073.49284850003</v>
      </c>
      <c r="AA20" s="86">
        <v>5.5E-2</v>
      </c>
      <c r="AB20" s="71">
        <v>422135.29599999997</v>
      </c>
      <c r="AC20" s="71">
        <v>442659.29599999997</v>
      </c>
      <c r="AD20" s="71">
        <v>463183.29599999997</v>
      </c>
      <c r="AE20" s="71">
        <v>483707.29599999997</v>
      </c>
      <c r="AF20" s="71">
        <v>504231.29599999997</v>
      </c>
      <c r="AG20" s="71">
        <v>546432.51217949996</v>
      </c>
      <c r="AH20" s="71">
        <v>569601.13347174996</v>
      </c>
      <c r="AI20" s="71">
        <v>592385.75401399995</v>
      </c>
      <c r="AJ20" s="71">
        <v>614786.37380624993</v>
      </c>
      <c r="AK20" s="71">
        <v>636802.99284850003</v>
      </c>
    </row>
    <row r="21" spans="1:37" x14ac:dyDescent="0.25">
      <c r="A21" s="86">
        <v>0.06</v>
      </c>
      <c r="B21" s="71">
        <v>423477.43200000003</v>
      </c>
      <c r="C21" s="71">
        <v>443985.43200000003</v>
      </c>
      <c r="D21" s="71">
        <v>464493.43200000003</v>
      </c>
      <c r="E21" s="71">
        <v>485001.43200000003</v>
      </c>
      <c r="F21" s="71">
        <v>505509.43200000003</v>
      </c>
      <c r="G21" s="71">
        <v>547703.42488799989</v>
      </c>
      <c r="H21" s="71">
        <v>570870.9072919999</v>
      </c>
      <c r="I21" s="71">
        <v>593658.44169599994</v>
      </c>
      <c r="J21" s="71">
        <v>616066.0281</v>
      </c>
      <c r="K21" s="71">
        <v>638093.66650399996</v>
      </c>
      <c r="AA21" s="86">
        <v>0.06</v>
      </c>
      <c r="AB21" s="71">
        <v>422091.43200000003</v>
      </c>
      <c r="AC21" s="71">
        <v>442599.43200000003</v>
      </c>
      <c r="AD21" s="71">
        <v>463107.43200000003</v>
      </c>
      <c r="AE21" s="71">
        <v>483615.43200000003</v>
      </c>
      <c r="AF21" s="71">
        <v>504123.43200000003</v>
      </c>
      <c r="AG21" s="71">
        <v>546317.42488799989</v>
      </c>
      <c r="AH21" s="71">
        <v>569484.9072919999</v>
      </c>
      <c r="AI21" s="71">
        <v>592272.44169599994</v>
      </c>
      <c r="AJ21" s="71">
        <v>614680.0281</v>
      </c>
      <c r="AK21" s="71">
        <v>636707.66650399996</v>
      </c>
    </row>
    <row r="22" spans="1:37" x14ac:dyDescent="0.25">
      <c r="A22" s="86">
        <v>6.5000000000000002E-2</v>
      </c>
      <c r="B22" s="71">
        <v>423549.06799999997</v>
      </c>
      <c r="C22" s="71">
        <v>444041.06799999997</v>
      </c>
      <c r="D22" s="71">
        <v>464533.06799999997</v>
      </c>
      <c r="E22" s="71">
        <v>485025.06799999997</v>
      </c>
      <c r="F22" s="71">
        <v>505517.06799999997</v>
      </c>
      <c r="G22" s="71">
        <v>547702.52407550009</v>
      </c>
      <c r="H22" s="71">
        <v>570868.56063575007</v>
      </c>
      <c r="I22" s="71">
        <v>593658.68044600007</v>
      </c>
      <c r="J22" s="71">
        <v>616072.8835062501</v>
      </c>
      <c r="K22" s="71">
        <v>638111.16981650004</v>
      </c>
      <c r="AA22" s="86">
        <v>6.5000000000000002E-2</v>
      </c>
      <c r="AB22" s="71">
        <v>422047.56799999997</v>
      </c>
      <c r="AC22" s="71">
        <v>442539.56799999997</v>
      </c>
      <c r="AD22" s="71">
        <v>463031.56799999997</v>
      </c>
      <c r="AE22" s="71">
        <v>483523.56799999997</v>
      </c>
      <c r="AF22" s="71">
        <v>504015.56799999997</v>
      </c>
      <c r="AG22" s="71">
        <v>546201.02407549997</v>
      </c>
      <c r="AH22" s="71">
        <v>569367.06063575007</v>
      </c>
      <c r="AI22" s="71">
        <v>592157.18044600007</v>
      </c>
      <c r="AJ22" s="71">
        <v>614571.3835062501</v>
      </c>
      <c r="AK22" s="71">
        <v>636609.66981650004</v>
      </c>
    </row>
    <row r="23" spans="1:37" x14ac:dyDescent="0.25">
      <c r="A23" s="86">
        <v>7.0000000000000007E-2</v>
      </c>
      <c r="B23" s="71">
        <v>423620.70400000003</v>
      </c>
      <c r="C23" s="71">
        <v>444096.70400000003</v>
      </c>
      <c r="D23" s="71">
        <v>464572.70399999997</v>
      </c>
      <c r="E23" s="71">
        <v>485048.70399999997</v>
      </c>
      <c r="F23" s="71">
        <v>505524.70399999997</v>
      </c>
      <c r="G23" s="71">
        <v>547700.30974199995</v>
      </c>
      <c r="H23" s="71">
        <v>570864.59350299998</v>
      </c>
      <c r="I23" s="71">
        <v>593656.970264</v>
      </c>
      <c r="J23" s="71">
        <v>616077.44002500002</v>
      </c>
      <c r="K23" s="71">
        <v>638126.00278600003</v>
      </c>
      <c r="AA23" s="86">
        <v>7.0000000000000007E-2</v>
      </c>
      <c r="AB23" s="71">
        <v>422003.70400000003</v>
      </c>
      <c r="AC23" s="71">
        <v>442479.70400000003</v>
      </c>
      <c r="AD23" s="71">
        <v>462955.70399999997</v>
      </c>
      <c r="AE23" s="71">
        <v>483431.70399999997</v>
      </c>
      <c r="AF23" s="71">
        <v>503907.70399999997</v>
      </c>
      <c r="AG23" s="71">
        <v>546083.30974199995</v>
      </c>
      <c r="AH23" s="71">
        <v>569247.59350299998</v>
      </c>
      <c r="AI23" s="71">
        <v>592039.970264</v>
      </c>
      <c r="AJ23" s="71">
        <v>614460.44002500002</v>
      </c>
      <c r="AK23" s="71">
        <v>636509.00278600003</v>
      </c>
    </row>
    <row r="24" spans="1:37" x14ac:dyDescent="0.25">
      <c r="A24" s="86">
        <v>7.4999999999999997E-2</v>
      </c>
      <c r="B24" s="71">
        <v>423692.34</v>
      </c>
      <c r="C24" s="71">
        <v>444152.34</v>
      </c>
      <c r="D24" s="71">
        <v>464612.34</v>
      </c>
      <c r="E24" s="71">
        <v>485072.34</v>
      </c>
      <c r="F24" s="71">
        <v>505532.34</v>
      </c>
      <c r="G24" s="71">
        <v>547696.78188750008</v>
      </c>
      <c r="H24" s="71">
        <v>570859.00589375</v>
      </c>
      <c r="I24" s="71">
        <v>593653.31114999996</v>
      </c>
      <c r="J24" s="71">
        <v>616079.69765624998</v>
      </c>
      <c r="K24" s="71">
        <v>638138.16541250004</v>
      </c>
      <c r="AA24" s="86">
        <v>7.4999999999999997E-2</v>
      </c>
      <c r="AB24" s="71">
        <v>421959.84</v>
      </c>
      <c r="AC24" s="71">
        <v>442419.84</v>
      </c>
      <c r="AD24" s="71">
        <v>462879.84</v>
      </c>
      <c r="AE24" s="71">
        <v>483339.84</v>
      </c>
      <c r="AF24" s="71">
        <v>503799.84</v>
      </c>
      <c r="AG24" s="71">
        <v>545964.28188750008</v>
      </c>
      <c r="AH24" s="71">
        <v>569126.50589375</v>
      </c>
      <c r="AI24" s="71">
        <v>591920.81114999996</v>
      </c>
      <c r="AJ24" s="71">
        <v>614347.19765624998</v>
      </c>
      <c r="AK24" s="71">
        <v>636405.66541250004</v>
      </c>
    </row>
    <row r="25" spans="1:37" x14ac:dyDescent="0.25">
      <c r="A25" s="86">
        <v>0.08</v>
      </c>
      <c r="B25" s="71">
        <v>423763.97599999997</v>
      </c>
      <c r="C25" s="71">
        <v>444207.97599999997</v>
      </c>
      <c r="D25" s="71">
        <v>464651.97599999997</v>
      </c>
      <c r="E25" s="71">
        <v>485095.97599999997</v>
      </c>
      <c r="F25" s="71">
        <v>505539.97599999997</v>
      </c>
      <c r="G25" s="71">
        <v>547691.940512</v>
      </c>
      <c r="H25" s="71">
        <v>570851.797808</v>
      </c>
      <c r="I25" s="71">
        <v>593647.70310399996</v>
      </c>
      <c r="J25" s="71">
        <v>616079.65639999998</v>
      </c>
      <c r="K25" s="71">
        <v>638147.65769599995</v>
      </c>
      <c r="AA25" s="86">
        <v>0.08</v>
      </c>
      <c r="AB25" s="71">
        <v>421915.97599999997</v>
      </c>
      <c r="AC25" s="71">
        <v>442359.97599999997</v>
      </c>
      <c r="AD25" s="71">
        <v>462803.97599999997</v>
      </c>
      <c r="AE25" s="71">
        <v>483247.97599999997</v>
      </c>
      <c r="AF25" s="71">
        <v>503691.97599999997</v>
      </c>
      <c r="AG25" s="71">
        <v>545843.940512</v>
      </c>
      <c r="AH25" s="71">
        <v>569003.797808</v>
      </c>
      <c r="AI25" s="71">
        <v>591799.70310399996</v>
      </c>
      <c r="AJ25" s="71">
        <v>614231.65639999998</v>
      </c>
      <c r="AK25" s="71">
        <v>636299.65769599995</v>
      </c>
    </row>
    <row r="26" spans="1:37" x14ac:dyDescent="0.25">
      <c r="A26" s="86">
        <v>8.5000000000000006E-2</v>
      </c>
      <c r="B26" s="71">
        <v>423835.61200000002</v>
      </c>
      <c r="C26" s="71">
        <v>444263.61200000002</v>
      </c>
      <c r="D26" s="71">
        <v>464691.61200000002</v>
      </c>
      <c r="E26" s="71">
        <v>485119.61200000002</v>
      </c>
      <c r="F26" s="71">
        <v>505547.61200000002</v>
      </c>
      <c r="G26" s="71">
        <v>547685.78561549995</v>
      </c>
      <c r="H26" s="71">
        <v>570842.96924574999</v>
      </c>
      <c r="I26" s="71">
        <v>593640.14612599998</v>
      </c>
      <c r="J26" s="71">
        <v>616077.31625624991</v>
      </c>
      <c r="K26" s="71">
        <v>638154.47963650001</v>
      </c>
      <c r="AA26" s="86">
        <v>8.5000000000000006E-2</v>
      </c>
      <c r="AB26" s="71">
        <v>421872.11200000002</v>
      </c>
      <c r="AC26" s="71">
        <v>442300.11200000002</v>
      </c>
      <c r="AD26" s="71">
        <v>462728.11200000002</v>
      </c>
      <c r="AE26" s="71">
        <v>483156.11200000002</v>
      </c>
      <c r="AF26" s="71">
        <v>503584.11200000002</v>
      </c>
      <c r="AG26" s="71">
        <v>545722.28561550006</v>
      </c>
      <c r="AH26" s="71">
        <v>568879.46924574999</v>
      </c>
      <c r="AI26" s="71">
        <v>591676.64612599998</v>
      </c>
      <c r="AJ26" s="71">
        <v>614113.81625624991</v>
      </c>
      <c r="AK26" s="71">
        <v>636190.97963650001</v>
      </c>
    </row>
    <row r="27" spans="1:37" x14ac:dyDescent="0.25">
      <c r="A27" s="86">
        <v>0.09</v>
      </c>
      <c r="B27" s="71">
        <v>423907.24799999996</v>
      </c>
      <c r="C27" s="71">
        <v>444319.24799999996</v>
      </c>
      <c r="D27" s="71">
        <v>464731.24799999996</v>
      </c>
      <c r="E27" s="71">
        <v>485143.24799999996</v>
      </c>
      <c r="F27" s="71">
        <v>505555.24799999996</v>
      </c>
      <c r="G27" s="71">
        <v>547678.31719800003</v>
      </c>
      <c r="H27" s="71">
        <v>570832.52020699997</v>
      </c>
      <c r="I27" s="71">
        <v>593630.64021600003</v>
      </c>
      <c r="J27" s="71">
        <v>616072.67722499999</v>
      </c>
      <c r="K27" s="71">
        <v>638158.63123400009</v>
      </c>
      <c r="AA27" s="86">
        <v>0.09</v>
      </c>
      <c r="AB27" s="71">
        <v>421828.24799999996</v>
      </c>
      <c r="AC27" s="71">
        <v>442240.24799999996</v>
      </c>
      <c r="AD27" s="71">
        <v>462652.24799999996</v>
      </c>
      <c r="AE27" s="71">
        <v>483064.24799999996</v>
      </c>
      <c r="AF27" s="71">
        <v>503476.24799999996</v>
      </c>
      <c r="AG27" s="71">
        <v>545599.31719799992</v>
      </c>
      <c r="AH27" s="71">
        <v>568753.52020699997</v>
      </c>
      <c r="AI27" s="71">
        <v>591551.64021600003</v>
      </c>
      <c r="AJ27" s="71">
        <v>613993.67722499999</v>
      </c>
      <c r="AK27" s="71">
        <v>636079.63123400009</v>
      </c>
    </row>
    <row r="28" spans="1:37" x14ac:dyDescent="0.25">
      <c r="A28" s="86">
        <v>9.5000000000000001E-2</v>
      </c>
      <c r="B28" s="71">
        <v>423978.88400000002</v>
      </c>
      <c r="C28" s="71">
        <v>444374.88400000002</v>
      </c>
      <c r="D28" s="71">
        <v>464770.88400000002</v>
      </c>
      <c r="E28" s="71">
        <v>485166.88400000002</v>
      </c>
      <c r="F28" s="71">
        <v>505562.88400000002</v>
      </c>
      <c r="G28" s="71">
        <v>525958.88399999996</v>
      </c>
      <c r="H28" s="71">
        <v>570820.45069175004</v>
      </c>
      <c r="I28" s="71">
        <v>593619.18537399999</v>
      </c>
      <c r="J28" s="71">
        <v>616065.73930625001</v>
      </c>
      <c r="K28" s="71">
        <v>638160.11248850008</v>
      </c>
      <c r="AA28" s="86">
        <v>9.5000000000000001E-2</v>
      </c>
      <c r="AB28" s="71">
        <v>421784.38400000002</v>
      </c>
      <c r="AC28" s="71">
        <v>442180.38400000002</v>
      </c>
      <c r="AD28" s="71">
        <v>462576.38400000002</v>
      </c>
      <c r="AE28" s="71">
        <v>482972.38400000002</v>
      </c>
      <c r="AF28" s="71">
        <v>503368.38400000002</v>
      </c>
      <c r="AG28" s="71">
        <v>523764.38400000002</v>
      </c>
      <c r="AH28" s="71">
        <v>568625.95069175004</v>
      </c>
      <c r="AI28" s="71">
        <v>591424.68537399999</v>
      </c>
      <c r="AJ28" s="71">
        <v>613871.23930625001</v>
      </c>
      <c r="AK28" s="71">
        <v>635965.61248850008</v>
      </c>
    </row>
    <row r="29" spans="1:37" x14ac:dyDescent="0.25">
      <c r="A29" s="86">
        <v>0.1</v>
      </c>
      <c r="B29" s="71">
        <v>424050.52</v>
      </c>
      <c r="C29" s="71">
        <v>444430.52</v>
      </c>
      <c r="D29" s="71">
        <v>464810.52</v>
      </c>
      <c r="E29" s="71">
        <v>485190.52</v>
      </c>
      <c r="F29" s="71">
        <v>505570.52</v>
      </c>
      <c r="G29" s="71">
        <v>525950.52</v>
      </c>
      <c r="H29" s="71">
        <v>570806.76069999998</v>
      </c>
      <c r="I29" s="71">
        <v>593605.78159999999</v>
      </c>
      <c r="J29" s="71">
        <v>616056.50249999994</v>
      </c>
      <c r="K29" s="71">
        <v>638158.92339999997</v>
      </c>
      <c r="AA29" s="86">
        <v>0.1</v>
      </c>
      <c r="AB29" s="71">
        <v>421740.52</v>
      </c>
      <c r="AC29" s="71">
        <v>442120.52</v>
      </c>
      <c r="AD29" s="71">
        <v>462500.52</v>
      </c>
      <c r="AE29" s="71">
        <v>482880.52</v>
      </c>
      <c r="AF29" s="71">
        <v>503260.52</v>
      </c>
      <c r="AG29" s="71">
        <v>523640.52</v>
      </c>
      <c r="AH29" s="71">
        <v>568496.76069999998</v>
      </c>
      <c r="AI29" s="71">
        <v>591295.78159999999</v>
      </c>
      <c r="AJ29" s="71">
        <v>613746.50249999994</v>
      </c>
      <c r="AK29" s="71">
        <v>635848.92339999997</v>
      </c>
    </row>
    <row r="30" spans="1:37" x14ac:dyDescent="0.25">
      <c r="A30" s="86">
        <v>0.105</v>
      </c>
      <c r="B30" s="71">
        <v>424122.15599999996</v>
      </c>
      <c r="C30" s="71">
        <v>444486.15599999996</v>
      </c>
      <c r="D30" s="71">
        <v>464850.15599999996</v>
      </c>
      <c r="E30" s="71">
        <v>485214.15599999996</v>
      </c>
      <c r="F30" s="71">
        <v>505578.15599999996</v>
      </c>
      <c r="G30" s="71">
        <v>525942.15599999996</v>
      </c>
      <c r="H30" s="71">
        <v>570791.45023174991</v>
      </c>
      <c r="I30" s="71">
        <v>593590.42889400001</v>
      </c>
      <c r="J30" s="71">
        <v>616044.96680624993</v>
      </c>
      <c r="K30" s="71">
        <v>638155.06396850001</v>
      </c>
      <c r="AA30" s="86">
        <v>0.105</v>
      </c>
      <c r="AB30" s="71">
        <v>421696.65599999996</v>
      </c>
      <c r="AC30" s="71">
        <v>442060.65599999996</v>
      </c>
      <c r="AD30" s="71">
        <v>462424.65599999996</v>
      </c>
      <c r="AE30" s="71">
        <v>482788.65599999996</v>
      </c>
      <c r="AF30" s="71">
        <v>503152.65599999996</v>
      </c>
      <c r="AG30" s="71">
        <v>523516.65599999996</v>
      </c>
      <c r="AH30" s="71">
        <v>568365.95023175003</v>
      </c>
      <c r="AI30" s="71">
        <v>591164.92889400001</v>
      </c>
      <c r="AJ30" s="71">
        <v>613619.46680624993</v>
      </c>
      <c r="AK30" s="71">
        <v>635729.56396850001</v>
      </c>
    </row>
    <row r="31" spans="1:37" x14ac:dyDescent="0.25">
      <c r="A31" s="86">
        <v>0.11</v>
      </c>
      <c r="B31" s="71">
        <v>424193.79200000002</v>
      </c>
      <c r="C31" s="71">
        <v>444541.79200000002</v>
      </c>
      <c r="D31" s="71">
        <v>464889.79200000002</v>
      </c>
      <c r="E31" s="71">
        <v>485237.79200000002</v>
      </c>
      <c r="F31" s="71">
        <v>505585.79200000002</v>
      </c>
      <c r="G31" s="71">
        <v>525933.7919999999</v>
      </c>
      <c r="H31" s="71">
        <v>570774.51928699994</v>
      </c>
      <c r="I31" s="71">
        <v>593573.12725599995</v>
      </c>
      <c r="J31" s="71">
        <v>616031.13222499995</v>
      </c>
      <c r="K31" s="71">
        <v>638148.53419399995</v>
      </c>
      <c r="AA31" s="86">
        <v>0.11</v>
      </c>
      <c r="AB31" s="71">
        <v>421652.79200000002</v>
      </c>
      <c r="AC31" s="71">
        <v>442000.79200000002</v>
      </c>
      <c r="AD31" s="71">
        <v>462348.79200000002</v>
      </c>
      <c r="AE31" s="71">
        <v>482696.79200000002</v>
      </c>
      <c r="AF31" s="71">
        <v>503044.79200000002</v>
      </c>
      <c r="AG31" s="71">
        <v>523392.79200000002</v>
      </c>
      <c r="AH31" s="71">
        <v>568233.51928699994</v>
      </c>
      <c r="AI31" s="71">
        <v>591032.12725599995</v>
      </c>
      <c r="AJ31" s="71">
        <v>613490.13222499995</v>
      </c>
      <c r="AK31" s="71">
        <v>635607.53419399995</v>
      </c>
    </row>
    <row r="32" spans="1:37" x14ac:dyDescent="0.25">
      <c r="A32" s="86">
        <v>0.115</v>
      </c>
      <c r="B32" s="71">
        <v>424265.42800000001</v>
      </c>
      <c r="C32" s="71">
        <v>444597.42800000001</v>
      </c>
      <c r="D32" s="71">
        <v>464929.42800000001</v>
      </c>
      <c r="E32" s="71">
        <v>485261.42800000001</v>
      </c>
      <c r="F32" s="71">
        <v>505593.42800000001</v>
      </c>
      <c r="G32" s="71">
        <v>525925.42800000007</v>
      </c>
      <c r="H32" s="71">
        <v>570755.96786574996</v>
      </c>
      <c r="I32" s="71">
        <v>593553.87668600003</v>
      </c>
      <c r="J32" s="71">
        <v>616014.99875625002</v>
      </c>
      <c r="K32" s="71">
        <v>638139.33407650003</v>
      </c>
      <c r="AA32" s="86">
        <v>0.115</v>
      </c>
      <c r="AB32" s="71">
        <v>421608.92800000001</v>
      </c>
      <c r="AC32" s="71">
        <v>441940.92800000001</v>
      </c>
      <c r="AD32" s="71">
        <v>462272.92800000001</v>
      </c>
      <c r="AE32" s="71">
        <v>482604.92800000001</v>
      </c>
      <c r="AF32" s="71">
        <v>502936.92800000001</v>
      </c>
      <c r="AG32" s="71">
        <v>523268.92800000001</v>
      </c>
      <c r="AH32" s="71">
        <v>568099.46786574996</v>
      </c>
      <c r="AI32" s="71">
        <v>590897.37668600003</v>
      </c>
      <c r="AJ32" s="71">
        <v>613358.49875625002</v>
      </c>
      <c r="AK32" s="71">
        <v>635482.83407650003</v>
      </c>
    </row>
    <row r="33" spans="1:37" x14ac:dyDescent="0.25">
      <c r="A33" s="86">
        <v>0.12</v>
      </c>
      <c r="B33" s="71">
        <v>424337.06400000001</v>
      </c>
      <c r="C33" s="71">
        <v>444653.06400000001</v>
      </c>
      <c r="D33" s="71">
        <v>464969.06400000001</v>
      </c>
      <c r="E33" s="71">
        <v>485285.06400000001</v>
      </c>
      <c r="F33" s="71">
        <v>505601.06400000001</v>
      </c>
      <c r="G33" s="71">
        <v>525917.06400000001</v>
      </c>
      <c r="H33" s="71">
        <v>570735.79596799996</v>
      </c>
      <c r="I33" s="71">
        <v>593532.67718400003</v>
      </c>
      <c r="J33" s="71">
        <v>615996.56640000001</v>
      </c>
      <c r="K33" s="71">
        <v>638127.46361600002</v>
      </c>
      <c r="AA33" s="86">
        <v>0.12</v>
      </c>
      <c r="AB33" s="71">
        <v>421565.06400000001</v>
      </c>
      <c r="AC33" s="71">
        <v>441881.06400000001</v>
      </c>
      <c r="AD33" s="71">
        <v>462197.06400000001</v>
      </c>
      <c r="AE33" s="71">
        <v>482513.06400000001</v>
      </c>
      <c r="AF33" s="71">
        <v>502829.06400000001</v>
      </c>
      <c r="AG33" s="71">
        <v>523145.06400000001</v>
      </c>
      <c r="AH33" s="71">
        <v>567963.79596800008</v>
      </c>
      <c r="AI33" s="71">
        <v>590760.67718400003</v>
      </c>
      <c r="AJ33" s="71">
        <v>613224.56640000001</v>
      </c>
      <c r="AK33" s="71">
        <v>635355.46361600002</v>
      </c>
    </row>
    <row r="34" spans="1:37" x14ac:dyDescent="0.25">
      <c r="A34" s="86">
        <v>0.125</v>
      </c>
      <c r="B34" s="71">
        <v>424408.7</v>
      </c>
      <c r="C34" s="71">
        <v>444708.7</v>
      </c>
      <c r="D34" s="71">
        <v>465008.7</v>
      </c>
      <c r="E34" s="71">
        <v>485308.7</v>
      </c>
      <c r="F34" s="71">
        <v>505608.7</v>
      </c>
      <c r="G34" s="71">
        <v>525908.69999999995</v>
      </c>
      <c r="H34" s="71">
        <v>570714.00359375007</v>
      </c>
      <c r="I34" s="71">
        <v>593509.52875000006</v>
      </c>
      <c r="J34" s="71">
        <v>615975.83515625005</v>
      </c>
      <c r="K34" s="71">
        <v>638112.92281250004</v>
      </c>
      <c r="AA34" s="86">
        <v>0.125</v>
      </c>
      <c r="AB34" s="71">
        <v>421521.2</v>
      </c>
      <c r="AC34" s="71">
        <v>441821.2</v>
      </c>
      <c r="AD34" s="71">
        <v>462121.2</v>
      </c>
      <c r="AE34" s="71">
        <v>482421.2</v>
      </c>
      <c r="AF34" s="71">
        <v>502721.2</v>
      </c>
      <c r="AG34" s="71">
        <v>523021.2</v>
      </c>
      <c r="AH34" s="71">
        <v>567826.50359375007</v>
      </c>
      <c r="AI34" s="71">
        <v>590622.02875000006</v>
      </c>
      <c r="AJ34" s="71">
        <v>613088.33515625005</v>
      </c>
      <c r="AK34" s="71">
        <v>635225.42281250004</v>
      </c>
    </row>
    <row r="35" spans="1:37" x14ac:dyDescent="0.25">
      <c r="A35" s="86">
        <v>0.13</v>
      </c>
      <c r="B35" s="71">
        <v>424521.78628</v>
      </c>
      <c r="C35" s="71">
        <v>444880.60627999995</v>
      </c>
      <c r="D35" s="71">
        <v>465239.42627999996</v>
      </c>
      <c r="E35" s="71">
        <v>485598.24627999996</v>
      </c>
      <c r="F35" s="71">
        <v>505957.06627999997</v>
      </c>
      <c r="G35" s="71">
        <v>526315.88627999998</v>
      </c>
      <c r="H35" s="71">
        <v>570690.59074300004</v>
      </c>
      <c r="I35" s="71">
        <v>593484.431384</v>
      </c>
      <c r="J35" s="71">
        <v>615952.80502500001</v>
      </c>
      <c r="K35" s="71">
        <v>638095.71166599996</v>
      </c>
      <c r="AA35" s="86">
        <v>0.13</v>
      </c>
      <c r="AB35" s="71">
        <v>421518.78628</v>
      </c>
      <c r="AC35" s="71">
        <v>441877.60627999995</v>
      </c>
      <c r="AD35" s="71">
        <v>462236.42627999996</v>
      </c>
      <c r="AE35" s="71">
        <v>482595.24627999996</v>
      </c>
      <c r="AF35" s="71">
        <v>502954.06627999997</v>
      </c>
      <c r="AG35" s="71">
        <v>523312.88627999998</v>
      </c>
      <c r="AH35" s="71">
        <v>567687.59074299992</v>
      </c>
      <c r="AI35" s="71">
        <v>590481.431384</v>
      </c>
      <c r="AJ35" s="71">
        <v>612949.80502500001</v>
      </c>
      <c r="AK35" s="71">
        <v>635092.71166599996</v>
      </c>
    </row>
    <row r="36" spans="1:37" x14ac:dyDescent="0.25">
      <c r="A36" s="86">
        <v>0.13500000000000001</v>
      </c>
      <c r="B36" s="71">
        <v>424634.39611999999</v>
      </c>
      <c r="C36" s="71">
        <v>445051.17612000002</v>
      </c>
      <c r="D36" s="71">
        <v>465467.95611999999</v>
      </c>
      <c r="E36" s="71">
        <v>485884.73612000002</v>
      </c>
      <c r="F36" s="71">
        <v>506301.51611999999</v>
      </c>
      <c r="G36" s="71">
        <v>526718.29611999996</v>
      </c>
      <c r="H36" s="71">
        <v>547135.07611999998</v>
      </c>
      <c r="I36" s="71">
        <v>593457.38508599997</v>
      </c>
      <c r="J36" s="71">
        <v>615927.4760062499</v>
      </c>
      <c r="K36" s="71">
        <v>638075.83017649991</v>
      </c>
      <c r="AA36" s="86">
        <v>0.13500000000000001</v>
      </c>
      <c r="AB36" s="71">
        <v>421515.89611999999</v>
      </c>
      <c r="AC36" s="71">
        <v>441932.67612000002</v>
      </c>
      <c r="AD36" s="71">
        <v>462349.45611999999</v>
      </c>
      <c r="AE36" s="71">
        <v>482766.23612000002</v>
      </c>
      <c r="AF36" s="71">
        <v>503183.01611999999</v>
      </c>
      <c r="AG36" s="71">
        <v>523599.79612000001</v>
      </c>
      <c r="AH36" s="71">
        <v>544016.5761200001</v>
      </c>
      <c r="AI36" s="71">
        <v>590338.88508599997</v>
      </c>
      <c r="AJ36" s="71">
        <v>612808.9760062499</v>
      </c>
      <c r="AK36" s="71">
        <v>634957.33017649991</v>
      </c>
    </row>
    <row r="37" spans="1:37" x14ac:dyDescent="0.25">
      <c r="A37" s="86">
        <v>0.14000000000000001</v>
      </c>
      <c r="B37" s="71">
        <v>424746.52951999998</v>
      </c>
      <c r="C37" s="71">
        <v>445220.40951999999</v>
      </c>
      <c r="D37" s="71">
        <v>465694.28951999999</v>
      </c>
      <c r="E37" s="71">
        <v>486168.16952</v>
      </c>
      <c r="F37" s="71">
        <v>506642.04952</v>
      </c>
      <c r="G37" s="71">
        <v>527115.92952000012</v>
      </c>
      <c r="H37" s="71">
        <v>547589.80952000013</v>
      </c>
      <c r="I37" s="71">
        <v>593428.38985600008</v>
      </c>
      <c r="J37" s="71">
        <v>615899.84810000006</v>
      </c>
      <c r="K37" s="71">
        <v>638053.27834399999</v>
      </c>
      <c r="AA37" s="86">
        <v>0.14000000000000001</v>
      </c>
      <c r="AB37" s="71">
        <v>421512.52951999998</v>
      </c>
      <c r="AC37" s="71">
        <v>441986.40951999999</v>
      </c>
      <c r="AD37" s="71">
        <v>462460.28951999999</v>
      </c>
      <c r="AE37" s="71">
        <v>482934.16952</v>
      </c>
      <c r="AF37" s="71">
        <v>503408.04952</v>
      </c>
      <c r="AG37" s="71">
        <v>523881.92952000001</v>
      </c>
      <c r="AH37" s="71">
        <v>544355.80952000001</v>
      </c>
      <c r="AI37" s="71">
        <v>590194.38985599997</v>
      </c>
      <c r="AJ37" s="71">
        <v>612665.84810000006</v>
      </c>
      <c r="AK37" s="71">
        <v>634819.27834399999</v>
      </c>
    </row>
    <row r="38" spans="1:37" x14ac:dyDescent="0.25">
      <c r="A38" s="86">
        <v>0.14499999999999999</v>
      </c>
      <c r="B38" s="71">
        <v>424858.18648000003</v>
      </c>
      <c r="C38" s="71">
        <v>445388.30648000003</v>
      </c>
      <c r="D38" s="71">
        <v>465918.42648000002</v>
      </c>
      <c r="E38" s="71">
        <v>486448.54648000002</v>
      </c>
      <c r="F38" s="71">
        <v>506978.66648000001</v>
      </c>
      <c r="G38" s="71">
        <v>527508.78648000001</v>
      </c>
      <c r="H38" s="71">
        <v>548038.90648000001</v>
      </c>
      <c r="I38" s="71">
        <v>593397.44569399999</v>
      </c>
      <c r="J38" s="71">
        <v>615869.92130625003</v>
      </c>
      <c r="K38" s="71">
        <v>638028.05616849998</v>
      </c>
      <c r="AA38" s="86">
        <v>0.14499999999999999</v>
      </c>
      <c r="AB38" s="71">
        <v>421508.68648000003</v>
      </c>
      <c r="AC38" s="71">
        <v>442038.80648000003</v>
      </c>
      <c r="AD38" s="71">
        <v>462568.92648000002</v>
      </c>
      <c r="AE38" s="71">
        <v>483099.04648000002</v>
      </c>
      <c r="AF38" s="71">
        <v>503629.16648000001</v>
      </c>
      <c r="AG38" s="71">
        <v>524159.28648000001</v>
      </c>
      <c r="AH38" s="71">
        <v>544689.40648000001</v>
      </c>
      <c r="AI38" s="71">
        <v>590047.94569399999</v>
      </c>
      <c r="AJ38" s="71">
        <v>612520.42130625003</v>
      </c>
      <c r="AK38" s="71">
        <v>634678.55616849998</v>
      </c>
    </row>
    <row r="39" spans="1:37" x14ac:dyDescent="0.25">
      <c r="A39" s="86">
        <v>0.15</v>
      </c>
      <c r="B39" s="71">
        <v>424969.36700000003</v>
      </c>
      <c r="C39" s="71">
        <v>445554.86700000003</v>
      </c>
      <c r="D39" s="71">
        <v>466140.36700000003</v>
      </c>
      <c r="E39" s="71">
        <v>486725.86700000003</v>
      </c>
      <c r="F39" s="71">
        <v>507311.36700000003</v>
      </c>
      <c r="G39" s="71">
        <v>527896.86700000009</v>
      </c>
      <c r="H39" s="71">
        <v>548482.36700000009</v>
      </c>
      <c r="I39" s="71">
        <v>593364.55260000005</v>
      </c>
      <c r="J39" s="71">
        <v>615837.69562500005</v>
      </c>
      <c r="K39" s="71">
        <v>638000.16365</v>
      </c>
      <c r="AA39" s="86">
        <v>0.15</v>
      </c>
      <c r="AB39" s="71">
        <v>421504.36700000003</v>
      </c>
      <c r="AC39" s="71">
        <v>442089.86700000003</v>
      </c>
      <c r="AD39" s="71">
        <v>462675.36700000003</v>
      </c>
      <c r="AE39" s="71">
        <v>483260.86700000003</v>
      </c>
      <c r="AF39" s="71">
        <v>503846.36700000003</v>
      </c>
      <c r="AG39" s="71">
        <v>524431.86700000009</v>
      </c>
      <c r="AH39" s="71">
        <v>545017.36700000009</v>
      </c>
      <c r="AI39" s="71">
        <v>589899.55260000005</v>
      </c>
      <c r="AJ39" s="71">
        <v>612372.69562500005</v>
      </c>
      <c r="AK39" s="71">
        <v>634535.16365</v>
      </c>
    </row>
    <row r="40" spans="1:37" x14ac:dyDescent="0.25">
      <c r="A40" s="86">
        <v>0.155</v>
      </c>
      <c r="B40" s="71">
        <v>425080.07107999997</v>
      </c>
      <c r="C40" s="71">
        <v>445720.09107999998</v>
      </c>
      <c r="D40" s="71">
        <v>466360.11108</v>
      </c>
      <c r="E40" s="71">
        <v>487000.13107999996</v>
      </c>
      <c r="F40" s="71">
        <v>507640.15107999998</v>
      </c>
      <c r="G40" s="71">
        <v>528280.17108</v>
      </c>
      <c r="H40" s="71">
        <v>548920.1910799999</v>
      </c>
      <c r="I40" s="71">
        <v>593329.71057400003</v>
      </c>
      <c r="J40" s="71">
        <v>615803.17105624999</v>
      </c>
      <c r="K40" s="71">
        <v>637969.60078849993</v>
      </c>
      <c r="AA40" s="86">
        <v>0.155</v>
      </c>
      <c r="AB40" s="71">
        <v>421499.57107999997</v>
      </c>
      <c r="AC40" s="71">
        <v>442139.59107999998</v>
      </c>
      <c r="AD40" s="71">
        <v>462779.61108</v>
      </c>
      <c r="AE40" s="71">
        <v>483419.63107999996</v>
      </c>
      <c r="AF40" s="71">
        <v>504059.65107999998</v>
      </c>
      <c r="AG40" s="71">
        <v>524699.67108</v>
      </c>
      <c r="AH40" s="71">
        <v>545339.69108000002</v>
      </c>
      <c r="AI40" s="71">
        <v>589749.21057399991</v>
      </c>
      <c r="AJ40" s="71">
        <v>612222.67105624999</v>
      </c>
      <c r="AK40" s="71">
        <v>634389.10078849993</v>
      </c>
    </row>
    <row r="41" spans="1:37" x14ac:dyDescent="0.25">
      <c r="A41" s="86">
        <v>0.16</v>
      </c>
      <c r="B41" s="71">
        <v>425190.29872000002</v>
      </c>
      <c r="C41" s="71">
        <v>445883.97872000001</v>
      </c>
      <c r="D41" s="71">
        <v>466577.65872000001</v>
      </c>
      <c r="E41" s="71">
        <v>487271.33872</v>
      </c>
      <c r="F41" s="71">
        <v>507965.01871999999</v>
      </c>
      <c r="G41" s="71">
        <v>528658.69871999999</v>
      </c>
      <c r="H41" s="71">
        <v>549352.37871999992</v>
      </c>
      <c r="I41" s="71">
        <v>593292.91961600003</v>
      </c>
      <c r="J41" s="71">
        <v>615766.34759999998</v>
      </c>
      <c r="K41" s="71">
        <v>637936.36758399999</v>
      </c>
      <c r="AA41" s="86">
        <v>0.16</v>
      </c>
      <c r="AB41" s="71">
        <v>421494.29872000002</v>
      </c>
      <c r="AC41" s="71">
        <v>442187.97872000001</v>
      </c>
      <c r="AD41" s="71">
        <v>462881.65872000001</v>
      </c>
      <c r="AE41" s="71">
        <v>483575.33872</v>
      </c>
      <c r="AF41" s="71">
        <v>504269.01871999999</v>
      </c>
      <c r="AG41" s="71">
        <v>524962.69871999999</v>
      </c>
      <c r="AH41" s="71">
        <v>545656.37872000004</v>
      </c>
      <c r="AI41" s="71">
        <v>589596.91961600003</v>
      </c>
      <c r="AJ41" s="71">
        <v>612070.34759999998</v>
      </c>
      <c r="AK41" s="71">
        <v>634240.36758399999</v>
      </c>
    </row>
    <row r="42" spans="1:37" x14ac:dyDescent="0.25">
      <c r="A42" s="86">
        <v>0.16500000000000001</v>
      </c>
      <c r="B42" s="71">
        <v>425300.04991999996</v>
      </c>
      <c r="C42" s="71">
        <v>446046.52992</v>
      </c>
      <c r="D42" s="71">
        <v>466793.00991999998</v>
      </c>
      <c r="E42" s="71">
        <v>487539.48991999996</v>
      </c>
      <c r="F42" s="71">
        <v>508285.96992</v>
      </c>
      <c r="G42" s="71">
        <v>529032.44992000004</v>
      </c>
      <c r="H42" s="71">
        <v>549778.92992000002</v>
      </c>
      <c r="I42" s="71">
        <v>593254.17972600006</v>
      </c>
      <c r="J42" s="71">
        <v>615727.22525625001</v>
      </c>
      <c r="K42" s="71">
        <v>637900.46403650008</v>
      </c>
      <c r="AA42" s="86">
        <v>0.16500000000000001</v>
      </c>
      <c r="AB42" s="71">
        <v>421488.54991999996</v>
      </c>
      <c r="AC42" s="71">
        <v>442235.02992</v>
      </c>
      <c r="AD42" s="71">
        <v>462981.50991999998</v>
      </c>
      <c r="AE42" s="71">
        <v>483727.98991999996</v>
      </c>
      <c r="AF42" s="71">
        <v>504474.46992</v>
      </c>
      <c r="AG42" s="71">
        <v>525220.94992000004</v>
      </c>
      <c r="AH42" s="71">
        <v>545967.42992000002</v>
      </c>
      <c r="AI42" s="71">
        <v>589442.67972599994</v>
      </c>
      <c r="AJ42" s="71">
        <v>611915.72525625001</v>
      </c>
      <c r="AK42" s="71">
        <v>634088.96403650008</v>
      </c>
    </row>
    <row r="43" spans="1:37" x14ac:dyDescent="0.25">
      <c r="A43" s="86">
        <v>0.17</v>
      </c>
      <c r="B43" s="71">
        <v>425409.32468000002</v>
      </c>
      <c r="C43" s="71">
        <v>446207.74468</v>
      </c>
      <c r="D43" s="71">
        <v>467006.16468000005</v>
      </c>
      <c r="E43" s="71">
        <v>487804.58468000003</v>
      </c>
      <c r="F43" s="71">
        <v>508603.00468000001</v>
      </c>
      <c r="G43" s="71">
        <v>529401.42468000005</v>
      </c>
      <c r="H43" s="71">
        <v>550199.84467999998</v>
      </c>
      <c r="I43" s="71">
        <v>570998.26468000002</v>
      </c>
      <c r="J43" s="71">
        <v>615685.80402500008</v>
      </c>
      <c r="K43" s="71">
        <v>637861.89014600008</v>
      </c>
      <c r="AA43" s="86">
        <v>0.17</v>
      </c>
      <c r="AB43" s="71">
        <v>421482.32468000002</v>
      </c>
      <c r="AC43" s="71">
        <v>442280.74468</v>
      </c>
      <c r="AD43" s="71">
        <v>463079.16468000005</v>
      </c>
      <c r="AE43" s="71">
        <v>483877.58468000003</v>
      </c>
      <c r="AF43" s="71">
        <v>504676.00468000001</v>
      </c>
      <c r="AG43" s="71">
        <v>525474.42468000005</v>
      </c>
      <c r="AH43" s="71">
        <v>546272.8446800001</v>
      </c>
      <c r="AI43" s="71">
        <v>567071.26468000002</v>
      </c>
      <c r="AJ43" s="71">
        <v>611758.80402500008</v>
      </c>
      <c r="AK43" s="71">
        <v>633934.89014600008</v>
      </c>
    </row>
    <row r="44" spans="1:37" x14ac:dyDescent="0.25">
      <c r="A44" s="86">
        <v>0.17500000000000002</v>
      </c>
      <c r="B44" s="71">
        <v>425518.12300000002</v>
      </c>
      <c r="C44" s="71">
        <v>446367.62300000002</v>
      </c>
      <c r="D44" s="71">
        <v>467217.12300000002</v>
      </c>
      <c r="E44" s="71">
        <v>488066.62300000002</v>
      </c>
      <c r="F44" s="71">
        <v>508916.12300000002</v>
      </c>
      <c r="G44" s="71">
        <v>529765.62300000002</v>
      </c>
      <c r="H44" s="71">
        <v>550615.12300000002</v>
      </c>
      <c r="I44" s="71">
        <v>571464.62300000002</v>
      </c>
      <c r="J44" s="71">
        <v>615642.08390625007</v>
      </c>
      <c r="K44" s="71">
        <v>637820.64591249998</v>
      </c>
      <c r="AA44" s="86">
        <v>0.17500000000000002</v>
      </c>
      <c r="AB44" s="71">
        <v>421475.62300000002</v>
      </c>
      <c r="AC44" s="71">
        <v>442325.12300000002</v>
      </c>
      <c r="AD44" s="71">
        <v>463174.62300000002</v>
      </c>
      <c r="AE44" s="71">
        <v>484024.12300000002</v>
      </c>
      <c r="AF44" s="71">
        <v>504873.62300000002</v>
      </c>
      <c r="AG44" s="71">
        <v>525723.12300000002</v>
      </c>
      <c r="AH44" s="71">
        <v>546572.62300000002</v>
      </c>
      <c r="AI44" s="71">
        <v>567422.12300000002</v>
      </c>
      <c r="AJ44" s="71">
        <v>611599.58390625007</v>
      </c>
      <c r="AK44" s="71">
        <v>633778.14591249998</v>
      </c>
    </row>
    <row r="45" spans="1:37" x14ac:dyDescent="0.25">
      <c r="A45" s="86">
        <v>0.18</v>
      </c>
      <c r="B45" s="71">
        <v>425626.44487999997</v>
      </c>
      <c r="C45" s="71">
        <v>446526.16488</v>
      </c>
      <c r="D45" s="71">
        <v>467425.88488000003</v>
      </c>
      <c r="E45" s="71">
        <v>488325.60488</v>
      </c>
      <c r="F45" s="71">
        <v>509225.32488000003</v>
      </c>
      <c r="G45" s="71">
        <v>530125.04488000006</v>
      </c>
      <c r="H45" s="71">
        <v>551024.76488000003</v>
      </c>
      <c r="I45" s="71">
        <v>571924.48488</v>
      </c>
      <c r="J45" s="71">
        <v>615596.0649</v>
      </c>
      <c r="K45" s="71">
        <v>637776.73133600003</v>
      </c>
      <c r="AA45" s="86">
        <v>0.18</v>
      </c>
      <c r="AB45" s="71">
        <v>421468.44487999997</v>
      </c>
      <c r="AC45" s="71">
        <v>442368.16488</v>
      </c>
      <c r="AD45" s="71">
        <v>463267.88488000003</v>
      </c>
      <c r="AE45" s="71">
        <v>484167.60488</v>
      </c>
      <c r="AF45" s="71">
        <v>505067.32488000003</v>
      </c>
      <c r="AG45" s="71">
        <v>525967.04487999994</v>
      </c>
      <c r="AH45" s="71">
        <v>546866.76488000003</v>
      </c>
      <c r="AI45" s="71">
        <v>567766.48488</v>
      </c>
      <c r="AJ45" s="71">
        <v>611438.06490000011</v>
      </c>
      <c r="AK45" s="71">
        <v>633618.73133600003</v>
      </c>
    </row>
    <row r="46" spans="1:37" x14ac:dyDescent="0.25">
      <c r="A46" s="86">
        <v>0.185</v>
      </c>
      <c r="B46" s="71">
        <v>425734.29032000003</v>
      </c>
      <c r="C46" s="71">
        <v>446683.37031999999</v>
      </c>
      <c r="D46" s="71">
        <v>467632.45032</v>
      </c>
      <c r="E46" s="71">
        <v>488581.53032000002</v>
      </c>
      <c r="F46" s="71">
        <v>509530.61032000004</v>
      </c>
      <c r="G46" s="71">
        <v>530479.69031999982</v>
      </c>
      <c r="H46" s="71">
        <v>551428.77031999989</v>
      </c>
      <c r="I46" s="71">
        <v>572377.85031999997</v>
      </c>
      <c r="J46" s="71">
        <v>615547.74700624985</v>
      </c>
      <c r="K46" s="71">
        <v>637730.14641649998</v>
      </c>
      <c r="AA46" s="86">
        <v>0.185</v>
      </c>
      <c r="AB46" s="71">
        <v>421460.79032000003</v>
      </c>
      <c r="AC46" s="71">
        <v>442409.87031999999</v>
      </c>
      <c r="AD46" s="71">
        <v>463358.95032</v>
      </c>
      <c r="AE46" s="71">
        <v>484308.03032000002</v>
      </c>
      <c r="AF46" s="71">
        <v>505257.11032000004</v>
      </c>
      <c r="AG46" s="71">
        <v>526206.19031999994</v>
      </c>
      <c r="AH46" s="71">
        <v>547155.27031999989</v>
      </c>
      <c r="AI46" s="71">
        <v>568104.35031999997</v>
      </c>
      <c r="AJ46" s="71">
        <v>611274.24700624996</v>
      </c>
      <c r="AK46" s="71">
        <v>633456.64641649998</v>
      </c>
    </row>
    <row r="47" spans="1:37" x14ac:dyDescent="0.25">
      <c r="A47" s="86">
        <v>0.19</v>
      </c>
      <c r="B47" s="71">
        <v>425841.65931999998</v>
      </c>
      <c r="C47" s="71">
        <v>446839.23931999999</v>
      </c>
      <c r="D47" s="71">
        <v>467836.81932000001</v>
      </c>
      <c r="E47" s="71">
        <v>488834.39931999997</v>
      </c>
      <c r="F47" s="71">
        <v>509831.97931999998</v>
      </c>
      <c r="G47" s="71">
        <v>530829.55932000012</v>
      </c>
      <c r="H47" s="71">
        <v>551827.13932000007</v>
      </c>
      <c r="I47" s="71">
        <v>572824.71932000015</v>
      </c>
      <c r="J47" s="71">
        <v>615497.13022500009</v>
      </c>
      <c r="K47" s="71">
        <v>637680.89115400007</v>
      </c>
      <c r="AA47" s="86">
        <v>0.19</v>
      </c>
      <c r="AB47" s="71">
        <v>421452.65931999998</v>
      </c>
      <c r="AC47" s="71">
        <v>442450.23931999999</v>
      </c>
      <c r="AD47" s="71">
        <v>463447.81932000001</v>
      </c>
      <c r="AE47" s="71">
        <v>484445.39931999997</v>
      </c>
      <c r="AF47" s="71">
        <v>505442.97931999998</v>
      </c>
      <c r="AG47" s="71">
        <v>526440.55932</v>
      </c>
      <c r="AH47" s="71">
        <v>547438.13932000007</v>
      </c>
      <c r="AI47" s="71">
        <v>568435.71932000003</v>
      </c>
      <c r="AJ47" s="71">
        <v>611108.13022499997</v>
      </c>
      <c r="AK47" s="71">
        <v>633291.89115400007</v>
      </c>
    </row>
    <row r="48" spans="1:37" x14ac:dyDescent="0.25">
      <c r="A48" s="86">
        <v>0.19500000000000001</v>
      </c>
      <c r="B48" s="71">
        <v>425948.55188000004</v>
      </c>
      <c r="C48" s="71">
        <v>446993.77188000001</v>
      </c>
      <c r="D48" s="71">
        <v>468038.99187999999</v>
      </c>
      <c r="E48" s="71">
        <v>489084.21187999996</v>
      </c>
      <c r="F48" s="71">
        <v>510129.43187999999</v>
      </c>
      <c r="G48" s="71">
        <v>531174.6518799999</v>
      </c>
      <c r="H48" s="71">
        <v>552219.87187999999</v>
      </c>
      <c r="I48" s="71">
        <v>573265.09187999996</v>
      </c>
      <c r="J48" s="71">
        <v>615444.21455624991</v>
      </c>
      <c r="K48" s="71">
        <v>637628.96554849995</v>
      </c>
      <c r="AA48" s="86">
        <v>0.19500000000000001</v>
      </c>
      <c r="AB48" s="71">
        <v>421444.05188000004</v>
      </c>
      <c r="AC48" s="71">
        <v>442489.27188000001</v>
      </c>
      <c r="AD48" s="71">
        <v>463534.49187999999</v>
      </c>
      <c r="AE48" s="71">
        <v>484579.71187999996</v>
      </c>
      <c r="AF48" s="71">
        <v>505624.93187999999</v>
      </c>
      <c r="AG48" s="71">
        <v>526670.15188000002</v>
      </c>
      <c r="AH48" s="71">
        <v>547715.37187999999</v>
      </c>
      <c r="AI48" s="71">
        <v>568760.59187999996</v>
      </c>
      <c r="AJ48" s="71">
        <v>610939.71455625002</v>
      </c>
      <c r="AK48" s="71">
        <v>633124.46554849995</v>
      </c>
    </row>
    <row r="49" spans="1:37" x14ac:dyDescent="0.25">
      <c r="A49" s="86">
        <v>0.2</v>
      </c>
      <c r="B49" s="71">
        <v>426054.96799999999</v>
      </c>
      <c r="C49" s="71">
        <v>447146.96799999999</v>
      </c>
      <c r="D49" s="71">
        <v>468238.96799999999</v>
      </c>
      <c r="E49" s="71">
        <v>489330.96799999999</v>
      </c>
      <c r="F49" s="71">
        <v>510422.96799999999</v>
      </c>
      <c r="G49" s="71">
        <v>531514.96799999999</v>
      </c>
      <c r="H49" s="71">
        <v>552606.96799999999</v>
      </c>
      <c r="I49" s="71">
        <v>573698.96799999999</v>
      </c>
      <c r="J49" s="71">
        <v>615389</v>
      </c>
      <c r="K49" s="71">
        <v>637574.36959999998</v>
      </c>
      <c r="AA49" s="86">
        <v>0.2</v>
      </c>
      <c r="AB49" s="71">
        <v>421434.96799999999</v>
      </c>
      <c r="AC49" s="71">
        <v>442526.96799999999</v>
      </c>
      <c r="AD49" s="71">
        <v>463618.96799999999</v>
      </c>
      <c r="AE49" s="71">
        <v>484710.96799999999</v>
      </c>
      <c r="AF49" s="71">
        <v>505802.96799999999</v>
      </c>
      <c r="AG49" s="71">
        <v>526894.96799999999</v>
      </c>
      <c r="AH49" s="71">
        <v>547986.96799999999</v>
      </c>
      <c r="AI49" s="71">
        <v>569078.96799999999</v>
      </c>
      <c r="AJ49" s="71">
        <v>610769</v>
      </c>
      <c r="AK49" s="71">
        <v>632954.36959999998</v>
      </c>
    </row>
    <row r="50" spans="1:37" x14ac:dyDescent="0.25">
      <c r="A50" s="86">
        <v>0.20500000000000002</v>
      </c>
      <c r="B50" s="71">
        <v>426160.90767999995</v>
      </c>
      <c r="C50" s="71">
        <v>447298.82767999993</v>
      </c>
      <c r="D50" s="71">
        <v>468436.74767999991</v>
      </c>
      <c r="E50" s="71">
        <v>489574.66767999995</v>
      </c>
      <c r="F50" s="71">
        <v>510712.58767999994</v>
      </c>
      <c r="G50" s="71">
        <v>531850.50767999992</v>
      </c>
      <c r="H50" s="71">
        <v>552988.42767999996</v>
      </c>
      <c r="I50" s="71">
        <v>574126.34768000001</v>
      </c>
      <c r="J50" s="71">
        <v>595264.26767999993</v>
      </c>
      <c r="K50" s="71">
        <v>637517.10330849991</v>
      </c>
      <c r="AA50" s="86">
        <v>0.20500000000000002</v>
      </c>
      <c r="AB50" s="71">
        <v>421425.40767999995</v>
      </c>
      <c r="AC50" s="71">
        <v>442563.32767999993</v>
      </c>
      <c r="AD50" s="71">
        <v>463701.24767999991</v>
      </c>
      <c r="AE50" s="71">
        <v>484839.16767999995</v>
      </c>
      <c r="AF50" s="71">
        <v>505977.08767999994</v>
      </c>
      <c r="AG50" s="71">
        <v>527115.00767999992</v>
      </c>
      <c r="AH50" s="71">
        <v>548252.92767999996</v>
      </c>
      <c r="AI50" s="71">
        <v>569390.84768000001</v>
      </c>
      <c r="AJ50" s="71">
        <v>590528.76767999993</v>
      </c>
      <c r="AK50" s="71">
        <v>632781.60330849991</v>
      </c>
    </row>
    <row r="51" spans="1:37" x14ac:dyDescent="0.25">
      <c r="A51" s="86">
        <v>0.21</v>
      </c>
      <c r="B51" s="71">
        <v>426266.37092000002</v>
      </c>
      <c r="C51" s="71">
        <v>447449.35092</v>
      </c>
      <c r="D51" s="71">
        <v>468632.33092000004</v>
      </c>
      <c r="E51" s="71">
        <v>489815.31092000002</v>
      </c>
      <c r="F51" s="71">
        <v>510998.29092</v>
      </c>
      <c r="G51" s="71">
        <v>532181.27092000004</v>
      </c>
      <c r="H51" s="71">
        <v>553364.25092000002</v>
      </c>
      <c r="I51" s="71">
        <v>574547.23092</v>
      </c>
      <c r="J51" s="71">
        <v>595730.21091999998</v>
      </c>
      <c r="K51" s="71">
        <v>637457.16667399998</v>
      </c>
      <c r="AA51" s="86">
        <v>0.21</v>
      </c>
      <c r="AB51" s="71">
        <v>421415.37092000002</v>
      </c>
      <c r="AC51" s="71">
        <v>442598.35092</v>
      </c>
      <c r="AD51" s="71">
        <v>463781.33092000004</v>
      </c>
      <c r="AE51" s="71">
        <v>484964.31092000002</v>
      </c>
      <c r="AF51" s="71">
        <v>506147.29092</v>
      </c>
      <c r="AG51" s="71">
        <v>527330.27092000004</v>
      </c>
      <c r="AH51" s="71">
        <v>548513.25092000002</v>
      </c>
      <c r="AI51" s="71">
        <v>569696.23092</v>
      </c>
      <c r="AJ51" s="71">
        <v>590879.21091999998</v>
      </c>
      <c r="AK51" s="71">
        <v>632606.16667399998</v>
      </c>
    </row>
    <row r="52" spans="1:37" x14ac:dyDescent="0.25">
      <c r="A52" s="86">
        <v>0.215</v>
      </c>
      <c r="B52" s="71">
        <v>426371.35771999997</v>
      </c>
      <c r="C52" s="71">
        <v>447598.53771999996</v>
      </c>
      <c r="D52" s="71">
        <v>468825.71772000002</v>
      </c>
      <c r="E52" s="71">
        <v>490052.89772000001</v>
      </c>
      <c r="F52" s="71">
        <v>511280.07772</v>
      </c>
      <c r="G52" s="71">
        <v>532507.25772000011</v>
      </c>
      <c r="H52" s="71">
        <v>553734.43772000005</v>
      </c>
      <c r="I52" s="71">
        <v>574961.61771999998</v>
      </c>
      <c r="J52" s="71">
        <v>596188.79772000003</v>
      </c>
      <c r="K52" s="71">
        <v>637394.55969650007</v>
      </c>
      <c r="AA52" s="86">
        <v>0.215</v>
      </c>
      <c r="AB52" s="71">
        <v>421404.85771999997</v>
      </c>
      <c r="AC52" s="71">
        <v>442632.03771999996</v>
      </c>
      <c r="AD52" s="71">
        <v>463859.21772000002</v>
      </c>
      <c r="AE52" s="71">
        <v>485086.39772000001</v>
      </c>
      <c r="AF52" s="71">
        <v>506313.57772</v>
      </c>
      <c r="AG52" s="71">
        <v>527540.75771999999</v>
      </c>
      <c r="AH52" s="71">
        <v>548767.93772000005</v>
      </c>
      <c r="AI52" s="71">
        <v>569995.11771999998</v>
      </c>
      <c r="AJ52" s="71">
        <v>591222.29771999991</v>
      </c>
      <c r="AK52" s="71">
        <v>632428.05969649996</v>
      </c>
    </row>
    <row r="53" spans="1:37" x14ac:dyDescent="0.25">
      <c r="A53" s="86">
        <v>0.22</v>
      </c>
      <c r="B53" s="71">
        <v>426475.86808000004</v>
      </c>
      <c r="C53" s="71">
        <v>447746.38808</v>
      </c>
      <c r="D53" s="71">
        <v>469016.90808000002</v>
      </c>
      <c r="E53" s="71">
        <v>490287.42808000004</v>
      </c>
      <c r="F53" s="71">
        <v>511557.94808</v>
      </c>
      <c r="G53" s="71">
        <v>532828.46808000002</v>
      </c>
      <c r="H53" s="71">
        <v>554098.98808000004</v>
      </c>
      <c r="I53" s="71">
        <v>575369.50807999994</v>
      </c>
      <c r="J53" s="71">
        <v>596640.02807999996</v>
      </c>
      <c r="K53" s="71">
        <v>637329.28237600008</v>
      </c>
      <c r="AA53" s="86">
        <v>0.22</v>
      </c>
      <c r="AB53" s="71">
        <v>421393.86808000004</v>
      </c>
      <c r="AC53" s="71">
        <v>442664.38808</v>
      </c>
      <c r="AD53" s="71">
        <v>463934.90808000002</v>
      </c>
      <c r="AE53" s="71">
        <v>485205.42808000004</v>
      </c>
      <c r="AF53" s="71">
        <v>506475.94808</v>
      </c>
      <c r="AG53" s="71">
        <v>527746.46808000002</v>
      </c>
      <c r="AH53" s="71">
        <v>549016.98808000004</v>
      </c>
      <c r="AI53" s="71">
        <v>570287.50808000006</v>
      </c>
      <c r="AJ53" s="71">
        <v>591558.02808000008</v>
      </c>
      <c r="AK53" s="71">
        <v>632247.28237599996</v>
      </c>
    </row>
    <row r="54" spans="1:37" x14ac:dyDescent="0.25">
      <c r="A54" s="86">
        <v>0.22500000000000001</v>
      </c>
      <c r="B54" s="71">
        <v>426579.902</v>
      </c>
      <c r="C54" s="71">
        <v>447892.902</v>
      </c>
      <c r="D54" s="71">
        <v>469205.902</v>
      </c>
      <c r="E54" s="71">
        <v>490518.902</v>
      </c>
      <c r="F54" s="71">
        <v>511831.902</v>
      </c>
      <c r="G54" s="71">
        <v>533144.902</v>
      </c>
      <c r="H54" s="71">
        <v>554457.902</v>
      </c>
      <c r="I54" s="71">
        <v>575770.902</v>
      </c>
      <c r="J54" s="71">
        <v>597083.902</v>
      </c>
      <c r="K54" s="71">
        <v>637261.33471249999</v>
      </c>
      <c r="AA54" s="86">
        <v>0.22500000000000001</v>
      </c>
      <c r="AB54" s="71">
        <v>421382.402</v>
      </c>
      <c r="AC54" s="71">
        <v>442695.402</v>
      </c>
      <c r="AD54" s="71">
        <v>464008.402</v>
      </c>
      <c r="AE54" s="71">
        <v>485321.402</v>
      </c>
      <c r="AF54" s="71">
        <v>506634.402</v>
      </c>
      <c r="AG54" s="71">
        <v>527947.402</v>
      </c>
      <c r="AH54" s="71">
        <v>549260.402</v>
      </c>
      <c r="AI54" s="71">
        <v>570573.402</v>
      </c>
      <c r="AJ54" s="71">
        <v>591886.402</v>
      </c>
      <c r="AK54" s="71">
        <v>632063.83471249999</v>
      </c>
    </row>
    <row r="55" spans="1:37" x14ac:dyDescent="0.25">
      <c r="A55" s="86">
        <v>0.23</v>
      </c>
      <c r="B55" s="71">
        <v>426683.45947999996</v>
      </c>
      <c r="C55" s="71">
        <v>448038.07947999996</v>
      </c>
      <c r="D55" s="71">
        <v>469392.69947999995</v>
      </c>
      <c r="E55" s="71">
        <v>490747.31948000001</v>
      </c>
      <c r="F55" s="71">
        <v>512101.93948000006</v>
      </c>
      <c r="G55" s="71">
        <v>533456.55947999994</v>
      </c>
      <c r="H55" s="71">
        <v>554811.17948000005</v>
      </c>
      <c r="I55" s="71">
        <v>576165.79947999993</v>
      </c>
      <c r="J55" s="71">
        <v>597520.41948000004</v>
      </c>
      <c r="K55" s="71">
        <v>637190.71670599992</v>
      </c>
      <c r="AA55" s="86">
        <v>0.23</v>
      </c>
      <c r="AB55" s="71">
        <v>421370.45947999996</v>
      </c>
      <c r="AC55" s="71">
        <v>442725.07947999996</v>
      </c>
      <c r="AD55" s="71">
        <v>464079.69947999995</v>
      </c>
      <c r="AE55" s="71">
        <v>485434.31948000001</v>
      </c>
      <c r="AF55" s="71">
        <v>506788.93948</v>
      </c>
      <c r="AG55" s="71">
        <v>528143.55948000005</v>
      </c>
      <c r="AH55" s="71">
        <v>549498.17947999993</v>
      </c>
      <c r="AI55" s="71">
        <v>570852.79948000005</v>
      </c>
      <c r="AJ55" s="71">
        <v>592207.41947999992</v>
      </c>
      <c r="AK55" s="71">
        <v>631877.71670600004</v>
      </c>
    </row>
    <row r="56" spans="1:37" x14ac:dyDescent="0.25">
      <c r="A56" s="86">
        <v>0.23500000000000001</v>
      </c>
      <c r="B56" s="71">
        <v>426786.54052000004</v>
      </c>
      <c r="C56" s="71">
        <v>448181.92051999999</v>
      </c>
      <c r="D56" s="71">
        <v>469577.30051999999</v>
      </c>
      <c r="E56" s="71">
        <v>490972.68051999999</v>
      </c>
      <c r="F56" s="71">
        <v>512368.06052</v>
      </c>
      <c r="G56" s="71">
        <v>533763.44051999995</v>
      </c>
      <c r="H56" s="71">
        <v>555158.82051999995</v>
      </c>
      <c r="I56" s="71">
        <v>576554.20051999995</v>
      </c>
      <c r="J56" s="71">
        <v>597949.58051999996</v>
      </c>
      <c r="K56" s="71">
        <v>619344.96051999996</v>
      </c>
      <c r="AA56" s="86">
        <v>0.23500000000000001</v>
      </c>
      <c r="AB56" s="71">
        <v>421358.04052000004</v>
      </c>
      <c r="AC56" s="71">
        <v>442753.42051999999</v>
      </c>
      <c r="AD56" s="71">
        <v>464148.80051999999</v>
      </c>
      <c r="AE56" s="71">
        <v>485544.18051999999</v>
      </c>
      <c r="AF56" s="71">
        <v>506939.56052</v>
      </c>
      <c r="AG56" s="71">
        <v>528334.94052000006</v>
      </c>
      <c r="AH56" s="71">
        <v>549730.32052000007</v>
      </c>
      <c r="AI56" s="71">
        <v>571125.70051999995</v>
      </c>
      <c r="AJ56" s="71">
        <v>592521.08052000008</v>
      </c>
      <c r="AK56" s="71">
        <v>613916.46051999996</v>
      </c>
    </row>
    <row r="57" spans="1:37" x14ac:dyDescent="0.25">
      <c r="A57" s="86">
        <v>0.24</v>
      </c>
      <c r="B57" s="71">
        <v>426889.14512</v>
      </c>
      <c r="C57" s="71">
        <v>448324.42511999997</v>
      </c>
      <c r="D57" s="71">
        <v>469759.70512</v>
      </c>
      <c r="E57" s="71">
        <v>491194.98511999997</v>
      </c>
      <c r="F57" s="71">
        <v>512630.26512000005</v>
      </c>
      <c r="G57" s="71">
        <v>534065.54512000002</v>
      </c>
      <c r="H57" s="71">
        <v>555500.82512000005</v>
      </c>
      <c r="I57" s="71">
        <v>576936.10511999996</v>
      </c>
      <c r="J57" s="71">
        <v>598371.38511999999</v>
      </c>
      <c r="K57" s="71">
        <v>619806.66512000002</v>
      </c>
      <c r="AA57" s="86">
        <v>0.24</v>
      </c>
      <c r="AB57" s="71">
        <v>421345.14512</v>
      </c>
      <c r="AC57" s="71">
        <v>442780.42511999997</v>
      </c>
      <c r="AD57" s="71">
        <v>464215.70512</v>
      </c>
      <c r="AE57" s="71">
        <v>485650.98511999997</v>
      </c>
      <c r="AF57" s="71">
        <v>507086.26512</v>
      </c>
      <c r="AG57" s="71">
        <v>528521.54511999991</v>
      </c>
      <c r="AH57" s="71">
        <v>549956.82511999994</v>
      </c>
      <c r="AI57" s="71">
        <v>571392.10511999996</v>
      </c>
      <c r="AJ57" s="71">
        <v>592827.38511999999</v>
      </c>
      <c r="AK57" s="71">
        <v>614262.66512000002</v>
      </c>
    </row>
    <row r="58" spans="1:37" x14ac:dyDescent="0.25">
      <c r="A58" s="86">
        <v>0.245</v>
      </c>
      <c r="B58" s="71">
        <v>426991.27328000002</v>
      </c>
      <c r="C58" s="71">
        <v>448465.59328000003</v>
      </c>
      <c r="D58" s="71">
        <v>469939.91328000004</v>
      </c>
      <c r="E58" s="71">
        <v>491414.23328000004</v>
      </c>
      <c r="F58" s="71">
        <v>512888.55327999999</v>
      </c>
      <c r="G58" s="71">
        <v>534362.87328000006</v>
      </c>
      <c r="H58" s="71">
        <v>555837.19328000001</v>
      </c>
      <c r="I58" s="71">
        <v>577311.51327999996</v>
      </c>
      <c r="J58" s="71">
        <v>598785.83328000002</v>
      </c>
      <c r="K58" s="71">
        <v>620260.15328000009</v>
      </c>
      <c r="AA58" s="86">
        <v>0.245</v>
      </c>
      <c r="AB58" s="71">
        <v>421331.77328000002</v>
      </c>
      <c r="AC58" s="71">
        <v>442806.09328000003</v>
      </c>
      <c r="AD58" s="71">
        <v>464280.41328000004</v>
      </c>
      <c r="AE58" s="71">
        <v>485754.73328000004</v>
      </c>
      <c r="AF58" s="71">
        <v>507229.05328000005</v>
      </c>
      <c r="AG58" s="71">
        <v>528703.37327999994</v>
      </c>
      <c r="AH58" s="71">
        <v>550177.69328000001</v>
      </c>
      <c r="AI58" s="71">
        <v>571652.01328000007</v>
      </c>
      <c r="AJ58" s="71">
        <v>593126.33328000002</v>
      </c>
      <c r="AK58" s="71">
        <v>614600.65327999997</v>
      </c>
    </row>
    <row r="59" spans="1:37" x14ac:dyDescent="0.25">
      <c r="A59" s="86">
        <v>0.25</v>
      </c>
      <c r="B59" s="71">
        <v>427092.92499999999</v>
      </c>
      <c r="C59" s="71">
        <v>448605.42499999999</v>
      </c>
      <c r="D59" s="71">
        <v>470117.92499999999</v>
      </c>
      <c r="E59" s="71">
        <v>491630.42499999999</v>
      </c>
      <c r="F59" s="71">
        <v>513142.92500000005</v>
      </c>
      <c r="G59" s="71">
        <v>534655.42500000005</v>
      </c>
      <c r="H59" s="71">
        <v>556167.92500000005</v>
      </c>
      <c r="I59" s="71">
        <v>577680.42500000005</v>
      </c>
      <c r="J59" s="71">
        <v>599192.92500000005</v>
      </c>
      <c r="K59" s="71">
        <v>620705.42500000005</v>
      </c>
      <c r="AA59" s="86">
        <v>0.25</v>
      </c>
      <c r="AB59" s="71">
        <v>421317.92499999999</v>
      </c>
      <c r="AC59" s="71">
        <v>442830.42499999999</v>
      </c>
      <c r="AD59" s="71">
        <v>464342.92499999999</v>
      </c>
      <c r="AE59" s="71">
        <v>485855.42499999999</v>
      </c>
      <c r="AF59" s="71">
        <v>507367.92499999999</v>
      </c>
      <c r="AG59" s="71">
        <v>528880.42500000005</v>
      </c>
      <c r="AH59" s="71">
        <v>550392.92500000005</v>
      </c>
      <c r="AI59" s="71">
        <v>571905.42500000005</v>
      </c>
      <c r="AJ59" s="71">
        <v>593417.92500000005</v>
      </c>
      <c r="AK59" s="71">
        <v>614930.42500000005</v>
      </c>
    </row>
    <row r="60" spans="1:37" x14ac:dyDescent="0.25">
      <c r="A60" s="86">
        <v>0.255</v>
      </c>
      <c r="B60" s="71">
        <v>427194.10027999996</v>
      </c>
      <c r="C60" s="71">
        <v>448743.92027999996</v>
      </c>
      <c r="D60" s="71">
        <v>470293.74027999997</v>
      </c>
      <c r="E60" s="71">
        <v>491843.56027999998</v>
      </c>
      <c r="F60" s="71">
        <v>513393.38028000004</v>
      </c>
      <c r="G60" s="71">
        <v>534943.20027999999</v>
      </c>
      <c r="H60" s="71">
        <v>556493.02027999994</v>
      </c>
      <c r="I60" s="71">
        <v>578042.84028</v>
      </c>
      <c r="J60" s="71">
        <v>599592.66027999995</v>
      </c>
      <c r="K60" s="71">
        <v>621142.4802799999</v>
      </c>
      <c r="AA60" s="86">
        <v>0.255</v>
      </c>
      <c r="AB60" s="71">
        <v>421303.60027999996</v>
      </c>
      <c r="AC60" s="71">
        <v>442853.42027999996</v>
      </c>
      <c r="AD60" s="71">
        <v>464403.24027999997</v>
      </c>
      <c r="AE60" s="71">
        <v>485953.06027999998</v>
      </c>
      <c r="AF60" s="71">
        <v>507502.88027999998</v>
      </c>
      <c r="AG60" s="71">
        <v>529052.70027999999</v>
      </c>
      <c r="AH60" s="71">
        <v>550602.52028000006</v>
      </c>
      <c r="AI60" s="71">
        <v>572152.34028</v>
      </c>
      <c r="AJ60" s="71">
        <v>593702.16027999995</v>
      </c>
      <c r="AK60" s="71">
        <v>615251.98028000002</v>
      </c>
    </row>
    <row r="61" spans="1:37" x14ac:dyDescent="0.25">
      <c r="A61" s="86">
        <v>0.26</v>
      </c>
      <c r="B61" s="71">
        <v>427294.79912000004</v>
      </c>
      <c r="C61" s="71">
        <v>448881.07912000001</v>
      </c>
      <c r="D61" s="71">
        <v>470467.35912000004</v>
      </c>
      <c r="E61" s="71">
        <v>492053.63912000001</v>
      </c>
      <c r="F61" s="71">
        <v>513639.91912000004</v>
      </c>
      <c r="G61" s="71">
        <v>535226.19912</v>
      </c>
      <c r="H61" s="71">
        <v>556812.47912000003</v>
      </c>
      <c r="I61" s="71">
        <v>578398.75911999994</v>
      </c>
      <c r="J61" s="71">
        <v>599985.03911999997</v>
      </c>
      <c r="K61" s="71">
        <v>621571.31911999988</v>
      </c>
      <c r="AA61" s="86">
        <v>0.26</v>
      </c>
      <c r="AB61" s="71">
        <v>421288.79912000004</v>
      </c>
      <c r="AC61" s="71">
        <v>442875.07912000001</v>
      </c>
      <c r="AD61" s="71">
        <v>464461.35912000004</v>
      </c>
      <c r="AE61" s="71">
        <v>486047.63912000001</v>
      </c>
      <c r="AF61" s="71">
        <v>507633.91912000004</v>
      </c>
      <c r="AG61" s="71">
        <v>529220.19912</v>
      </c>
      <c r="AH61" s="71">
        <v>550806.47912000003</v>
      </c>
      <c r="AI61" s="71">
        <v>572392.75912000006</v>
      </c>
      <c r="AJ61" s="71">
        <v>593979.03912000009</v>
      </c>
      <c r="AK61" s="71">
        <v>615565.31912</v>
      </c>
    </row>
    <row r="62" spans="1:37" x14ac:dyDescent="0.25">
      <c r="A62" s="86">
        <v>0.26500000000000001</v>
      </c>
      <c r="B62" s="71">
        <v>427395.02152000001</v>
      </c>
      <c r="C62" s="71">
        <v>449016.90152000001</v>
      </c>
      <c r="D62" s="71">
        <v>470638.78151999996</v>
      </c>
      <c r="E62" s="71">
        <v>492260.66151999997</v>
      </c>
      <c r="F62" s="71">
        <v>513882.54151999991</v>
      </c>
      <c r="G62" s="71">
        <v>535504.42152000009</v>
      </c>
      <c r="H62" s="71">
        <v>557126.30151999998</v>
      </c>
      <c r="I62" s="71">
        <v>578748.1815200001</v>
      </c>
      <c r="J62" s="71">
        <v>600370.06151999999</v>
      </c>
      <c r="K62" s="71">
        <v>621991.94152000011</v>
      </c>
      <c r="AA62" s="86">
        <v>0.26500000000000001</v>
      </c>
      <c r="AB62" s="71">
        <v>421273.52152000001</v>
      </c>
      <c r="AC62" s="71">
        <v>442895.40152000001</v>
      </c>
      <c r="AD62" s="71">
        <v>464517.28151999996</v>
      </c>
      <c r="AE62" s="71">
        <v>486139.16151999997</v>
      </c>
      <c r="AF62" s="71">
        <v>507761.04151999997</v>
      </c>
      <c r="AG62" s="71">
        <v>529382.92151999997</v>
      </c>
      <c r="AH62" s="71">
        <v>551004.80151999998</v>
      </c>
      <c r="AI62" s="71">
        <v>572626.68151999998</v>
      </c>
      <c r="AJ62" s="71">
        <v>594248.56151999999</v>
      </c>
      <c r="AK62" s="71">
        <v>615870.44151999999</v>
      </c>
    </row>
    <row r="63" spans="1:37" x14ac:dyDescent="0.25">
      <c r="A63" s="86">
        <v>0.27</v>
      </c>
      <c r="B63" s="71">
        <v>427494.76748000004</v>
      </c>
      <c r="C63" s="71">
        <v>449151.38748000003</v>
      </c>
      <c r="D63" s="71">
        <v>470808.00748000003</v>
      </c>
      <c r="E63" s="71">
        <v>492464.62748000002</v>
      </c>
      <c r="F63" s="71">
        <v>514121.24748000002</v>
      </c>
      <c r="G63" s="71">
        <v>535777.86748000002</v>
      </c>
      <c r="H63" s="71">
        <v>557434.48748000001</v>
      </c>
      <c r="I63" s="71">
        <v>579091.10748000001</v>
      </c>
      <c r="J63" s="71">
        <v>600747.72748</v>
      </c>
      <c r="K63" s="71">
        <v>622404.34748</v>
      </c>
      <c r="AA63" s="86">
        <v>0.27</v>
      </c>
      <c r="AB63" s="71">
        <v>421257.76748000004</v>
      </c>
      <c r="AC63" s="71">
        <v>442914.38748000003</v>
      </c>
      <c r="AD63" s="71">
        <v>464571.00748000003</v>
      </c>
      <c r="AE63" s="71">
        <v>486227.62748000002</v>
      </c>
      <c r="AF63" s="71">
        <v>507884.24748000002</v>
      </c>
      <c r="AG63" s="71">
        <v>529540.86748000002</v>
      </c>
      <c r="AH63" s="71">
        <v>551197.48748000001</v>
      </c>
      <c r="AI63" s="71">
        <v>572854.10748000001</v>
      </c>
      <c r="AJ63" s="71">
        <v>594510.72748</v>
      </c>
      <c r="AK63" s="71">
        <v>616167.34748</v>
      </c>
    </row>
    <row r="64" spans="1:37" x14ac:dyDescent="0.25">
      <c r="A64" s="86">
        <v>0.27500000000000002</v>
      </c>
      <c r="B64" s="71">
        <v>427594.03700000001</v>
      </c>
      <c r="C64" s="71">
        <v>449284.53700000001</v>
      </c>
      <c r="D64" s="71">
        <v>470975.03700000001</v>
      </c>
      <c r="E64" s="71">
        <v>492665.53700000001</v>
      </c>
      <c r="F64" s="71">
        <v>514356.03700000001</v>
      </c>
      <c r="G64" s="71">
        <v>536046.53700000001</v>
      </c>
      <c r="H64" s="71">
        <v>557737.03700000001</v>
      </c>
      <c r="I64" s="71">
        <v>579427.53700000001</v>
      </c>
      <c r="J64" s="71">
        <v>601118.03700000001</v>
      </c>
      <c r="K64" s="71">
        <v>622808.53700000001</v>
      </c>
      <c r="AA64" s="86">
        <v>0.27500000000000002</v>
      </c>
      <c r="AB64" s="71">
        <v>421241.53700000001</v>
      </c>
      <c r="AC64" s="71">
        <v>442932.03700000001</v>
      </c>
      <c r="AD64" s="71">
        <v>464622.53700000001</v>
      </c>
      <c r="AE64" s="71">
        <v>486313.03700000001</v>
      </c>
      <c r="AF64" s="71">
        <v>508003.53700000001</v>
      </c>
      <c r="AG64" s="71">
        <v>529694.03700000001</v>
      </c>
      <c r="AH64" s="71">
        <v>551384.53700000001</v>
      </c>
      <c r="AI64" s="71">
        <v>573075.03700000001</v>
      </c>
      <c r="AJ64" s="71">
        <v>594765.53700000001</v>
      </c>
      <c r="AK64" s="71">
        <v>616456.03700000001</v>
      </c>
    </row>
    <row r="65" spans="1:37" x14ac:dyDescent="0.25">
      <c r="A65" s="86">
        <v>0.28000000000000003</v>
      </c>
      <c r="B65" s="71">
        <v>427692.83007999999</v>
      </c>
      <c r="C65" s="71">
        <v>449416.35008</v>
      </c>
      <c r="D65" s="71">
        <v>471139.87007999996</v>
      </c>
      <c r="E65" s="71">
        <v>492863.39007999998</v>
      </c>
      <c r="F65" s="71">
        <v>514586.91007999994</v>
      </c>
      <c r="G65" s="71">
        <v>536310.43007999996</v>
      </c>
      <c r="H65" s="71">
        <v>558033.95007999998</v>
      </c>
      <c r="I65" s="71">
        <v>579757.47008</v>
      </c>
      <c r="J65" s="71">
        <v>601480.99008000002</v>
      </c>
      <c r="K65" s="71">
        <v>623204.51008000004</v>
      </c>
      <c r="AA65" s="86">
        <v>0.28000000000000003</v>
      </c>
      <c r="AB65" s="71">
        <v>421224.83007999999</v>
      </c>
      <c r="AC65" s="71">
        <v>442948.35008</v>
      </c>
      <c r="AD65" s="71">
        <v>464671.87007999996</v>
      </c>
      <c r="AE65" s="71">
        <v>486395.39007999998</v>
      </c>
      <c r="AF65" s="71">
        <v>508118.91008</v>
      </c>
      <c r="AG65" s="71">
        <v>529842.43007999996</v>
      </c>
      <c r="AH65" s="71">
        <v>551565.95007999998</v>
      </c>
      <c r="AI65" s="71">
        <v>573289.47008</v>
      </c>
      <c r="AJ65" s="71">
        <v>595012.99008000002</v>
      </c>
      <c r="AK65" s="71">
        <v>616736.51008000004</v>
      </c>
    </row>
    <row r="66" spans="1:37" x14ac:dyDescent="0.25">
      <c r="A66" s="86">
        <v>0.28500000000000003</v>
      </c>
      <c r="B66" s="71">
        <v>427791.14672000002</v>
      </c>
      <c r="C66" s="71">
        <v>449546.82672000007</v>
      </c>
      <c r="D66" s="71">
        <v>471302.50672</v>
      </c>
      <c r="E66" s="71">
        <v>493058.18672000006</v>
      </c>
      <c r="F66" s="71">
        <v>514813.86671999999</v>
      </c>
      <c r="G66" s="71">
        <v>536569.54671999998</v>
      </c>
      <c r="H66" s="71">
        <v>558325.22672000004</v>
      </c>
      <c r="I66" s="71">
        <v>580080.90671999997</v>
      </c>
      <c r="J66" s="71">
        <v>601836.58672000002</v>
      </c>
      <c r="K66" s="71">
        <v>623592.26671999996</v>
      </c>
      <c r="AA66" s="86">
        <v>0.28500000000000003</v>
      </c>
      <c r="AB66" s="71">
        <v>421207.64672000002</v>
      </c>
      <c r="AC66" s="71">
        <v>442963.32672000001</v>
      </c>
      <c r="AD66" s="71">
        <v>464719.00672000006</v>
      </c>
      <c r="AE66" s="71">
        <v>486474.68672</v>
      </c>
      <c r="AF66" s="71">
        <v>508230.36672000005</v>
      </c>
      <c r="AG66" s="71">
        <v>529986.04671999998</v>
      </c>
      <c r="AH66" s="71">
        <v>551741.72672000004</v>
      </c>
      <c r="AI66" s="71">
        <v>573497.40672000009</v>
      </c>
      <c r="AJ66" s="71">
        <v>595253.08672000002</v>
      </c>
      <c r="AK66" s="71">
        <v>617008.76672000007</v>
      </c>
    </row>
    <row r="67" spans="1:37" x14ac:dyDescent="0.25">
      <c r="A67" s="86">
        <v>0.28999999999999998</v>
      </c>
      <c r="B67" s="71">
        <v>427888.98692</v>
      </c>
      <c r="C67" s="71">
        <v>449675.96691999998</v>
      </c>
      <c r="D67" s="71">
        <v>471462.94692000002</v>
      </c>
      <c r="E67" s="71">
        <v>493249.92692</v>
      </c>
      <c r="F67" s="71">
        <v>515036.90691999992</v>
      </c>
      <c r="G67" s="71">
        <v>536823.88691999996</v>
      </c>
      <c r="H67" s="71">
        <v>558610.86692000006</v>
      </c>
      <c r="I67" s="71">
        <v>580397.84692000004</v>
      </c>
      <c r="J67" s="71">
        <v>602184.82692000002</v>
      </c>
      <c r="K67" s="71">
        <v>623971.80692000012</v>
      </c>
      <c r="AA67" s="86">
        <v>0.28999999999999998</v>
      </c>
      <c r="AB67" s="71">
        <v>421189.98692</v>
      </c>
      <c r="AC67" s="71">
        <v>442976.96691999998</v>
      </c>
      <c r="AD67" s="71">
        <v>464763.94692000002</v>
      </c>
      <c r="AE67" s="71">
        <v>486550.92692</v>
      </c>
      <c r="AF67" s="71">
        <v>508337.90691999998</v>
      </c>
      <c r="AG67" s="71">
        <v>530124.88691999996</v>
      </c>
      <c r="AH67" s="71">
        <v>551911.86691999994</v>
      </c>
      <c r="AI67" s="71">
        <v>573698.84691999992</v>
      </c>
      <c r="AJ67" s="71">
        <v>595485.8269199999</v>
      </c>
      <c r="AK67" s="71">
        <v>617272.80692</v>
      </c>
    </row>
    <row r="68" spans="1:37" x14ac:dyDescent="0.25">
      <c r="A68" s="86">
        <v>0.29499999999999998</v>
      </c>
      <c r="B68" s="71">
        <v>427986.35068000009</v>
      </c>
      <c r="C68" s="71">
        <v>449803.77068000007</v>
      </c>
      <c r="D68" s="71">
        <v>471621.19068000006</v>
      </c>
      <c r="E68" s="71">
        <v>493438.6106800001</v>
      </c>
      <c r="F68" s="71">
        <v>515256.03068000008</v>
      </c>
      <c r="G68" s="71">
        <v>537073.45068000013</v>
      </c>
      <c r="H68" s="71">
        <v>558890.87068000005</v>
      </c>
      <c r="I68" s="71">
        <v>580708.29068000009</v>
      </c>
      <c r="J68" s="71">
        <v>602525.71068000013</v>
      </c>
      <c r="K68" s="71">
        <v>624343.13068000006</v>
      </c>
      <c r="AA68" s="86">
        <v>0.29499999999999998</v>
      </c>
      <c r="AB68" s="71">
        <v>421171.85068000009</v>
      </c>
      <c r="AC68" s="71">
        <v>442989.27068000007</v>
      </c>
      <c r="AD68" s="71">
        <v>464806.69068000006</v>
      </c>
      <c r="AE68" s="71">
        <v>486624.1106800001</v>
      </c>
      <c r="AF68" s="71">
        <v>508441.53068000008</v>
      </c>
      <c r="AG68" s="71">
        <v>530258.95068000001</v>
      </c>
      <c r="AH68" s="71">
        <v>552076.37068000005</v>
      </c>
      <c r="AI68" s="71">
        <v>573893.79068000009</v>
      </c>
      <c r="AJ68" s="71">
        <v>595711.21068000002</v>
      </c>
      <c r="AK68" s="71">
        <v>617528.63068000006</v>
      </c>
    </row>
    <row r="69" spans="1:37" x14ac:dyDescent="0.25">
      <c r="A69" s="86">
        <v>0.3</v>
      </c>
      <c r="B69" s="71">
        <v>428083.23800000001</v>
      </c>
      <c r="C69" s="71">
        <v>449930.23800000001</v>
      </c>
      <c r="D69" s="71">
        <v>471777.23800000001</v>
      </c>
      <c r="E69" s="71">
        <v>493624.23800000001</v>
      </c>
      <c r="F69" s="71">
        <v>515471.23800000001</v>
      </c>
      <c r="G69" s="71">
        <v>537318.23800000001</v>
      </c>
      <c r="H69" s="71">
        <v>559165.23800000001</v>
      </c>
      <c r="I69" s="71">
        <v>581012.23800000001</v>
      </c>
      <c r="J69" s="71">
        <v>602859.23800000001</v>
      </c>
      <c r="K69" s="71">
        <v>624706.23800000001</v>
      </c>
      <c r="AA69" s="86">
        <v>0.3</v>
      </c>
      <c r="AB69" s="71">
        <v>421153.23800000001</v>
      </c>
      <c r="AC69" s="71">
        <v>443000.23800000001</v>
      </c>
      <c r="AD69" s="71">
        <v>464847.23800000001</v>
      </c>
      <c r="AE69" s="71">
        <v>486694.23800000001</v>
      </c>
      <c r="AF69" s="71">
        <v>508541.23800000001</v>
      </c>
      <c r="AG69" s="71">
        <v>530388.23800000001</v>
      </c>
      <c r="AH69" s="71">
        <v>552235.23800000001</v>
      </c>
      <c r="AI69" s="71">
        <v>574082.23800000001</v>
      </c>
      <c r="AJ69" s="71">
        <v>595929.23800000001</v>
      </c>
      <c r="AK69" s="71">
        <v>617776.23800000001</v>
      </c>
    </row>
    <row r="70" spans="1:37" x14ac:dyDescent="0.25">
      <c r="A70" s="86">
        <v>0.30499999999999999</v>
      </c>
      <c r="B70" s="71">
        <v>428179.64887999999</v>
      </c>
      <c r="C70" s="71">
        <v>450055.36887999997</v>
      </c>
      <c r="D70" s="71">
        <v>471931.08888000005</v>
      </c>
      <c r="E70" s="71">
        <v>493806.80888000003</v>
      </c>
      <c r="F70" s="71">
        <v>515682.52888</v>
      </c>
      <c r="G70" s="71">
        <v>537558.24887999997</v>
      </c>
      <c r="H70" s="71">
        <v>559433.96888000006</v>
      </c>
      <c r="I70" s="71">
        <v>581309.68888000003</v>
      </c>
      <c r="J70" s="71">
        <v>603185.40888</v>
      </c>
      <c r="K70" s="71">
        <v>625061.12888000009</v>
      </c>
      <c r="AA70" s="86">
        <v>0.30499999999999999</v>
      </c>
      <c r="AB70" s="71">
        <v>421134.14887999999</v>
      </c>
      <c r="AC70" s="71">
        <v>443009.86887999997</v>
      </c>
      <c r="AD70" s="71">
        <v>464885.58888000005</v>
      </c>
      <c r="AE70" s="71">
        <v>486761.30888000003</v>
      </c>
      <c r="AF70" s="71">
        <v>508637.02888000006</v>
      </c>
      <c r="AG70" s="71">
        <v>530512.74888000009</v>
      </c>
      <c r="AH70" s="71">
        <v>552388.46888000006</v>
      </c>
      <c r="AI70" s="71">
        <v>574264.18888000003</v>
      </c>
      <c r="AJ70" s="71">
        <v>596139.90888</v>
      </c>
      <c r="AK70" s="71">
        <v>618015.62887999997</v>
      </c>
    </row>
    <row r="71" spans="1:37" x14ac:dyDescent="0.25">
      <c r="A71" s="86">
        <v>0.31</v>
      </c>
      <c r="B71" s="71">
        <v>428275.58332000003</v>
      </c>
      <c r="C71" s="71">
        <v>450179.16331999999</v>
      </c>
      <c r="D71" s="71">
        <v>472082.74332000001</v>
      </c>
      <c r="E71" s="71">
        <v>493986.32332000002</v>
      </c>
      <c r="F71" s="71">
        <v>515889.90331999998</v>
      </c>
      <c r="G71" s="71">
        <v>537793.48331999988</v>
      </c>
      <c r="H71" s="71">
        <v>559697.06331999996</v>
      </c>
      <c r="I71" s="71">
        <v>581600.64331999992</v>
      </c>
      <c r="J71" s="71">
        <v>603504.22331999987</v>
      </c>
      <c r="K71" s="71">
        <v>625407.80331999995</v>
      </c>
      <c r="AA71" s="86">
        <v>0.31</v>
      </c>
      <c r="AB71" s="71">
        <v>421114.58332000003</v>
      </c>
      <c r="AC71" s="71">
        <v>443018.16331999999</v>
      </c>
      <c r="AD71" s="71">
        <v>464921.74332000001</v>
      </c>
      <c r="AE71" s="71">
        <v>486825.32332000002</v>
      </c>
      <c r="AF71" s="71">
        <v>508728.90331999998</v>
      </c>
      <c r="AG71" s="71">
        <v>530632.48331999988</v>
      </c>
      <c r="AH71" s="71">
        <v>552536.06331999996</v>
      </c>
      <c r="AI71" s="71">
        <v>574439.64332000003</v>
      </c>
      <c r="AJ71" s="71">
        <v>596343.22331999987</v>
      </c>
      <c r="AK71" s="71">
        <v>618246.80331999995</v>
      </c>
    </row>
    <row r="72" spans="1:37" x14ac:dyDescent="0.25">
      <c r="A72" s="86">
        <v>0.315</v>
      </c>
      <c r="B72" s="71">
        <v>428371.04131999996</v>
      </c>
      <c r="C72" s="71">
        <v>450301.62131999998</v>
      </c>
      <c r="D72" s="71">
        <v>472232.20131999999</v>
      </c>
      <c r="E72" s="71">
        <v>494162.78132000001</v>
      </c>
      <c r="F72" s="71">
        <v>516093.36131999997</v>
      </c>
      <c r="G72" s="71">
        <v>538023.9413200001</v>
      </c>
      <c r="H72" s="71">
        <v>559954.52132000006</v>
      </c>
      <c r="I72" s="71">
        <v>581885.10132000013</v>
      </c>
      <c r="J72" s="71">
        <v>603815.68132000009</v>
      </c>
      <c r="K72" s="71">
        <v>625746.26132000005</v>
      </c>
      <c r="AA72" s="86">
        <v>0.315</v>
      </c>
      <c r="AB72" s="71">
        <v>421094.54131999996</v>
      </c>
      <c r="AC72" s="71">
        <v>443025.12131999998</v>
      </c>
      <c r="AD72" s="71">
        <v>464955.70131999999</v>
      </c>
      <c r="AE72" s="71">
        <v>486886.28132000001</v>
      </c>
      <c r="AF72" s="71">
        <v>508816.86131999997</v>
      </c>
      <c r="AG72" s="71">
        <v>530747.44131999998</v>
      </c>
      <c r="AH72" s="71">
        <v>552678.02132000006</v>
      </c>
      <c r="AI72" s="71">
        <v>574608.60132000002</v>
      </c>
      <c r="AJ72" s="71">
        <v>596539.18131999997</v>
      </c>
      <c r="AK72" s="71">
        <v>618469.76132000005</v>
      </c>
    </row>
    <row r="73" spans="1:37" x14ac:dyDescent="0.25">
      <c r="A73" s="86">
        <v>0.32</v>
      </c>
      <c r="B73" s="71">
        <v>428466.02288</v>
      </c>
      <c r="C73" s="71">
        <v>450422.74288000003</v>
      </c>
      <c r="D73" s="71">
        <v>472379.46287999995</v>
      </c>
      <c r="E73" s="71">
        <v>494336.18287999998</v>
      </c>
      <c r="F73" s="71">
        <v>516292.90287999995</v>
      </c>
      <c r="G73" s="71">
        <v>538249.62288000004</v>
      </c>
      <c r="H73" s="71">
        <v>560206.34288000001</v>
      </c>
      <c r="I73" s="71">
        <v>582163.06287999998</v>
      </c>
      <c r="J73" s="71">
        <v>604119.78287999996</v>
      </c>
      <c r="K73" s="71">
        <v>626076.50287999993</v>
      </c>
      <c r="AA73" s="86">
        <v>0.32</v>
      </c>
      <c r="AB73" s="71">
        <v>421074.02288</v>
      </c>
      <c r="AC73" s="71">
        <v>443030.74288000003</v>
      </c>
      <c r="AD73" s="71">
        <v>464987.46287999995</v>
      </c>
      <c r="AE73" s="71">
        <v>486944.18287999998</v>
      </c>
      <c r="AF73" s="71">
        <v>508900.90287999995</v>
      </c>
      <c r="AG73" s="71">
        <v>530857.62287999992</v>
      </c>
      <c r="AH73" s="71">
        <v>552814.34287999989</v>
      </c>
      <c r="AI73" s="71">
        <v>574771.06287999998</v>
      </c>
      <c r="AJ73" s="71">
        <v>596727.78287999996</v>
      </c>
      <c r="AK73" s="71">
        <v>618684.50288000004</v>
      </c>
    </row>
    <row r="74" spans="1:37" x14ac:dyDescent="0.25">
      <c r="A74" s="86">
        <v>0.32500000000000001</v>
      </c>
      <c r="B74" s="71">
        <v>428560.52799999999</v>
      </c>
      <c r="C74" s="71">
        <v>450542.52799999999</v>
      </c>
      <c r="D74" s="71">
        <v>472524.52799999999</v>
      </c>
      <c r="E74" s="71">
        <v>494506.52799999999</v>
      </c>
      <c r="F74" s="71">
        <v>516488.52799999993</v>
      </c>
      <c r="G74" s="71">
        <v>538470.52799999993</v>
      </c>
      <c r="H74" s="71">
        <v>560452.52799999993</v>
      </c>
      <c r="I74" s="71">
        <v>582434.52799999993</v>
      </c>
      <c r="J74" s="71">
        <v>604416.52799999993</v>
      </c>
      <c r="K74" s="71">
        <v>626398.52799999993</v>
      </c>
      <c r="AA74" s="86">
        <v>0.32500000000000001</v>
      </c>
      <c r="AB74" s="71">
        <v>421053.02799999999</v>
      </c>
      <c r="AC74" s="71">
        <v>443035.02799999999</v>
      </c>
      <c r="AD74" s="71">
        <v>465017.02799999999</v>
      </c>
      <c r="AE74" s="71">
        <v>486999.02799999999</v>
      </c>
      <c r="AF74" s="71">
        <v>508981.02799999999</v>
      </c>
      <c r="AG74" s="71">
        <v>530963.02799999993</v>
      </c>
      <c r="AH74" s="71">
        <v>552945.02799999993</v>
      </c>
      <c r="AI74" s="71">
        <v>574927.02799999993</v>
      </c>
      <c r="AJ74" s="71">
        <v>596909.02799999993</v>
      </c>
      <c r="AK74" s="71">
        <v>618891.02799999993</v>
      </c>
    </row>
    <row r="75" spans="1:37" x14ac:dyDescent="0.25">
      <c r="A75" s="86">
        <v>0.33</v>
      </c>
      <c r="B75" s="71">
        <v>428654.55667999992</v>
      </c>
      <c r="C75" s="71">
        <v>450660.97667999991</v>
      </c>
      <c r="D75" s="71">
        <v>472667.39667999995</v>
      </c>
      <c r="E75" s="71">
        <v>494673.81667999993</v>
      </c>
      <c r="F75" s="71">
        <v>516680.23667999997</v>
      </c>
      <c r="G75" s="71">
        <v>538686.6566799999</v>
      </c>
      <c r="H75" s="71">
        <v>560693.07667999994</v>
      </c>
      <c r="I75" s="71">
        <v>582699.49667999998</v>
      </c>
      <c r="J75" s="71">
        <v>604705.91667999991</v>
      </c>
      <c r="K75" s="71">
        <v>626712.33667999995</v>
      </c>
      <c r="AA75" s="86">
        <v>0.33</v>
      </c>
      <c r="AB75" s="71">
        <v>421031.55667999992</v>
      </c>
      <c r="AC75" s="71">
        <v>443037.97667999991</v>
      </c>
      <c r="AD75" s="71">
        <v>465044.39667999995</v>
      </c>
      <c r="AE75" s="71">
        <v>487050.81667999993</v>
      </c>
      <c r="AF75" s="71">
        <v>509057.23667999991</v>
      </c>
      <c r="AG75" s="71">
        <v>531063.6566799999</v>
      </c>
      <c r="AH75" s="71">
        <v>553070.07667999994</v>
      </c>
      <c r="AI75" s="71">
        <v>575076.49667999987</v>
      </c>
      <c r="AJ75" s="71">
        <v>597082.91667999991</v>
      </c>
      <c r="AK75" s="71">
        <v>619089.33667999995</v>
      </c>
    </row>
    <row r="76" spans="1:37" x14ac:dyDescent="0.25">
      <c r="A76" s="86">
        <v>0.33500000000000002</v>
      </c>
      <c r="B76" s="71">
        <v>428748.10892000003</v>
      </c>
      <c r="C76" s="71">
        <v>450778.08892000001</v>
      </c>
      <c r="D76" s="71">
        <v>472808.06891999999</v>
      </c>
      <c r="E76" s="71">
        <v>494838.04892000003</v>
      </c>
      <c r="F76" s="71">
        <v>516868.02892000001</v>
      </c>
      <c r="G76" s="71">
        <v>538898.00891999993</v>
      </c>
      <c r="H76" s="71">
        <v>560927.98891999992</v>
      </c>
      <c r="I76" s="71">
        <v>582957.9689199999</v>
      </c>
      <c r="J76" s="71">
        <v>604987.94891999988</v>
      </c>
      <c r="K76" s="71">
        <v>627017.92891999998</v>
      </c>
      <c r="AA76" s="86">
        <v>0.33500000000000002</v>
      </c>
      <c r="AB76" s="71">
        <v>421009.60892000003</v>
      </c>
      <c r="AC76" s="71">
        <v>443039.58892000001</v>
      </c>
      <c r="AD76" s="71">
        <v>465069.56891999999</v>
      </c>
      <c r="AE76" s="71">
        <v>487099.54892000003</v>
      </c>
      <c r="AF76" s="71">
        <v>509129.52892000001</v>
      </c>
      <c r="AG76" s="71">
        <v>531159.50891999993</v>
      </c>
      <c r="AH76" s="71">
        <v>553189.48892000003</v>
      </c>
      <c r="AI76" s="71">
        <v>575219.46892000001</v>
      </c>
      <c r="AJ76" s="71">
        <v>597249.44892</v>
      </c>
      <c r="AK76" s="71">
        <v>619279.42892000009</v>
      </c>
    </row>
    <row r="77" spans="1:37" x14ac:dyDescent="0.25">
      <c r="A77" s="86">
        <v>0.34</v>
      </c>
      <c r="B77" s="71">
        <v>428841.18471999996</v>
      </c>
      <c r="C77" s="71">
        <v>450893.86471999995</v>
      </c>
      <c r="D77" s="71">
        <v>472946.54471999995</v>
      </c>
      <c r="E77" s="71">
        <v>494999.22471999994</v>
      </c>
      <c r="F77" s="71">
        <v>517051.90471999993</v>
      </c>
      <c r="G77" s="71">
        <v>539104.58471999993</v>
      </c>
      <c r="H77" s="71">
        <v>561157.26471999998</v>
      </c>
      <c r="I77" s="71">
        <v>583209.94472000003</v>
      </c>
      <c r="J77" s="71">
        <v>605262.62472000008</v>
      </c>
      <c r="K77" s="71">
        <v>627315.3047199999</v>
      </c>
      <c r="AA77" s="86">
        <v>0.34</v>
      </c>
      <c r="AB77" s="71">
        <v>420987.18471999996</v>
      </c>
      <c r="AC77" s="71">
        <v>443039.86471999995</v>
      </c>
      <c r="AD77" s="71">
        <v>465092.54471999995</v>
      </c>
      <c r="AE77" s="71">
        <v>487145.22471999994</v>
      </c>
      <c r="AF77" s="71">
        <v>509197.90471999993</v>
      </c>
      <c r="AG77" s="71">
        <v>531250.58471999993</v>
      </c>
      <c r="AH77" s="71">
        <v>553303.26471999986</v>
      </c>
      <c r="AI77" s="71">
        <v>575355.94472000003</v>
      </c>
      <c r="AJ77" s="71">
        <v>597408.62471999996</v>
      </c>
      <c r="AK77" s="71">
        <v>619461.30472000001</v>
      </c>
    </row>
    <row r="78" spans="1:37" x14ac:dyDescent="0.25">
      <c r="A78" s="86">
        <v>0.34500000000000003</v>
      </c>
      <c r="B78" s="71">
        <v>428933.78407999995</v>
      </c>
      <c r="C78" s="71">
        <v>451008.30407999997</v>
      </c>
      <c r="D78" s="71">
        <v>473082.82408000005</v>
      </c>
      <c r="E78" s="71">
        <v>495157.34407999995</v>
      </c>
      <c r="F78" s="71">
        <v>517231.86408000009</v>
      </c>
      <c r="G78" s="71">
        <v>539306.38408000011</v>
      </c>
      <c r="H78" s="71">
        <v>561380.90408000001</v>
      </c>
      <c r="I78" s="71">
        <v>583455.42408000003</v>
      </c>
      <c r="J78" s="71">
        <v>605529.94408000004</v>
      </c>
      <c r="K78" s="71">
        <v>627604.46408000006</v>
      </c>
      <c r="AA78" s="86">
        <v>0.34500000000000003</v>
      </c>
      <c r="AB78" s="71">
        <v>420964.28407999995</v>
      </c>
      <c r="AC78" s="71">
        <v>443038.80407999997</v>
      </c>
      <c r="AD78" s="71">
        <v>465113.32408000005</v>
      </c>
      <c r="AE78" s="71">
        <v>487187.84407999995</v>
      </c>
      <c r="AF78" s="71">
        <v>509262.36407999997</v>
      </c>
      <c r="AG78" s="71">
        <v>531336.88407999999</v>
      </c>
      <c r="AH78" s="71">
        <v>553411.40408000001</v>
      </c>
      <c r="AI78" s="71">
        <v>575485.92408000003</v>
      </c>
      <c r="AJ78" s="71">
        <v>597560.44408000004</v>
      </c>
      <c r="AK78" s="71">
        <v>619634.96407999995</v>
      </c>
    </row>
    <row r="79" spans="1:37" x14ac:dyDescent="0.25">
      <c r="A79" s="86">
        <v>0.35000000000000003</v>
      </c>
      <c r="B79" s="71">
        <v>429025.90699999995</v>
      </c>
      <c r="C79" s="71">
        <v>451121.40700000001</v>
      </c>
      <c r="D79" s="71">
        <v>473216.90700000001</v>
      </c>
      <c r="E79" s="71">
        <v>495312.40700000001</v>
      </c>
      <c r="F79" s="71">
        <v>517407.90700000001</v>
      </c>
      <c r="G79" s="71">
        <v>539503.40700000001</v>
      </c>
      <c r="H79" s="71">
        <v>561598.90700000001</v>
      </c>
      <c r="I79" s="71">
        <v>583694.40700000001</v>
      </c>
      <c r="J79" s="71">
        <v>605789.90700000001</v>
      </c>
      <c r="K79" s="71">
        <v>627885.40700000001</v>
      </c>
      <c r="AA79" s="86">
        <v>0.35000000000000003</v>
      </c>
      <c r="AB79" s="71">
        <v>420940.90699999995</v>
      </c>
      <c r="AC79" s="71">
        <v>443036.40700000001</v>
      </c>
      <c r="AD79" s="71">
        <v>465131.90700000001</v>
      </c>
      <c r="AE79" s="71">
        <v>487227.40700000001</v>
      </c>
      <c r="AF79" s="71">
        <v>509322.90700000001</v>
      </c>
      <c r="AG79" s="71">
        <v>531418.40700000001</v>
      </c>
      <c r="AH79" s="71">
        <v>553513.90700000001</v>
      </c>
      <c r="AI79" s="71">
        <v>575609.40700000001</v>
      </c>
      <c r="AJ79" s="71">
        <v>597704.90700000001</v>
      </c>
      <c r="AK79" s="71">
        <v>619800.40700000001</v>
      </c>
    </row>
    <row r="80" spans="1:37" x14ac:dyDescent="0.25">
      <c r="A80" s="86">
        <v>0.35499999999999998</v>
      </c>
      <c r="B80" s="71">
        <v>429117.55348</v>
      </c>
      <c r="C80" s="71">
        <v>451233.17348</v>
      </c>
      <c r="D80" s="71">
        <v>473348.79347999999</v>
      </c>
      <c r="E80" s="71">
        <v>495464.41347999999</v>
      </c>
      <c r="F80" s="71">
        <v>517580.03347999998</v>
      </c>
      <c r="G80" s="71">
        <v>539695.65347999998</v>
      </c>
      <c r="H80" s="71">
        <v>561811.27347999997</v>
      </c>
      <c r="I80" s="71">
        <v>583926.89347999997</v>
      </c>
      <c r="J80" s="71">
        <v>606042.51347999997</v>
      </c>
      <c r="K80" s="71">
        <v>628158.13347999996</v>
      </c>
      <c r="AA80" s="86">
        <v>0.35499999999999998</v>
      </c>
      <c r="AB80" s="71">
        <v>420917.05348</v>
      </c>
      <c r="AC80" s="71">
        <v>443032.67348</v>
      </c>
      <c r="AD80" s="71">
        <v>465148.29347999999</v>
      </c>
      <c r="AE80" s="71">
        <v>487263.91347999999</v>
      </c>
      <c r="AF80" s="71">
        <v>509379.53347999998</v>
      </c>
      <c r="AG80" s="71">
        <v>531495.15347999998</v>
      </c>
      <c r="AH80" s="71">
        <v>553610.77347999997</v>
      </c>
      <c r="AI80" s="71">
        <v>575726.39347999997</v>
      </c>
      <c r="AJ80" s="71">
        <v>597842.01347999997</v>
      </c>
      <c r="AK80" s="71">
        <v>619957.63347999996</v>
      </c>
    </row>
    <row r="81" spans="1:37" x14ac:dyDescent="0.25">
      <c r="A81" s="86">
        <v>0.36</v>
      </c>
      <c r="B81" s="71">
        <v>429208.72352</v>
      </c>
      <c r="C81" s="71">
        <v>451343.60352</v>
      </c>
      <c r="D81" s="71">
        <v>473478.48352000001</v>
      </c>
      <c r="E81" s="71">
        <v>495613.36352000001</v>
      </c>
      <c r="F81" s="71">
        <v>517748.24352000008</v>
      </c>
      <c r="G81" s="71">
        <v>539883.12351999991</v>
      </c>
      <c r="H81" s="71">
        <v>562018.00352000003</v>
      </c>
      <c r="I81" s="71">
        <v>584152.88351999992</v>
      </c>
      <c r="J81" s="71">
        <v>606287.76352000004</v>
      </c>
      <c r="K81" s="71">
        <v>628422.64351999993</v>
      </c>
      <c r="AA81" s="86">
        <v>0.36</v>
      </c>
      <c r="AB81" s="71">
        <v>420892.72352</v>
      </c>
      <c r="AC81" s="71">
        <v>443027.60352</v>
      </c>
      <c r="AD81" s="71">
        <v>465162.48352000001</v>
      </c>
      <c r="AE81" s="71">
        <v>487297.36352000001</v>
      </c>
      <c r="AF81" s="71">
        <v>509432.24352000002</v>
      </c>
      <c r="AG81" s="71">
        <v>531567.12352000002</v>
      </c>
      <c r="AH81" s="71">
        <v>553702.00352000003</v>
      </c>
      <c r="AI81" s="71">
        <v>575836.88352000003</v>
      </c>
      <c r="AJ81" s="71">
        <v>597971.76352000004</v>
      </c>
      <c r="AK81" s="71">
        <v>620106.64351999993</v>
      </c>
    </row>
    <row r="82" spans="1:37" x14ac:dyDescent="0.25">
      <c r="A82" s="86">
        <v>0.36499999999999999</v>
      </c>
      <c r="B82" s="71">
        <v>429299.41712</v>
      </c>
      <c r="C82" s="71">
        <v>451452.69711999997</v>
      </c>
      <c r="D82" s="71">
        <v>473605.97712</v>
      </c>
      <c r="E82" s="71">
        <v>495759.25711999997</v>
      </c>
      <c r="F82" s="71">
        <v>517912.53711999994</v>
      </c>
      <c r="G82" s="71">
        <v>540065.81712000002</v>
      </c>
      <c r="H82" s="71">
        <v>562219.09712000005</v>
      </c>
      <c r="I82" s="71">
        <v>584372.37712000008</v>
      </c>
      <c r="J82" s="71">
        <v>606525.65712000011</v>
      </c>
      <c r="K82" s="71">
        <v>628678.93712000013</v>
      </c>
      <c r="AA82" s="86">
        <v>0.36499999999999999</v>
      </c>
      <c r="AB82" s="71">
        <v>420867.91712</v>
      </c>
      <c r="AC82" s="71">
        <v>443021.19711999997</v>
      </c>
      <c r="AD82" s="71">
        <v>465174.47712</v>
      </c>
      <c r="AE82" s="71">
        <v>487327.75711999997</v>
      </c>
      <c r="AF82" s="71">
        <v>509481.03711999999</v>
      </c>
      <c r="AG82" s="71">
        <v>531634.31712000002</v>
      </c>
      <c r="AH82" s="71">
        <v>553787.59712000005</v>
      </c>
      <c r="AI82" s="71">
        <v>575940.87711999996</v>
      </c>
      <c r="AJ82" s="71">
        <v>598094.15711999999</v>
      </c>
      <c r="AK82" s="71">
        <v>620247.43712000002</v>
      </c>
    </row>
    <row r="83" spans="1:37" x14ac:dyDescent="0.25">
      <c r="A83" s="86">
        <v>0.37</v>
      </c>
      <c r="B83" s="71">
        <v>429389.63428</v>
      </c>
      <c r="C83" s="71">
        <v>451560.45428000001</v>
      </c>
      <c r="D83" s="71">
        <v>473731.27428000001</v>
      </c>
      <c r="E83" s="71">
        <v>495902.09428000002</v>
      </c>
      <c r="F83" s="71">
        <v>518072.91428000003</v>
      </c>
      <c r="G83" s="71">
        <v>540243.73428000009</v>
      </c>
      <c r="H83" s="71">
        <v>562414.55428000004</v>
      </c>
      <c r="I83" s="71">
        <v>584585.37427999999</v>
      </c>
      <c r="J83" s="71">
        <v>606756.19428000005</v>
      </c>
      <c r="K83" s="71">
        <v>628927.01428</v>
      </c>
      <c r="AA83" s="86">
        <v>0.37</v>
      </c>
      <c r="AB83" s="71">
        <v>420842.63428</v>
      </c>
      <c r="AC83" s="71">
        <v>443013.45428000001</v>
      </c>
      <c r="AD83" s="71">
        <v>465184.27428000001</v>
      </c>
      <c r="AE83" s="71">
        <v>487355.09428000002</v>
      </c>
      <c r="AF83" s="71">
        <v>509525.91428000003</v>
      </c>
      <c r="AG83" s="71">
        <v>531696.73427999998</v>
      </c>
      <c r="AH83" s="71">
        <v>553867.55428000004</v>
      </c>
      <c r="AI83" s="71">
        <v>576038.37428000011</v>
      </c>
      <c r="AJ83" s="71">
        <v>598209.19427999994</v>
      </c>
      <c r="AK83" s="71">
        <v>620380.01428</v>
      </c>
    </row>
    <row r="84" spans="1:37" x14ac:dyDescent="0.25">
      <c r="A84" s="86">
        <v>0.375</v>
      </c>
      <c r="B84" s="71">
        <v>429479.375</v>
      </c>
      <c r="C84" s="71">
        <v>451666.875</v>
      </c>
      <c r="D84" s="71">
        <v>473854.375</v>
      </c>
      <c r="E84" s="71">
        <v>496041.875</v>
      </c>
      <c r="F84" s="71">
        <v>518229.375</v>
      </c>
      <c r="G84" s="71">
        <v>540416.875</v>
      </c>
      <c r="H84" s="71">
        <v>562604.375</v>
      </c>
      <c r="I84" s="71">
        <v>584791.875</v>
      </c>
      <c r="J84" s="71">
        <v>606979.375</v>
      </c>
      <c r="K84" s="71">
        <v>629166.875</v>
      </c>
      <c r="AA84" s="86">
        <v>0.375</v>
      </c>
      <c r="AB84" s="71">
        <v>420816.875</v>
      </c>
      <c r="AC84" s="71">
        <v>443004.375</v>
      </c>
      <c r="AD84" s="71">
        <v>465191.875</v>
      </c>
      <c r="AE84" s="71">
        <v>487379.375</v>
      </c>
      <c r="AF84" s="71">
        <v>509566.875</v>
      </c>
      <c r="AG84" s="71">
        <v>531754.375</v>
      </c>
      <c r="AH84" s="71">
        <v>553941.875</v>
      </c>
      <c r="AI84" s="71">
        <v>576129.375</v>
      </c>
      <c r="AJ84" s="71">
        <v>598316.875</v>
      </c>
      <c r="AK84" s="71">
        <v>620504.375</v>
      </c>
    </row>
    <row r="85" spans="1:37" x14ac:dyDescent="0.25">
      <c r="A85" s="86">
        <v>0.38</v>
      </c>
      <c r="B85" s="71">
        <v>429539.1</v>
      </c>
      <c r="C85" s="71">
        <v>451689.1</v>
      </c>
      <c r="D85" s="71">
        <v>473839.1</v>
      </c>
      <c r="E85" s="71">
        <v>495989.1</v>
      </c>
      <c r="F85" s="71">
        <v>518139.1</v>
      </c>
      <c r="G85" s="71">
        <v>540289.1</v>
      </c>
      <c r="H85" s="71">
        <v>562439.1</v>
      </c>
      <c r="I85" s="71">
        <v>584589.1</v>
      </c>
      <c r="J85" s="71">
        <v>606739.1</v>
      </c>
      <c r="K85" s="71">
        <v>628889.1</v>
      </c>
      <c r="AA85" s="86">
        <v>0.38</v>
      </c>
      <c r="AB85" s="71">
        <v>420761.1</v>
      </c>
      <c r="AC85" s="71">
        <v>442911.1</v>
      </c>
      <c r="AD85" s="71">
        <v>465061.1</v>
      </c>
      <c r="AE85" s="71">
        <v>487211.1</v>
      </c>
      <c r="AF85" s="71">
        <v>509361.1</v>
      </c>
      <c r="AG85" s="71">
        <v>531511.1</v>
      </c>
      <c r="AH85" s="71">
        <v>553661.1</v>
      </c>
      <c r="AI85" s="71">
        <v>575811.1</v>
      </c>
      <c r="AJ85" s="71">
        <v>597961.1</v>
      </c>
      <c r="AK85" s="71">
        <v>620111.1</v>
      </c>
    </row>
    <row r="86" spans="1:37" x14ac:dyDescent="0.25">
      <c r="A86" s="86">
        <v>0.38500000000000001</v>
      </c>
      <c r="B86" s="71">
        <v>429598.82500000001</v>
      </c>
      <c r="C86" s="71">
        <v>451711.32500000001</v>
      </c>
      <c r="D86" s="71">
        <v>473823.82500000001</v>
      </c>
      <c r="E86" s="71">
        <v>495936.32500000001</v>
      </c>
      <c r="F86" s="71">
        <v>518048.82500000001</v>
      </c>
      <c r="G86" s="71">
        <v>540161.32499999995</v>
      </c>
      <c r="H86" s="71">
        <v>562273.82499999995</v>
      </c>
      <c r="I86" s="71">
        <v>584386.32499999995</v>
      </c>
      <c r="J86" s="71">
        <v>606498.82499999995</v>
      </c>
      <c r="K86" s="71">
        <v>628611.32499999995</v>
      </c>
      <c r="AA86" s="86">
        <v>0.38500000000000001</v>
      </c>
      <c r="AB86" s="71">
        <v>420705.32500000001</v>
      </c>
      <c r="AC86" s="71">
        <v>442817.82500000001</v>
      </c>
      <c r="AD86" s="71">
        <v>464930.32500000001</v>
      </c>
      <c r="AE86" s="71">
        <v>487042.82500000001</v>
      </c>
      <c r="AF86" s="71">
        <v>509155.32500000001</v>
      </c>
      <c r="AG86" s="71">
        <v>531267.82499999995</v>
      </c>
      <c r="AH86" s="71">
        <v>553380.32499999995</v>
      </c>
      <c r="AI86" s="71">
        <v>575492.82499999995</v>
      </c>
      <c r="AJ86" s="71">
        <v>597605.32499999995</v>
      </c>
      <c r="AK86" s="71">
        <v>619717.82499999995</v>
      </c>
    </row>
    <row r="87" spans="1:37" x14ac:dyDescent="0.25">
      <c r="A87" s="86">
        <v>0.39</v>
      </c>
      <c r="B87" s="71">
        <v>429658.55</v>
      </c>
      <c r="C87" s="71">
        <v>451733.55</v>
      </c>
      <c r="D87" s="71">
        <v>473808.55</v>
      </c>
      <c r="E87" s="71">
        <v>495883.55</v>
      </c>
      <c r="F87" s="71">
        <v>517958.55</v>
      </c>
      <c r="G87" s="71">
        <v>540033.55000000005</v>
      </c>
      <c r="H87" s="71">
        <v>562108.55000000005</v>
      </c>
      <c r="I87" s="71">
        <v>584183.55000000005</v>
      </c>
      <c r="J87" s="71">
        <v>606258.55000000005</v>
      </c>
      <c r="K87" s="71">
        <v>628333.55000000005</v>
      </c>
      <c r="AA87" s="86">
        <v>0.39</v>
      </c>
      <c r="AB87" s="71">
        <v>420649.55</v>
      </c>
      <c r="AC87" s="71">
        <v>442724.55</v>
      </c>
      <c r="AD87" s="71">
        <v>464799.55</v>
      </c>
      <c r="AE87" s="71">
        <v>486874.55</v>
      </c>
      <c r="AF87" s="71">
        <v>508949.55</v>
      </c>
      <c r="AG87" s="71">
        <v>531024.55000000005</v>
      </c>
      <c r="AH87" s="71">
        <v>553099.55000000005</v>
      </c>
      <c r="AI87" s="71">
        <v>575174.55000000005</v>
      </c>
      <c r="AJ87" s="71">
        <v>597249.55000000005</v>
      </c>
      <c r="AK87" s="71">
        <v>619324.55000000005</v>
      </c>
    </row>
    <row r="88" spans="1:37" x14ac:dyDescent="0.25">
      <c r="A88" s="86">
        <v>0.39500000000000002</v>
      </c>
      <c r="B88" s="71">
        <v>429718.27500000002</v>
      </c>
      <c r="C88" s="71">
        <v>451755.77500000002</v>
      </c>
      <c r="D88" s="71">
        <v>473793.27500000002</v>
      </c>
      <c r="E88" s="71">
        <v>495830.77500000002</v>
      </c>
      <c r="F88" s="71">
        <v>517868.27500000002</v>
      </c>
      <c r="G88" s="71">
        <v>539905.77500000002</v>
      </c>
      <c r="H88" s="71">
        <v>561943.27500000002</v>
      </c>
      <c r="I88" s="71">
        <v>583980.77500000002</v>
      </c>
      <c r="J88" s="71">
        <v>606018.27500000002</v>
      </c>
      <c r="K88" s="71">
        <v>628055.77500000002</v>
      </c>
      <c r="AA88" s="86">
        <v>0.39500000000000002</v>
      </c>
      <c r="AB88" s="71">
        <v>420593.77500000002</v>
      </c>
      <c r="AC88" s="71">
        <v>442631.27500000002</v>
      </c>
      <c r="AD88" s="71">
        <v>464668.77500000002</v>
      </c>
      <c r="AE88" s="71">
        <v>486706.27500000002</v>
      </c>
      <c r="AF88" s="71">
        <v>508743.77500000002</v>
      </c>
      <c r="AG88" s="71">
        <v>530781.27500000002</v>
      </c>
      <c r="AH88" s="71">
        <v>552818.77500000002</v>
      </c>
      <c r="AI88" s="71">
        <v>574856.27500000002</v>
      </c>
      <c r="AJ88" s="71">
        <v>596893.77500000002</v>
      </c>
      <c r="AK88" s="71">
        <v>618931.27500000002</v>
      </c>
    </row>
    <row r="89" spans="1:37" x14ac:dyDescent="0.25">
      <c r="A89" s="86">
        <v>0.4</v>
      </c>
      <c r="B89" s="71">
        <v>429778</v>
      </c>
      <c r="C89" s="71">
        <v>451778</v>
      </c>
      <c r="D89" s="71">
        <v>473778</v>
      </c>
      <c r="E89" s="71">
        <v>495778</v>
      </c>
      <c r="F89" s="71">
        <v>517778</v>
      </c>
      <c r="G89" s="71">
        <v>539778</v>
      </c>
      <c r="H89" s="71">
        <v>561778</v>
      </c>
      <c r="I89" s="71">
        <v>583778</v>
      </c>
      <c r="J89" s="71">
        <v>605778</v>
      </c>
      <c r="K89" s="71">
        <v>627778</v>
      </c>
      <c r="AA89" s="86">
        <v>0.4</v>
      </c>
      <c r="AB89" s="71">
        <v>420538</v>
      </c>
      <c r="AC89" s="71">
        <v>442538</v>
      </c>
      <c r="AD89" s="71">
        <v>464538</v>
      </c>
      <c r="AE89" s="71">
        <v>486538</v>
      </c>
      <c r="AF89" s="71">
        <v>508538</v>
      </c>
      <c r="AG89" s="71">
        <v>530538</v>
      </c>
      <c r="AH89" s="71">
        <v>552538</v>
      </c>
      <c r="AI89" s="71">
        <v>574538</v>
      </c>
      <c r="AJ89" s="71">
        <v>596538</v>
      </c>
      <c r="AK89" s="71">
        <v>618538</v>
      </c>
    </row>
    <row r="90" spans="1:37" x14ac:dyDescent="0.25">
      <c r="A90" s="86">
        <v>0.40500000000000003</v>
      </c>
      <c r="B90" s="71">
        <v>429837.72499999998</v>
      </c>
      <c r="C90" s="71">
        <v>451800.22499999998</v>
      </c>
      <c r="D90" s="71">
        <v>473762.72499999998</v>
      </c>
      <c r="E90" s="71">
        <v>495725.22499999998</v>
      </c>
      <c r="F90" s="71">
        <v>517687.72499999998</v>
      </c>
      <c r="G90" s="71">
        <v>539650.22499999998</v>
      </c>
      <c r="H90" s="71">
        <v>561612.72499999998</v>
      </c>
      <c r="I90" s="71">
        <v>583575.22499999998</v>
      </c>
      <c r="J90" s="71">
        <v>605537.72499999998</v>
      </c>
      <c r="K90" s="71">
        <v>627500.22499999998</v>
      </c>
      <c r="AA90" s="86">
        <v>0.40500000000000003</v>
      </c>
      <c r="AB90" s="71">
        <v>420482.22499999998</v>
      </c>
      <c r="AC90" s="71">
        <v>442444.72499999998</v>
      </c>
      <c r="AD90" s="71">
        <v>464407.22499999998</v>
      </c>
      <c r="AE90" s="71">
        <v>486369.72499999998</v>
      </c>
      <c r="AF90" s="71">
        <v>508332.22499999998</v>
      </c>
      <c r="AG90" s="71">
        <v>530294.72499999998</v>
      </c>
      <c r="AH90" s="71">
        <v>552257.22499999998</v>
      </c>
      <c r="AI90" s="71">
        <v>574219.72499999998</v>
      </c>
      <c r="AJ90" s="71">
        <v>596182.22499999998</v>
      </c>
      <c r="AK90" s="71">
        <v>618144.72499999998</v>
      </c>
    </row>
    <row r="91" spans="1:37" x14ac:dyDescent="0.25">
      <c r="A91" s="86">
        <v>0.41000000000000003</v>
      </c>
      <c r="B91" s="71">
        <v>429897.45</v>
      </c>
      <c r="C91" s="71">
        <v>451822.45</v>
      </c>
      <c r="D91" s="71">
        <v>473747.45</v>
      </c>
      <c r="E91" s="71">
        <v>495672.45</v>
      </c>
      <c r="F91" s="71">
        <v>517597.45</v>
      </c>
      <c r="G91" s="71">
        <v>539522.44999999995</v>
      </c>
      <c r="H91" s="71">
        <v>561447.44999999995</v>
      </c>
      <c r="I91" s="71">
        <v>583372.44999999995</v>
      </c>
      <c r="J91" s="71">
        <v>605297.44999999995</v>
      </c>
      <c r="K91" s="71">
        <v>627222.44999999995</v>
      </c>
      <c r="AA91" s="86">
        <v>0.41000000000000003</v>
      </c>
      <c r="AB91" s="71">
        <v>420426.44999999995</v>
      </c>
      <c r="AC91" s="71">
        <v>442351.44999999995</v>
      </c>
      <c r="AD91" s="71">
        <v>464276.45</v>
      </c>
      <c r="AE91" s="71">
        <v>486201.45000000007</v>
      </c>
      <c r="AF91" s="71">
        <v>508126.45000000007</v>
      </c>
      <c r="AG91" s="71">
        <v>530051.45000000007</v>
      </c>
      <c r="AH91" s="71">
        <v>551976.45000000007</v>
      </c>
      <c r="AI91" s="71">
        <v>573901.45000000007</v>
      </c>
      <c r="AJ91" s="71">
        <v>595826.45000000007</v>
      </c>
      <c r="AK91" s="71">
        <v>617751.44999999995</v>
      </c>
    </row>
    <row r="92" spans="1:37" x14ac:dyDescent="0.25">
      <c r="A92" s="86">
        <v>0.41500000000000004</v>
      </c>
      <c r="B92" s="71">
        <v>429957.17499999999</v>
      </c>
      <c r="C92" s="71">
        <v>451844.67499999999</v>
      </c>
      <c r="D92" s="71">
        <v>473732.17499999999</v>
      </c>
      <c r="E92" s="71">
        <v>495619.67499999999</v>
      </c>
      <c r="F92" s="71">
        <v>517507.17499999999</v>
      </c>
      <c r="G92" s="71">
        <v>539394.67500000005</v>
      </c>
      <c r="H92" s="71">
        <v>561282.17500000005</v>
      </c>
      <c r="I92" s="71">
        <v>583169.67500000005</v>
      </c>
      <c r="J92" s="71">
        <v>605057.17500000005</v>
      </c>
      <c r="K92" s="71">
        <v>626944.67500000005</v>
      </c>
      <c r="AA92" s="86">
        <v>0.41500000000000004</v>
      </c>
      <c r="AB92" s="71">
        <v>420370.67499999999</v>
      </c>
      <c r="AC92" s="71">
        <v>442258.17500000005</v>
      </c>
      <c r="AD92" s="71">
        <v>464145.67500000005</v>
      </c>
      <c r="AE92" s="71">
        <v>486033.17500000005</v>
      </c>
      <c r="AF92" s="71">
        <v>507920.67500000005</v>
      </c>
      <c r="AG92" s="71">
        <v>529808.17500000005</v>
      </c>
      <c r="AH92" s="71">
        <v>551695.67500000005</v>
      </c>
      <c r="AI92" s="71">
        <v>573583.17500000005</v>
      </c>
      <c r="AJ92" s="71">
        <v>595470.67500000005</v>
      </c>
      <c r="AK92" s="71">
        <v>617358.17500000005</v>
      </c>
    </row>
    <row r="93" spans="1:37" x14ac:dyDescent="0.25">
      <c r="A93" s="86">
        <v>0.42</v>
      </c>
      <c r="B93" s="71">
        <v>430016.9</v>
      </c>
      <c r="C93" s="71">
        <v>451866.9</v>
      </c>
      <c r="D93" s="71">
        <v>473716.90000000008</v>
      </c>
      <c r="E93" s="71">
        <v>495566.90000000008</v>
      </c>
      <c r="F93" s="71">
        <v>517416.9</v>
      </c>
      <c r="G93" s="71">
        <v>539266.9</v>
      </c>
      <c r="H93" s="71">
        <v>561116.9</v>
      </c>
      <c r="I93" s="71">
        <v>582966.9</v>
      </c>
      <c r="J93" s="71">
        <v>604816.9</v>
      </c>
      <c r="K93" s="71">
        <v>626666.9</v>
      </c>
      <c r="AA93" s="86">
        <v>0.42</v>
      </c>
      <c r="AB93" s="71">
        <v>420314.9</v>
      </c>
      <c r="AC93" s="71">
        <v>442164.9</v>
      </c>
      <c r="AD93" s="71">
        <v>464014.9</v>
      </c>
      <c r="AE93" s="71">
        <v>485864.90000000008</v>
      </c>
      <c r="AF93" s="71">
        <v>507714.90000000008</v>
      </c>
      <c r="AG93" s="71">
        <v>529564.90000000014</v>
      </c>
      <c r="AH93" s="71">
        <v>551414.90000000014</v>
      </c>
      <c r="AI93" s="71">
        <v>573264.90000000014</v>
      </c>
      <c r="AJ93" s="71">
        <v>595114.90000000014</v>
      </c>
      <c r="AK93" s="71">
        <v>616964.90000000014</v>
      </c>
    </row>
    <row r="94" spans="1:37" x14ac:dyDescent="0.25">
      <c r="A94" s="86">
        <v>0.42499999999999999</v>
      </c>
      <c r="B94" s="71">
        <v>430076.625</v>
      </c>
      <c r="C94" s="71">
        <v>451889.125</v>
      </c>
      <c r="D94" s="71">
        <v>473701.625</v>
      </c>
      <c r="E94" s="71">
        <v>495514.125</v>
      </c>
      <c r="F94" s="71">
        <v>517326.625</v>
      </c>
      <c r="G94" s="71">
        <v>539139.125</v>
      </c>
      <c r="H94" s="71">
        <v>560951.625</v>
      </c>
      <c r="I94" s="71">
        <v>582764.125</v>
      </c>
      <c r="J94" s="71">
        <v>604576.625</v>
      </c>
      <c r="K94" s="71">
        <v>626389.125</v>
      </c>
      <c r="AA94" s="86">
        <v>0.42499999999999999</v>
      </c>
      <c r="AB94" s="71">
        <v>420259.125</v>
      </c>
      <c r="AC94" s="71">
        <v>442071.625</v>
      </c>
      <c r="AD94" s="71">
        <v>463884.125</v>
      </c>
      <c r="AE94" s="71">
        <v>485696.625</v>
      </c>
      <c r="AF94" s="71">
        <v>507509.125</v>
      </c>
      <c r="AG94" s="71">
        <v>529321.625</v>
      </c>
      <c r="AH94" s="71">
        <v>551134.125</v>
      </c>
      <c r="AI94" s="71">
        <v>572946.625</v>
      </c>
      <c r="AJ94" s="71">
        <v>594759.125</v>
      </c>
      <c r="AK94" s="71">
        <v>616571.625</v>
      </c>
    </row>
    <row r="95" spans="1:37" x14ac:dyDescent="0.25">
      <c r="A95" s="86">
        <v>0.43</v>
      </c>
      <c r="B95" s="71">
        <v>430136.35</v>
      </c>
      <c r="C95" s="71">
        <v>451911.35</v>
      </c>
      <c r="D95" s="71">
        <v>473686.35000000003</v>
      </c>
      <c r="E95" s="71">
        <v>495461.35000000003</v>
      </c>
      <c r="F95" s="71">
        <v>517236.35</v>
      </c>
      <c r="G95" s="71">
        <v>539011.35</v>
      </c>
      <c r="H95" s="71">
        <v>560786.35</v>
      </c>
      <c r="I95" s="71">
        <v>582561.35</v>
      </c>
      <c r="J95" s="71">
        <v>604336.35</v>
      </c>
      <c r="K95" s="71">
        <v>626111.35</v>
      </c>
      <c r="AA95" s="86">
        <v>0.43</v>
      </c>
      <c r="AB95" s="71">
        <v>420203.35000000003</v>
      </c>
      <c r="AC95" s="71">
        <v>441978.35000000003</v>
      </c>
      <c r="AD95" s="71">
        <v>463753.35000000009</v>
      </c>
      <c r="AE95" s="71">
        <v>485528.35000000009</v>
      </c>
      <c r="AF95" s="71">
        <v>507303.35000000003</v>
      </c>
      <c r="AG95" s="71">
        <v>529078.35000000009</v>
      </c>
      <c r="AH95" s="71">
        <v>550853.35000000009</v>
      </c>
      <c r="AI95" s="71">
        <v>572628.35000000009</v>
      </c>
      <c r="AJ95" s="71">
        <v>594403.35000000009</v>
      </c>
      <c r="AK95" s="71">
        <v>616178.35000000009</v>
      </c>
    </row>
    <row r="96" spans="1:37" x14ac:dyDescent="0.25">
      <c r="A96" s="86">
        <v>0.435</v>
      </c>
      <c r="B96" s="71">
        <v>430196.07500000001</v>
      </c>
      <c r="C96" s="71">
        <v>451933.57500000001</v>
      </c>
      <c r="D96" s="71">
        <v>473671.07500000001</v>
      </c>
      <c r="E96" s="71">
        <v>495408.57500000001</v>
      </c>
      <c r="F96" s="71">
        <v>517146.07500000001</v>
      </c>
      <c r="G96" s="71">
        <v>538883.57499999995</v>
      </c>
      <c r="H96" s="71">
        <v>560621.07499999995</v>
      </c>
      <c r="I96" s="71">
        <v>582358.57499999995</v>
      </c>
      <c r="J96" s="71">
        <v>604096.07499999995</v>
      </c>
      <c r="K96" s="71">
        <v>625833.57499999995</v>
      </c>
      <c r="AA96" s="86">
        <v>0.435</v>
      </c>
      <c r="AB96" s="71">
        <v>420147.57499999995</v>
      </c>
      <c r="AC96" s="71">
        <v>441885.07499999995</v>
      </c>
      <c r="AD96" s="71">
        <v>463622.57500000001</v>
      </c>
      <c r="AE96" s="71">
        <v>485360.07500000001</v>
      </c>
      <c r="AF96" s="71">
        <v>507097.57500000001</v>
      </c>
      <c r="AG96" s="71">
        <v>528835.07499999995</v>
      </c>
      <c r="AH96" s="71">
        <v>550572.57499999995</v>
      </c>
      <c r="AI96" s="71">
        <v>572310.07499999995</v>
      </c>
      <c r="AJ96" s="71">
        <v>594047.57499999995</v>
      </c>
      <c r="AK96" s="71">
        <v>615785.07499999995</v>
      </c>
    </row>
    <row r="97" spans="1:37" x14ac:dyDescent="0.25">
      <c r="A97" s="86">
        <v>0.44</v>
      </c>
      <c r="B97" s="71">
        <v>430255.8</v>
      </c>
      <c r="C97" s="71">
        <v>451955.8</v>
      </c>
      <c r="D97" s="71">
        <v>473655.8</v>
      </c>
      <c r="E97" s="71">
        <v>495355.8</v>
      </c>
      <c r="F97" s="71">
        <v>517055.8</v>
      </c>
      <c r="G97" s="71">
        <v>538755.80000000005</v>
      </c>
      <c r="H97" s="71">
        <v>560455.80000000005</v>
      </c>
      <c r="I97" s="71">
        <v>582155.80000000005</v>
      </c>
      <c r="J97" s="71">
        <v>603855.80000000005</v>
      </c>
      <c r="K97" s="71">
        <v>625555.80000000005</v>
      </c>
      <c r="AA97" s="86">
        <v>0.44</v>
      </c>
      <c r="AB97" s="71">
        <v>420091.80000000005</v>
      </c>
      <c r="AC97" s="71">
        <v>441791.80000000005</v>
      </c>
      <c r="AD97" s="71">
        <v>463491.8</v>
      </c>
      <c r="AE97" s="71">
        <v>485191.8</v>
      </c>
      <c r="AF97" s="71">
        <v>506891.8</v>
      </c>
      <c r="AG97" s="71">
        <v>528591.80000000005</v>
      </c>
      <c r="AH97" s="71">
        <v>550291.80000000005</v>
      </c>
      <c r="AI97" s="71">
        <v>571991.80000000005</v>
      </c>
      <c r="AJ97" s="71">
        <v>593691.80000000005</v>
      </c>
      <c r="AK97" s="71">
        <v>615391.80000000005</v>
      </c>
    </row>
    <row r="98" spans="1:37" x14ac:dyDescent="0.25">
      <c r="A98" s="86">
        <v>0.44500000000000001</v>
      </c>
      <c r="B98" s="71">
        <v>430315.52500000002</v>
      </c>
      <c r="C98" s="71">
        <v>451978.02500000002</v>
      </c>
      <c r="D98" s="71">
        <v>473640.52499999997</v>
      </c>
      <c r="E98" s="71">
        <v>495303.02499999997</v>
      </c>
      <c r="F98" s="71">
        <v>516965.52500000002</v>
      </c>
      <c r="G98" s="71">
        <v>538628.02500000002</v>
      </c>
      <c r="H98" s="71">
        <v>560290.52500000002</v>
      </c>
      <c r="I98" s="71">
        <v>581953.02500000002</v>
      </c>
      <c r="J98" s="71">
        <v>603615.52500000002</v>
      </c>
      <c r="K98" s="71">
        <v>625278.02500000002</v>
      </c>
      <c r="AA98" s="86">
        <v>0.44500000000000001</v>
      </c>
      <c r="AB98" s="71">
        <v>420036.02499999997</v>
      </c>
      <c r="AC98" s="71">
        <v>441698.52499999997</v>
      </c>
      <c r="AD98" s="71">
        <v>463361.02499999991</v>
      </c>
      <c r="AE98" s="71">
        <v>485023.52499999991</v>
      </c>
      <c r="AF98" s="71">
        <v>506686.02499999997</v>
      </c>
      <c r="AG98" s="71">
        <v>528348.52499999991</v>
      </c>
      <c r="AH98" s="71">
        <v>550011.02499999991</v>
      </c>
      <c r="AI98" s="71">
        <v>571673.52499999991</v>
      </c>
      <c r="AJ98" s="71">
        <v>593336.02499999991</v>
      </c>
      <c r="AK98" s="71">
        <v>614998.52499999991</v>
      </c>
    </row>
    <row r="99" spans="1:37" x14ac:dyDescent="0.25">
      <c r="A99" s="86">
        <v>0.45</v>
      </c>
      <c r="B99" s="71">
        <v>430375.25</v>
      </c>
      <c r="C99" s="71">
        <v>452000.25</v>
      </c>
      <c r="D99" s="71">
        <v>473625.25</v>
      </c>
      <c r="E99" s="71">
        <v>495250.25</v>
      </c>
      <c r="F99" s="71">
        <v>516875.25</v>
      </c>
      <c r="G99" s="71">
        <v>538500.25</v>
      </c>
      <c r="H99" s="71">
        <v>560125.25</v>
      </c>
      <c r="I99" s="71">
        <v>581750.25</v>
      </c>
      <c r="J99" s="71">
        <v>603375.25</v>
      </c>
      <c r="K99" s="71">
        <v>625000.25</v>
      </c>
      <c r="AA99" s="86">
        <v>0.45</v>
      </c>
      <c r="AB99" s="71">
        <v>419980.25</v>
      </c>
      <c r="AC99" s="71">
        <v>441605.25</v>
      </c>
      <c r="AD99" s="71">
        <v>463230.25</v>
      </c>
      <c r="AE99" s="71">
        <v>484855.25</v>
      </c>
      <c r="AF99" s="71">
        <v>506480.25</v>
      </c>
      <c r="AG99" s="71">
        <v>528105.25</v>
      </c>
      <c r="AH99" s="71">
        <v>549730.25</v>
      </c>
      <c r="AI99" s="71">
        <v>571355.25</v>
      </c>
      <c r="AJ99" s="71">
        <v>592980.25</v>
      </c>
      <c r="AK99" s="71">
        <v>614605.25</v>
      </c>
    </row>
    <row r="100" spans="1:37" x14ac:dyDescent="0.25">
      <c r="A100" s="86">
        <v>0.45500000000000002</v>
      </c>
      <c r="B100" s="71">
        <v>430434.97499999998</v>
      </c>
      <c r="C100" s="71">
        <v>452022.47499999998</v>
      </c>
      <c r="D100" s="71">
        <v>473609.97499999998</v>
      </c>
      <c r="E100" s="71">
        <v>495197.47499999992</v>
      </c>
      <c r="F100" s="71">
        <v>516784.97499999998</v>
      </c>
      <c r="G100" s="71">
        <v>538372.47499999998</v>
      </c>
      <c r="H100" s="71">
        <v>559959.97499999998</v>
      </c>
      <c r="I100" s="71">
        <v>581547.47499999998</v>
      </c>
      <c r="J100" s="71">
        <v>603134.97499999998</v>
      </c>
      <c r="K100" s="71">
        <v>624722.47499999998</v>
      </c>
      <c r="AA100" s="86">
        <v>0.45500000000000002</v>
      </c>
      <c r="AB100" s="71">
        <v>419924.47499999998</v>
      </c>
      <c r="AC100" s="71">
        <v>441511.97499999998</v>
      </c>
      <c r="AD100" s="71">
        <v>463099.47499999998</v>
      </c>
      <c r="AE100" s="71">
        <v>484686.97499999998</v>
      </c>
      <c r="AF100" s="71">
        <v>506274.47499999998</v>
      </c>
      <c r="AG100" s="71">
        <v>527861.97499999986</v>
      </c>
      <c r="AH100" s="71">
        <v>549449.47499999998</v>
      </c>
      <c r="AI100" s="71">
        <v>571036.97499999998</v>
      </c>
      <c r="AJ100" s="71">
        <v>592624.47499999998</v>
      </c>
      <c r="AK100" s="71">
        <v>614211.97499999998</v>
      </c>
    </row>
    <row r="101" spans="1:37" x14ac:dyDescent="0.25">
      <c r="A101" s="86">
        <v>0.46</v>
      </c>
      <c r="B101" s="71">
        <v>430494.7</v>
      </c>
      <c r="C101" s="71">
        <v>452044.7</v>
      </c>
      <c r="D101" s="71">
        <v>473594.7</v>
      </c>
      <c r="E101" s="71">
        <v>495144.7</v>
      </c>
      <c r="F101" s="71">
        <v>516694.7</v>
      </c>
      <c r="G101" s="71">
        <v>538244.69999999995</v>
      </c>
      <c r="H101" s="71">
        <v>559794.69999999995</v>
      </c>
      <c r="I101" s="71">
        <v>581344.69999999995</v>
      </c>
      <c r="J101" s="71">
        <v>602894.69999999995</v>
      </c>
      <c r="K101" s="71">
        <v>624444.69999999995</v>
      </c>
      <c r="AA101" s="86">
        <v>0.46</v>
      </c>
      <c r="AB101" s="71">
        <v>419868.70000000007</v>
      </c>
      <c r="AC101" s="71">
        <v>441418.70000000007</v>
      </c>
      <c r="AD101" s="71">
        <v>462968.70000000007</v>
      </c>
      <c r="AE101" s="71">
        <v>484518.7</v>
      </c>
      <c r="AF101" s="71">
        <v>506068.7</v>
      </c>
      <c r="AG101" s="71">
        <v>527618.69999999995</v>
      </c>
      <c r="AH101" s="71">
        <v>549168.69999999995</v>
      </c>
      <c r="AI101" s="71">
        <v>570718.69999999995</v>
      </c>
      <c r="AJ101" s="71">
        <v>592268.69999999995</v>
      </c>
      <c r="AK101" s="71">
        <v>613818.69999999995</v>
      </c>
    </row>
    <row r="102" spans="1:37" x14ac:dyDescent="0.25">
      <c r="A102" s="86">
        <v>0.46500000000000002</v>
      </c>
      <c r="B102" s="71">
        <v>430554.42499999999</v>
      </c>
      <c r="C102" s="71">
        <v>452066.92499999999</v>
      </c>
      <c r="D102" s="71">
        <v>473579.42499999999</v>
      </c>
      <c r="E102" s="71">
        <v>495091.92499999993</v>
      </c>
      <c r="F102" s="71">
        <v>516604.42499999999</v>
      </c>
      <c r="G102" s="71">
        <v>538116.92500000005</v>
      </c>
      <c r="H102" s="71">
        <v>559629.42500000005</v>
      </c>
      <c r="I102" s="71">
        <v>581141.92500000005</v>
      </c>
      <c r="J102" s="71">
        <v>602654.42500000005</v>
      </c>
      <c r="K102" s="71">
        <v>624166.92500000005</v>
      </c>
      <c r="AA102" s="86">
        <v>0.46500000000000002</v>
      </c>
      <c r="AB102" s="71">
        <v>419812.92499999993</v>
      </c>
      <c r="AC102" s="71">
        <v>441325.42499999993</v>
      </c>
      <c r="AD102" s="71">
        <v>462837.92499999999</v>
      </c>
      <c r="AE102" s="71">
        <v>484350.42499999993</v>
      </c>
      <c r="AF102" s="71">
        <v>505862.92499999993</v>
      </c>
      <c r="AG102" s="71">
        <v>527375.42499999993</v>
      </c>
      <c r="AH102" s="71">
        <v>548887.92499999993</v>
      </c>
      <c r="AI102" s="71">
        <v>570400.42499999993</v>
      </c>
      <c r="AJ102" s="71">
        <v>591912.92499999993</v>
      </c>
      <c r="AK102" s="71">
        <v>613425.42499999993</v>
      </c>
    </row>
    <row r="103" spans="1:37" x14ac:dyDescent="0.25">
      <c r="A103" s="86">
        <v>0.47000000000000003</v>
      </c>
      <c r="B103" s="71">
        <v>430614.14999999997</v>
      </c>
      <c r="C103" s="71">
        <v>452089.15</v>
      </c>
      <c r="D103" s="71">
        <v>473564.15</v>
      </c>
      <c r="E103" s="71">
        <v>495039.15</v>
      </c>
      <c r="F103" s="71">
        <v>516514.15</v>
      </c>
      <c r="G103" s="71">
        <v>537989.15</v>
      </c>
      <c r="H103" s="71">
        <v>559464.15</v>
      </c>
      <c r="I103" s="71">
        <v>580939.15</v>
      </c>
      <c r="J103" s="71">
        <v>602414.15</v>
      </c>
      <c r="K103" s="71">
        <v>623889.15</v>
      </c>
      <c r="AA103" s="86">
        <v>0.47000000000000003</v>
      </c>
      <c r="AB103" s="71">
        <v>419757.15</v>
      </c>
      <c r="AC103" s="71">
        <v>441232.15</v>
      </c>
      <c r="AD103" s="71">
        <v>462707.15</v>
      </c>
      <c r="AE103" s="71">
        <v>484182.15</v>
      </c>
      <c r="AF103" s="71">
        <v>505657.15</v>
      </c>
      <c r="AG103" s="71">
        <v>527132.15</v>
      </c>
      <c r="AH103" s="71">
        <v>548607.15</v>
      </c>
      <c r="AI103" s="71">
        <v>570082.15</v>
      </c>
      <c r="AJ103" s="71">
        <v>591557.15</v>
      </c>
      <c r="AK103" s="71">
        <v>613032.15</v>
      </c>
    </row>
    <row r="104" spans="1:37" x14ac:dyDescent="0.25">
      <c r="A104" s="86">
        <v>0.47500000000000003</v>
      </c>
      <c r="B104" s="71">
        <v>430673.875</v>
      </c>
      <c r="C104" s="71">
        <v>452111.375</v>
      </c>
      <c r="D104" s="71">
        <v>473548.875</v>
      </c>
      <c r="E104" s="71">
        <v>494986.375</v>
      </c>
      <c r="F104" s="71">
        <v>516423.875</v>
      </c>
      <c r="G104" s="71">
        <v>537861.375</v>
      </c>
      <c r="H104" s="71">
        <v>559298.875</v>
      </c>
      <c r="I104" s="71">
        <v>580736.375</v>
      </c>
      <c r="J104" s="71">
        <v>602173.875</v>
      </c>
      <c r="K104" s="71">
        <v>623611.375</v>
      </c>
      <c r="AA104" s="86">
        <v>0.47500000000000003</v>
      </c>
      <c r="AB104" s="71">
        <v>419701.375</v>
      </c>
      <c r="AC104" s="71">
        <v>441138.875</v>
      </c>
      <c r="AD104" s="71">
        <v>462576.375</v>
      </c>
      <c r="AE104" s="71">
        <v>484013.875</v>
      </c>
      <c r="AF104" s="71">
        <v>505451.375</v>
      </c>
      <c r="AG104" s="71">
        <v>526888.875</v>
      </c>
      <c r="AH104" s="71">
        <v>548326.375</v>
      </c>
      <c r="AI104" s="71">
        <v>569763.875</v>
      </c>
      <c r="AJ104" s="71">
        <v>591201.375</v>
      </c>
      <c r="AK104" s="71">
        <v>612638.875</v>
      </c>
    </row>
    <row r="105" spans="1:37" x14ac:dyDescent="0.25">
      <c r="A105" s="86">
        <v>0.48</v>
      </c>
      <c r="B105" s="71">
        <v>430733.6</v>
      </c>
      <c r="C105" s="71">
        <v>452133.6</v>
      </c>
      <c r="D105" s="71">
        <v>473533.6</v>
      </c>
      <c r="E105" s="71">
        <v>494933.6</v>
      </c>
      <c r="F105" s="71">
        <v>516333.6</v>
      </c>
      <c r="G105" s="71">
        <v>537733.6</v>
      </c>
      <c r="H105" s="71">
        <v>559133.6</v>
      </c>
      <c r="I105" s="71">
        <v>580533.6</v>
      </c>
      <c r="J105" s="71">
        <v>601933.6</v>
      </c>
      <c r="K105" s="71">
        <v>623333.6</v>
      </c>
      <c r="AA105" s="86">
        <v>0.48</v>
      </c>
      <c r="AB105" s="71">
        <v>419645.6</v>
      </c>
      <c r="AC105" s="71">
        <v>441045.6</v>
      </c>
      <c r="AD105" s="71">
        <v>462445.6</v>
      </c>
      <c r="AE105" s="71">
        <v>483845.6</v>
      </c>
      <c r="AF105" s="71">
        <v>505245.6</v>
      </c>
      <c r="AG105" s="71">
        <v>526645.6</v>
      </c>
      <c r="AH105" s="71">
        <v>548045.6</v>
      </c>
      <c r="AI105" s="71">
        <v>569445.6</v>
      </c>
      <c r="AJ105" s="71">
        <v>590845.6</v>
      </c>
      <c r="AK105" s="71">
        <v>612245.6</v>
      </c>
    </row>
    <row r="106" spans="1:37" x14ac:dyDescent="0.25">
      <c r="A106" s="86">
        <v>0.48499999999999999</v>
      </c>
      <c r="B106" s="71">
        <v>430793.32500000001</v>
      </c>
      <c r="C106" s="71">
        <v>452155.82500000001</v>
      </c>
      <c r="D106" s="71">
        <v>473518.32500000001</v>
      </c>
      <c r="E106" s="71">
        <v>494880.82500000001</v>
      </c>
      <c r="F106" s="71">
        <v>516243.32500000001</v>
      </c>
      <c r="G106" s="71">
        <v>537605.82499999995</v>
      </c>
      <c r="H106" s="71">
        <v>558968.32499999995</v>
      </c>
      <c r="I106" s="71">
        <v>580330.82499999995</v>
      </c>
      <c r="J106" s="71">
        <v>601693.32499999995</v>
      </c>
      <c r="K106" s="71">
        <v>623055.82499999995</v>
      </c>
      <c r="AA106" s="86">
        <v>0.48499999999999999</v>
      </c>
      <c r="AB106" s="71">
        <v>419589.82500000001</v>
      </c>
      <c r="AC106" s="71">
        <v>440952.32500000001</v>
      </c>
      <c r="AD106" s="71">
        <v>462314.82500000001</v>
      </c>
      <c r="AE106" s="71">
        <v>483677.32500000001</v>
      </c>
      <c r="AF106" s="71">
        <v>505039.82500000001</v>
      </c>
      <c r="AG106" s="71">
        <v>526402.32499999995</v>
      </c>
      <c r="AH106" s="71">
        <v>547764.82499999995</v>
      </c>
      <c r="AI106" s="71">
        <v>569127.32499999995</v>
      </c>
      <c r="AJ106" s="71">
        <v>590489.82499999995</v>
      </c>
      <c r="AK106" s="71">
        <v>611852.32499999995</v>
      </c>
    </row>
    <row r="107" spans="1:37" x14ac:dyDescent="0.25">
      <c r="A107" s="86">
        <v>0.49</v>
      </c>
      <c r="B107" s="71">
        <v>430853.05</v>
      </c>
      <c r="C107" s="71">
        <v>452178.05</v>
      </c>
      <c r="D107" s="71">
        <v>473503.05</v>
      </c>
      <c r="E107" s="71">
        <v>494828.05</v>
      </c>
      <c r="F107" s="71">
        <v>516153.05</v>
      </c>
      <c r="G107" s="71">
        <v>537478.05000000005</v>
      </c>
      <c r="H107" s="71">
        <v>558803.05000000005</v>
      </c>
      <c r="I107" s="71">
        <v>580128.05000000005</v>
      </c>
      <c r="J107" s="71">
        <v>601453.05000000005</v>
      </c>
      <c r="K107" s="71">
        <v>622778.05000000005</v>
      </c>
      <c r="AA107" s="86">
        <v>0.49</v>
      </c>
      <c r="AB107" s="71">
        <v>419534.05</v>
      </c>
      <c r="AC107" s="71">
        <v>440859.05</v>
      </c>
      <c r="AD107" s="71">
        <v>462184.05</v>
      </c>
      <c r="AE107" s="71">
        <v>483509.05</v>
      </c>
      <c r="AF107" s="71">
        <v>504834.05</v>
      </c>
      <c r="AG107" s="71">
        <v>526159.05000000005</v>
      </c>
      <c r="AH107" s="71">
        <v>547484.05000000005</v>
      </c>
      <c r="AI107" s="71">
        <v>568809.05000000005</v>
      </c>
      <c r="AJ107" s="71">
        <v>590134.05000000005</v>
      </c>
      <c r="AK107" s="71">
        <v>611459.05000000005</v>
      </c>
    </row>
    <row r="108" spans="1:37" x14ac:dyDescent="0.25">
      <c r="A108" s="86">
        <v>0.495</v>
      </c>
      <c r="B108" s="71">
        <v>430912.77500000002</v>
      </c>
      <c r="C108" s="71">
        <v>452200.27500000002</v>
      </c>
      <c r="D108" s="71">
        <v>473487.77500000002</v>
      </c>
      <c r="E108" s="71">
        <v>494775.27500000002</v>
      </c>
      <c r="F108" s="71">
        <v>516062.77500000002</v>
      </c>
      <c r="G108" s="71">
        <v>537350.27500000002</v>
      </c>
      <c r="H108" s="71">
        <v>558637.77500000002</v>
      </c>
      <c r="I108" s="71">
        <v>579925.27500000002</v>
      </c>
      <c r="J108" s="71">
        <v>601212.77500000002</v>
      </c>
      <c r="K108" s="71">
        <v>622500.27500000002</v>
      </c>
      <c r="AA108" s="86">
        <v>0.495</v>
      </c>
      <c r="AB108" s="71">
        <v>419478.27500000002</v>
      </c>
      <c r="AC108" s="71">
        <v>440765.77500000002</v>
      </c>
      <c r="AD108" s="71">
        <v>462053.27500000002</v>
      </c>
      <c r="AE108" s="71">
        <v>483340.77500000002</v>
      </c>
      <c r="AF108" s="71">
        <v>504628.27500000002</v>
      </c>
      <c r="AG108" s="71">
        <v>525915.77500000002</v>
      </c>
      <c r="AH108" s="71">
        <v>547203.27500000002</v>
      </c>
      <c r="AI108" s="71">
        <v>568490.77500000002</v>
      </c>
      <c r="AJ108" s="71">
        <v>589778.27500000002</v>
      </c>
      <c r="AK108" s="71">
        <v>611065.77500000002</v>
      </c>
    </row>
    <row r="109" spans="1:37" x14ac:dyDescent="0.25">
      <c r="A109" s="86">
        <v>0.5</v>
      </c>
      <c r="B109" s="71">
        <v>430972.5</v>
      </c>
      <c r="C109" s="71">
        <v>452222.5</v>
      </c>
      <c r="D109" s="71">
        <v>473472.5</v>
      </c>
      <c r="E109" s="71">
        <v>494722.5</v>
      </c>
      <c r="F109" s="71">
        <v>515972.5</v>
      </c>
      <c r="G109" s="71">
        <v>537222.5</v>
      </c>
      <c r="H109" s="71">
        <v>558472.5</v>
      </c>
      <c r="I109" s="71">
        <v>579722.5</v>
      </c>
      <c r="J109" s="71">
        <v>600972.5</v>
      </c>
      <c r="K109" s="71">
        <v>622222.5</v>
      </c>
      <c r="AA109" s="86">
        <v>0.5</v>
      </c>
      <c r="AB109" s="71">
        <v>419422.5</v>
      </c>
      <c r="AC109" s="71">
        <v>440672.5</v>
      </c>
      <c r="AD109" s="71">
        <v>461922.5</v>
      </c>
      <c r="AE109" s="71">
        <v>483172.5</v>
      </c>
      <c r="AF109" s="71">
        <v>504422.5</v>
      </c>
      <c r="AG109" s="71">
        <v>525672.5</v>
      </c>
      <c r="AH109" s="71">
        <v>546922.5</v>
      </c>
      <c r="AI109" s="71">
        <v>568172.5</v>
      </c>
      <c r="AJ109" s="71">
        <v>589422.5</v>
      </c>
      <c r="AK109" s="71">
        <v>610672.5</v>
      </c>
    </row>
    <row r="110" spans="1:37" x14ac:dyDescent="0.25">
      <c r="A110" s="86">
        <v>0.505</v>
      </c>
      <c r="B110" s="71">
        <v>431032.22499999998</v>
      </c>
      <c r="C110" s="71">
        <v>452244.72499999998</v>
      </c>
      <c r="D110" s="71">
        <v>473457.22499999998</v>
      </c>
      <c r="E110" s="71">
        <v>494669.72499999998</v>
      </c>
      <c r="F110" s="71">
        <v>515882.22499999998</v>
      </c>
      <c r="G110" s="71">
        <v>537094.72499999998</v>
      </c>
      <c r="H110" s="71">
        <v>558307.22499999998</v>
      </c>
      <c r="I110" s="71">
        <v>579519.72499999998</v>
      </c>
      <c r="J110" s="71">
        <v>600732.22499999998</v>
      </c>
      <c r="K110" s="71">
        <v>621944.72499999998</v>
      </c>
      <c r="AA110" s="86">
        <v>0.505</v>
      </c>
      <c r="AB110" s="71">
        <v>419366.72499999998</v>
      </c>
      <c r="AC110" s="71">
        <v>440579.22499999998</v>
      </c>
      <c r="AD110" s="71">
        <v>461791.72499999998</v>
      </c>
      <c r="AE110" s="71">
        <v>483004.22499999998</v>
      </c>
      <c r="AF110" s="71">
        <v>504216.72499999998</v>
      </c>
      <c r="AG110" s="71">
        <v>525429.22499999998</v>
      </c>
      <c r="AH110" s="71">
        <v>546641.72499999998</v>
      </c>
      <c r="AI110" s="71">
        <v>567854.22499999998</v>
      </c>
      <c r="AJ110" s="71">
        <v>589066.72499999998</v>
      </c>
      <c r="AK110" s="71">
        <v>610279.22499999998</v>
      </c>
    </row>
    <row r="111" spans="1:37" x14ac:dyDescent="0.25">
      <c r="A111" s="86">
        <v>0.51</v>
      </c>
      <c r="B111" s="71">
        <v>431091.95</v>
      </c>
      <c r="C111" s="71">
        <v>452266.95</v>
      </c>
      <c r="D111" s="71">
        <v>473441.95</v>
      </c>
      <c r="E111" s="71">
        <v>494616.95</v>
      </c>
      <c r="F111" s="71">
        <v>515791.95</v>
      </c>
      <c r="G111" s="71">
        <v>536966.94999999995</v>
      </c>
      <c r="H111" s="71">
        <v>558141.94999999995</v>
      </c>
      <c r="I111" s="71">
        <v>579316.94999999995</v>
      </c>
      <c r="J111" s="71">
        <v>600491.94999999995</v>
      </c>
      <c r="K111" s="71">
        <v>621666.94999999995</v>
      </c>
      <c r="AA111" s="86">
        <v>0.51</v>
      </c>
      <c r="AB111" s="71">
        <v>419310.95</v>
      </c>
      <c r="AC111" s="71">
        <v>440485.95</v>
      </c>
      <c r="AD111" s="71">
        <v>461660.95</v>
      </c>
      <c r="AE111" s="71">
        <v>482835.95</v>
      </c>
      <c r="AF111" s="71">
        <v>504010.95</v>
      </c>
      <c r="AG111" s="71">
        <v>525185.94999999995</v>
      </c>
      <c r="AH111" s="71">
        <v>546360.94999999995</v>
      </c>
      <c r="AI111" s="71">
        <v>567535.94999999995</v>
      </c>
      <c r="AJ111" s="71">
        <v>588710.94999999995</v>
      </c>
      <c r="AK111" s="71">
        <v>609885.94999999995</v>
      </c>
    </row>
    <row r="112" spans="1:37" x14ac:dyDescent="0.25">
      <c r="A112" s="86">
        <v>0.51500000000000001</v>
      </c>
      <c r="B112" s="71">
        <v>431151.67499999999</v>
      </c>
      <c r="C112" s="71">
        <v>452289.17499999999</v>
      </c>
      <c r="D112" s="71">
        <v>473426.67499999999</v>
      </c>
      <c r="E112" s="71">
        <v>494564.17499999999</v>
      </c>
      <c r="F112" s="71">
        <v>515701.67499999999</v>
      </c>
      <c r="G112" s="71">
        <v>536839.17500000005</v>
      </c>
      <c r="H112" s="71">
        <v>557976.67500000005</v>
      </c>
      <c r="I112" s="71">
        <v>579114.17500000005</v>
      </c>
      <c r="J112" s="71">
        <v>600251.67500000005</v>
      </c>
      <c r="K112" s="71">
        <v>621389.17500000005</v>
      </c>
      <c r="AA112" s="86">
        <v>0.51500000000000001</v>
      </c>
      <c r="AB112" s="71">
        <v>419255.17499999999</v>
      </c>
      <c r="AC112" s="71">
        <v>440392.67499999999</v>
      </c>
      <c r="AD112" s="71">
        <v>461530.17499999999</v>
      </c>
      <c r="AE112" s="71">
        <v>482667.67499999999</v>
      </c>
      <c r="AF112" s="71">
        <v>503805.17499999999</v>
      </c>
      <c r="AG112" s="71">
        <v>524942.67500000005</v>
      </c>
      <c r="AH112" s="71">
        <v>546080.17500000005</v>
      </c>
      <c r="AI112" s="71">
        <v>567217.67500000005</v>
      </c>
      <c r="AJ112" s="71">
        <v>588355.17500000005</v>
      </c>
      <c r="AK112" s="71">
        <v>609492.67500000005</v>
      </c>
    </row>
    <row r="113" spans="1:37" x14ac:dyDescent="0.25">
      <c r="A113" s="86">
        <v>0.52</v>
      </c>
      <c r="B113" s="71">
        <v>431211.4</v>
      </c>
      <c r="C113" s="71">
        <v>452311.4</v>
      </c>
      <c r="D113" s="71">
        <v>473411.4</v>
      </c>
      <c r="E113" s="71">
        <v>494511.4</v>
      </c>
      <c r="F113" s="71">
        <v>515611.4</v>
      </c>
      <c r="G113" s="71">
        <v>536711.4</v>
      </c>
      <c r="H113" s="71">
        <v>557811.4</v>
      </c>
      <c r="I113" s="71">
        <v>578911.4</v>
      </c>
      <c r="J113" s="71">
        <v>600011.4</v>
      </c>
      <c r="K113" s="71">
        <v>621111.4</v>
      </c>
      <c r="AA113" s="86">
        <v>0.52</v>
      </c>
      <c r="AB113" s="71">
        <v>419199.4</v>
      </c>
      <c r="AC113" s="71">
        <v>440299.4</v>
      </c>
      <c r="AD113" s="71">
        <v>461399.4</v>
      </c>
      <c r="AE113" s="71">
        <v>482499.4</v>
      </c>
      <c r="AF113" s="71">
        <v>503599.4</v>
      </c>
      <c r="AG113" s="71">
        <v>524699.4</v>
      </c>
      <c r="AH113" s="71">
        <v>545799.4</v>
      </c>
      <c r="AI113" s="71">
        <v>566899.4</v>
      </c>
      <c r="AJ113" s="71">
        <v>587999.4</v>
      </c>
      <c r="AK113" s="71">
        <v>609099.4</v>
      </c>
    </row>
    <row r="114" spans="1:37" x14ac:dyDescent="0.25">
      <c r="A114" s="86">
        <v>0.52500000000000002</v>
      </c>
      <c r="B114" s="71">
        <v>431271.125</v>
      </c>
      <c r="C114" s="71">
        <v>452333.625</v>
      </c>
      <c r="D114" s="71">
        <v>473396.125</v>
      </c>
      <c r="E114" s="71">
        <v>494458.625</v>
      </c>
      <c r="F114" s="71">
        <v>515521.125</v>
      </c>
      <c r="G114" s="71">
        <v>536583.625</v>
      </c>
      <c r="H114" s="71">
        <v>557646.125</v>
      </c>
      <c r="I114" s="71">
        <v>578708.625</v>
      </c>
      <c r="J114" s="71">
        <v>599771.125</v>
      </c>
      <c r="K114" s="71">
        <v>620833.625</v>
      </c>
      <c r="AA114" s="86">
        <v>0.52500000000000002</v>
      </c>
      <c r="AB114" s="71">
        <v>419143.625</v>
      </c>
      <c r="AC114" s="71">
        <v>440206.125</v>
      </c>
      <c r="AD114" s="71">
        <v>461268.625</v>
      </c>
      <c r="AE114" s="71">
        <v>482331.125</v>
      </c>
      <c r="AF114" s="71">
        <v>503393.625</v>
      </c>
      <c r="AG114" s="71">
        <v>524456.125</v>
      </c>
      <c r="AH114" s="71">
        <v>545518.625</v>
      </c>
      <c r="AI114" s="71">
        <v>566581.125</v>
      </c>
      <c r="AJ114" s="71">
        <v>587643.625</v>
      </c>
      <c r="AK114" s="71">
        <v>608706.125</v>
      </c>
    </row>
    <row r="115" spans="1:37" x14ac:dyDescent="0.25">
      <c r="A115" s="86">
        <v>0.53</v>
      </c>
      <c r="B115" s="71">
        <v>431330.85</v>
      </c>
      <c r="C115" s="71">
        <v>452355.85</v>
      </c>
      <c r="D115" s="71">
        <v>473380.85</v>
      </c>
      <c r="E115" s="71">
        <v>494405.85</v>
      </c>
      <c r="F115" s="71">
        <v>515430.85</v>
      </c>
      <c r="G115" s="71">
        <v>536455.85</v>
      </c>
      <c r="H115" s="71">
        <v>557480.85</v>
      </c>
      <c r="I115" s="71">
        <v>578505.85</v>
      </c>
      <c r="J115" s="71">
        <v>599530.85</v>
      </c>
      <c r="K115" s="71">
        <v>620555.85</v>
      </c>
      <c r="AA115" s="86">
        <v>0.53</v>
      </c>
      <c r="AB115" s="71">
        <v>419087.85</v>
      </c>
      <c r="AC115" s="71">
        <v>440112.85</v>
      </c>
      <c r="AD115" s="71">
        <v>461137.85</v>
      </c>
      <c r="AE115" s="71">
        <v>482162.85</v>
      </c>
      <c r="AF115" s="71">
        <v>503187.85</v>
      </c>
      <c r="AG115" s="71">
        <v>524212.85</v>
      </c>
      <c r="AH115" s="71">
        <v>545237.85</v>
      </c>
      <c r="AI115" s="71">
        <v>566262.85</v>
      </c>
      <c r="AJ115" s="71">
        <v>587287.85</v>
      </c>
      <c r="AK115" s="71">
        <v>608312.85</v>
      </c>
    </row>
    <row r="116" spans="1:37" x14ac:dyDescent="0.25">
      <c r="A116" s="86">
        <v>0.53500000000000003</v>
      </c>
      <c r="B116" s="71">
        <v>431390.57500000001</v>
      </c>
      <c r="C116" s="71">
        <v>452378.07500000001</v>
      </c>
      <c r="D116" s="71">
        <v>473365.57500000001</v>
      </c>
      <c r="E116" s="71">
        <v>494353.07500000001</v>
      </c>
      <c r="F116" s="71">
        <v>515340.57500000001</v>
      </c>
      <c r="G116" s="71">
        <v>536328.07499999995</v>
      </c>
      <c r="H116" s="71">
        <v>557315.57499999995</v>
      </c>
      <c r="I116" s="71">
        <v>578303.07499999995</v>
      </c>
      <c r="J116" s="71">
        <v>599290.57499999995</v>
      </c>
      <c r="K116" s="71">
        <v>620278.07499999995</v>
      </c>
      <c r="AA116" s="86">
        <v>0.53500000000000003</v>
      </c>
      <c r="AB116" s="71">
        <v>419032.07500000001</v>
      </c>
      <c r="AC116" s="71">
        <v>440019.57500000001</v>
      </c>
      <c r="AD116" s="71">
        <v>461007.07499999995</v>
      </c>
      <c r="AE116" s="71">
        <v>481994.57499999995</v>
      </c>
      <c r="AF116" s="71">
        <v>502982.07499999995</v>
      </c>
      <c r="AG116" s="71">
        <v>523969.57499999995</v>
      </c>
      <c r="AH116" s="71">
        <v>544957.07499999995</v>
      </c>
      <c r="AI116" s="71">
        <v>565944.57499999995</v>
      </c>
      <c r="AJ116" s="71">
        <v>586932.07499999995</v>
      </c>
      <c r="AK116" s="71">
        <v>607919.57499999995</v>
      </c>
    </row>
    <row r="117" spans="1:37" x14ac:dyDescent="0.25">
      <c r="A117" s="86">
        <v>0.54</v>
      </c>
      <c r="B117" s="71">
        <v>431450.3</v>
      </c>
      <c r="C117" s="71">
        <v>452400.3</v>
      </c>
      <c r="D117" s="71">
        <v>473350.3</v>
      </c>
      <c r="E117" s="71">
        <v>494300.3</v>
      </c>
      <c r="F117" s="71">
        <v>515250.3</v>
      </c>
      <c r="G117" s="71">
        <v>536200.30000000005</v>
      </c>
      <c r="H117" s="71">
        <v>557150.30000000005</v>
      </c>
      <c r="I117" s="71">
        <v>578100.30000000005</v>
      </c>
      <c r="J117" s="71">
        <v>599050.30000000005</v>
      </c>
      <c r="K117" s="71">
        <v>620000.30000000005</v>
      </c>
      <c r="AA117" s="86">
        <v>0.54</v>
      </c>
      <c r="AB117" s="71">
        <v>418976.30000000005</v>
      </c>
      <c r="AC117" s="71">
        <v>439926.30000000005</v>
      </c>
      <c r="AD117" s="71">
        <v>460876.3</v>
      </c>
      <c r="AE117" s="71">
        <v>481826.3</v>
      </c>
      <c r="AF117" s="71">
        <v>502776.3</v>
      </c>
      <c r="AG117" s="71">
        <v>523726.3</v>
      </c>
      <c r="AH117" s="71">
        <v>544676.30000000005</v>
      </c>
      <c r="AI117" s="71">
        <v>565626.30000000005</v>
      </c>
      <c r="AJ117" s="71">
        <v>586576.30000000005</v>
      </c>
      <c r="AK117" s="71">
        <v>607526.30000000005</v>
      </c>
    </row>
    <row r="118" spans="1:37" x14ac:dyDescent="0.25">
      <c r="A118" s="86">
        <v>0.54500000000000004</v>
      </c>
      <c r="B118" s="71">
        <v>431510.02500000002</v>
      </c>
      <c r="C118" s="71">
        <v>452422.52500000002</v>
      </c>
      <c r="D118" s="71">
        <v>473335.02500000002</v>
      </c>
      <c r="E118" s="71">
        <v>494247.52500000002</v>
      </c>
      <c r="F118" s="71">
        <v>515160.02500000002</v>
      </c>
      <c r="G118" s="71">
        <v>536072.52500000002</v>
      </c>
      <c r="H118" s="71">
        <v>556985.02500000002</v>
      </c>
      <c r="I118" s="71">
        <v>577897.52500000002</v>
      </c>
      <c r="J118" s="71">
        <v>598810.02500000002</v>
      </c>
      <c r="K118" s="71">
        <v>619722.52500000002</v>
      </c>
      <c r="AA118" s="86">
        <v>0.54500000000000004</v>
      </c>
      <c r="AB118" s="71">
        <v>418920.52500000002</v>
      </c>
      <c r="AC118" s="71">
        <v>439833.02500000002</v>
      </c>
      <c r="AD118" s="71">
        <v>460745.52499999997</v>
      </c>
      <c r="AE118" s="71">
        <v>481658.02500000002</v>
      </c>
      <c r="AF118" s="71">
        <v>502570.52499999997</v>
      </c>
      <c r="AG118" s="71">
        <v>523483.02499999997</v>
      </c>
      <c r="AH118" s="71">
        <v>544395.52499999991</v>
      </c>
      <c r="AI118" s="71">
        <v>565308.02500000002</v>
      </c>
      <c r="AJ118" s="71">
        <v>586220.52500000002</v>
      </c>
      <c r="AK118" s="71">
        <v>607133.02500000002</v>
      </c>
    </row>
    <row r="119" spans="1:37" x14ac:dyDescent="0.25">
      <c r="A119" s="86">
        <v>0.55000000000000004</v>
      </c>
      <c r="B119" s="71">
        <v>431569.75</v>
      </c>
      <c r="C119" s="71">
        <v>452444.75</v>
      </c>
      <c r="D119" s="71">
        <v>473319.75</v>
      </c>
      <c r="E119" s="71">
        <v>494194.75</v>
      </c>
      <c r="F119" s="71">
        <v>515069.75</v>
      </c>
      <c r="G119" s="71">
        <v>535944.75</v>
      </c>
      <c r="H119" s="71">
        <v>556819.75</v>
      </c>
      <c r="I119" s="71">
        <v>577694.75</v>
      </c>
      <c r="J119" s="71">
        <v>598569.75</v>
      </c>
      <c r="K119" s="71">
        <v>619444.75</v>
      </c>
      <c r="AA119" s="86">
        <v>0.55000000000000004</v>
      </c>
      <c r="AB119" s="71">
        <v>418864.75</v>
      </c>
      <c r="AC119" s="71">
        <v>439739.75</v>
      </c>
      <c r="AD119" s="71">
        <v>460614.75</v>
      </c>
      <c r="AE119" s="71">
        <v>481489.75</v>
      </c>
      <c r="AF119" s="71">
        <v>502364.75</v>
      </c>
      <c r="AG119" s="71">
        <v>523239.75</v>
      </c>
      <c r="AH119" s="71">
        <v>544114.75</v>
      </c>
      <c r="AI119" s="71">
        <v>564989.75</v>
      </c>
      <c r="AJ119" s="71">
        <v>585864.75</v>
      </c>
      <c r="AK119" s="71">
        <v>606739.75</v>
      </c>
    </row>
    <row r="120" spans="1:37" x14ac:dyDescent="0.25">
      <c r="A120" s="86">
        <v>0.55500000000000005</v>
      </c>
      <c r="B120" s="71">
        <v>431629.47500000003</v>
      </c>
      <c r="C120" s="71">
        <v>452466.97500000003</v>
      </c>
      <c r="D120" s="71">
        <v>473304.47500000003</v>
      </c>
      <c r="E120" s="71">
        <v>494141.97499999998</v>
      </c>
      <c r="F120" s="71">
        <v>514979.47499999998</v>
      </c>
      <c r="G120" s="71">
        <v>535816.97499999998</v>
      </c>
      <c r="H120" s="71">
        <v>556654.47499999998</v>
      </c>
      <c r="I120" s="71">
        <v>577491.97499999998</v>
      </c>
      <c r="J120" s="71">
        <v>598329.47499999998</v>
      </c>
      <c r="K120" s="71">
        <v>619166.97499999998</v>
      </c>
      <c r="AA120" s="86">
        <v>0.55500000000000005</v>
      </c>
      <c r="AB120" s="71">
        <v>418808.97499999998</v>
      </c>
      <c r="AC120" s="71">
        <v>439646.47499999998</v>
      </c>
      <c r="AD120" s="71">
        <v>460483.97499999998</v>
      </c>
      <c r="AE120" s="71">
        <v>481321.47499999998</v>
      </c>
      <c r="AF120" s="71">
        <v>502158.97499999998</v>
      </c>
      <c r="AG120" s="71">
        <v>522996.47499999998</v>
      </c>
      <c r="AH120" s="71">
        <v>543833.97499999998</v>
      </c>
      <c r="AI120" s="71">
        <v>564671.47499999998</v>
      </c>
      <c r="AJ120" s="71">
        <v>585508.97499999998</v>
      </c>
      <c r="AK120" s="71">
        <v>606346.47499999998</v>
      </c>
    </row>
    <row r="121" spans="1:37" x14ac:dyDescent="0.25">
      <c r="A121" s="86">
        <v>0.56000000000000005</v>
      </c>
      <c r="B121" s="71">
        <v>431689.2</v>
      </c>
      <c r="C121" s="71">
        <v>452489.2</v>
      </c>
      <c r="D121" s="71">
        <v>473289.2</v>
      </c>
      <c r="E121" s="71">
        <v>494089.2</v>
      </c>
      <c r="F121" s="71">
        <v>514889.2</v>
      </c>
      <c r="G121" s="71">
        <v>535689.19999999995</v>
      </c>
      <c r="H121" s="71">
        <v>556489.19999999995</v>
      </c>
      <c r="I121" s="71">
        <v>577289.19999999995</v>
      </c>
      <c r="J121" s="71">
        <v>598089.19999999995</v>
      </c>
      <c r="K121" s="71">
        <v>618889.19999999995</v>
      </c>
      <c r="AA121" s="86">
        <v>0.56000000000000005</v>
      </c>
      <c r="AB121" s="71">
        <v>418753.2</v>
      </c>
      <c r="AC121" s="71">
        <v>439553.19999999995</v>
      </c>
      <c r="AD121" s="71">
        <v>460353.19999999995</v>
      </c>
      <c r="AE121" s="71">
        <v>481153.19999999995</v>
      </c>
      <c r="AF121" s="71">
        <v>501953.19999999995</v>
      </c>
      <c r="AG121" s="71">
        <v>522753.2</v>
      </c>
      <c r="AH121" s="71">
        <v>543553.19999999995</v>
      </c>
      <c r="AI121" s="71">
        <v>564353.19999999995</v>
      </c>
      <c r="AJ121" s="71">
        <v>585153.19999999995</v>
      </c>
      <c r="AK121" s="71">
        <v>605953.19999999995</v>
      </c>
    </row>
    <row r="122" spans="1:37" x14ac:dyDescent="0.25">
      <c r="A122" s="86">
        <v>0.56500000000000006</v>
      </c>
      <c r="B122" s="71">
        <v>431748.92499999999</v>
      </c>
      <c r="C122" s="71">
        <v>452511.42499999999</v>
      </c>
      <c r="D122" s="71">
        <v>473273.92499999999</v>
      </c>
      <c r="E122" s="71">
        <v>494036.42499999999</v>
      </c>
      <c r="F122" s="71">
        <v>514798.92499999999</v>
      </c>
      <c r="G122" s="71">
        <v>535561.42500000005</v>
      </c>
      <c r="H122" s="71">
        <v>556323.92500000005</v>
      </c>
      <c r="I122" s="71">
        <v>577086.42500000005</v>
      </c>
      <c r="J122" s="71">
        <v>597848.92500000005</v>
      </c>
      <c r="K122" s="71">
        <v>618611.42500000005</v>
      </c>
      <c r="AA122" s="86">
        <v>0.56500000000000006</v>
      </c>
      <c r="AB122" s="71">
        <v>418697.42499999999</v>
      </c>
      <c r="AC122" s="71">
        <v>439459.92500000005</v>
      </c>
      <c r="AD122" s="71">
        <v>460222.42499999993</v>
      </c>
      <c r="AE122" s="71">
        <v>480984.92499999993</v>
      </c>
      <c r="AF122" s="71">
        <v>501747.42500000005</v>
      </c>
      <c r="AG122" s="71">
        <v>522509.92500000005</v>
      </c>
      <c r="AH122" s="71">
        <v>543272.42500000005</v>
      </c>
      <c r="AI122" s="71">
        <v>564034.92500000005</v>
      </c>
      <c r="AJ122" s="71">
        <v>584797.42500000005</v>
      </c>
      <c r="AK122" s="71">
        <v>605559.92500000005</v>
      </c>
    </row>
    <row r="123" spans="1:37" x14ac:dyDescent="0.25">
      <c r="A123" s="86">
        <v>0.57000000000000006</v>
      </c>
      <c r="B123" s="71">
        <v>431808.64999999997</v>
      </c>
      <c r="C123" s="71">
        <v>452533.64999999997</v>
      </c>
      <c r="D123" s="71">
        <v>473258.65</v>
      </c>
      <c r="E123" s="71">
        <v>493983.65</v>
      </c>
      <c r="F123" s="71">
        <v>514708.65</v>
      </c>
      <c r="G123" s="71">
        <v>535433.65</v>
      </c>
      <c r="H123" s="71">
        <v>556158.65</v>
      </c>
      <c r="I123" s="71">
        <v>576883.65</v>
      </c>
      <c r="J123" s="71">
        <v>597608.65</v>
      </c>
      <c r="K123" s="71">
        <v>618333.65</v>
      </c>
      <c r="AA123" s="86">
        <v>0.57000000000000006</v>
      </c>
      <c r="AB123" s="71">
        <v>418641.65</v>
      </c>
      <c r="AC123" s="71">
        <v>439366.65</v>
      </c>
      <c r="AD123" s="71">
        <v>460091.65</v>
      </c>
      <c r="AE123" s="71">
        <v>480816.65</v>
      </c>
      <c r="AF123" s="71">
        <v>501541.65</v>
      </c>
      <c r="AG123" s="71">
        <v>522266.65</v>
      </c>
      <c r="AH123" s="71">
        <v>542991.65</v>
      </c>
      <c r="AI123" s="71">
        <v>563716.65</v>
      </c>
      <c r="AJ123" s="71">
        <v>584441.65</v>
      </c>
      <c r="AK123" s="71">
        <v>605166.65</v>
      </c>
    </row>
    <row r="124" spans="1:37" x14ac:dyDescent="0.25">
      <c r="A124" s="86">
        <v>0.57500000000000007</v>
      </c>
      <c r="B124" s="71">
        <v>431868.375</v>
      </c>
      <c r="C124" s="71">
        <v>452555.875</v>
      </c>
      <c r="D124" s="71">
        <v>473243.375</v>
      </c>
      <c r="E124" s="71">
        <v>493930.875</v>
      </c>
      <c r="F124" s="71">
        <v>514618.375</v>
      </c>
      <c r="G124" s="71">
        <v>535305.875</v>
      </c>
      <c r="H124" s="71">
        <v>555993.375</v>
      </c>
      <c r="I124" s="71">
        <v>576680.875</v>
      </c>
      <c r="J124" s="71">
        <v>597368.375</v>
      </c>
      <c r="K124" s="71">
        <v>618055.875</v>
      </c>
      <c r="AA124" s="86">
        <v>0.57500000000000007</v>
      </c>
      <c r="AB124" s="71">
        <v>418585.875</v>
      </c>
      <c r="AC124" s="71">
        <v>439273.375</v>
      </c>
      <c r="AD124" s="71">
        <v>459960.875</v>
      </c>
      <c r="AE124" s="71">
        <v>480648.375</v>
      </c>
      <c r="AF124" s="71">
        <v>501335.875</v>
      </c>
      <c r="AG124" s="71">
        <v>522023.375</v>
      </c>
      <c r="AH124" s="71">
        <v>542710.875</v>
      </c>
      <c r="AI124" s="71">
        <v>563398.375</v>
      </c>
      <c r="AJ124" s="71">
        <v>584085.875</v>
      </c>
      <c r="AK124" s="71">
        <v>604773.375</v>
      </c>
    </row>
    <row r="125" spans="1:37" x14ac:dyDescent="0.25">
      <c r="A125" s="86">
        <v>0.57999999999999996</v>
      </c>
      <c r="B125" s="71">
        <v>431928.1</v>
      </c>
      <c r="C125" s="71">
        <v>452578.1</v>
      </c>
      <c r="D125" s="71">
        <v>473228.1</v>
      </c>
      <c r="E125" s="71">
        <v>493878.1</v>
      </c>
      <c r="F125" s="71">
        <v>514528.1</v>
      </c>
      <c r="G125" s="71">
        <v>535178.1</v>
      </c>
      <c r="H125" s="71">
        <v>555828.1</v>
      </c>
      <c r="I125" s="71">
        <v>576478.1</v>
      </c>
      <c r="J125" s="71">
        <v>597128.1</v>
      </c>
      <c r="K125" s="71">
        <v>617778.1</v>
      </c>
      <c r="AA125" s="86">
        <v>0.57999999999999996</v>
      </c>
      <c r="AB125" s="71">
        <v>418530.1</v>
      </c>
      <c r="AC125" s="71">
        <v>439180.10000000003</v>
      </c>
      <c r="AD125" s="71">
        <v>459830.10000000003</v>
      </c>
      <c r="AE125" s="71">
        <v>480480.10000000003</v>
      </c>
      <c r="AF125" s="71">
        <v>501130.10000000003</v>
      </c>
      <c r="AG125" s="71">
        <v>521780.10000000003</v>
      </c>
      <c r="AH125" s="71">
        <v>542430.10000000009</v>
      </c>
      <c r="AI125" s="71">
        <v>563080.10000000009</v>
      </c>
      <c r="AJ125" s="71">
        <v>583730.1</v>
      </c>
      <c r="AK125" s="71">
        <v>604380.1</v>
      </c>
    </row>
    <row r="126" spans="1:37" x14ac:dyDescent="0.25">
      <c r="A126" s="86">
        <v>0.58499999999999996</v>
      </c>
      <c r="B126" s="71">
        <v>431987.82500000001</v>
      </c>
      <c r="C126" s="71">
        <v>452600.32500000001</v>
      </c>
      <c r="D126" s="71">
        <v>473212.82500000001</v>
      </c>
      <c r="E126" s="71">
        <v>493825.32500000001</v>
      </c>
      <c r="F126" s="71">
        <v>514437.82500000001</v>
      </c>
      <c r="G126" s="71">
        <v>535050.32499999995</v>
      </c>
      <c r="H126" s="71">
        <v>555662.82499999995</v>
      </c>
      <c r="I126" s="71">
        <v>576275.32499999995</v>
      </c>
      <c r="J126" s="71">
        <v>596887.82499999995</v>
      </c>
      <c r="K126" s="71">
        <v>617500.32499999995</v>
      </c>
      <c r="AA126" s="86">
        <v>0.58499999999999996</v>
      </c>
      <c r="AB126" s="71">
        <v>418474.32499999995</v>
      </c>
      <c r="AC126" s="71">
        <v>439086.82500000001</v>
      </c>
      <c r="AD126" s="71">
        <v>459699.32500000001</v>
      </c>
      <c r="AE126" s="71">
        <v>480311.82500000001</v>
      </c>
      <c r="AF126" s="71">
        <v>500924.32500000001</v>
      </c>
      <c r="AG126" s="71">
        <v>521536.82500000001</v>
      </c>
      <c r="AH126" s="71">
        <v>542149.32499999995</v>
      </c>
      <c r="AI126" s="71">
        <v>562761.82499999995</v>
      </c>
      <c r="AJ126" s="71">
        <v>583374.32499999995</v>
      </c>
      <c r="AK126" s="71">
        <v>603986.82499999995</v>
      </c>
    </row>
    <row r="127" spans="1:37" x14ac:dyDescent="0.25">
      <c r="A127" s="86">
        <v>0.59</v>
      </c>
      <c r="B127" s="71">
        <v>432047.55</v>
      </c>
      <c r="C127" s="71">
        <v>452622.55</v>
      </c>
      <c r="D127" s="71">
        <v>473197.55</v>
      </c>
      <c r="E127" s="71">
        <v>493772.55</v>
      </c>
      <c r="F127" s="71">
        <v>514347.55</v>
      </c>
      <c r="G127" s="71">
        <v>534922.55000000005</v>
      </c>
      <c r="H127" s="71">
        <v>555497.55000000005</v>
      </c>
      <c r="I127" s="71">
        <v>576072.55000000005</v>
      </c>
      <c r="J127" s="71">
        <v>596647.55000000005</v>
      </c>
      <c r="K127" s="71">
        <v>617222.55000000005</v>
      </c>
      <c r="AA127" s="86">
        <v>0.59</v>
      </c>
      <c r="AB127" s="71">
        <v>418418.55</v>
      </c>
      <c r="AC127" s="71">
        <v>438993.55</v>
      </c>
      <c r="AD127" s="71">
        <v>459568.55000000005</v>
      </c>
      <c r="AE127" s="71">
        <v>480143.55000000005</v>
      </c>
      <c r="AF127" s="71">
        <v>500718.55000000005</v>
      </c>
      <c r="AG127" s="71">
        <v>521293.55000000005</v>
      </c>
      <c r="AH127" s="71">
        <v>541868.55000000005</v>
      </c>
      <c r="AI127" s="71">
        <v>562443.55000000005</v>
      </c>
      <c r="AJ127" s="71">
        <v>583018.55000000005</v>
      </c>
      <c r="AK127" s="71">
        <v>603593.55000000005</v>
      </c>
    </row>
    <row r="128" spans="1:37" x14ac:dyDescent="0.25">
      <c r="A128" s="86">
        <v>0.59499999999999997</v>
      </c>
      <c r="B128" s="71">
        <v>432107.27500000002</v>
      </c>
      <c r="C128" s="71">
        <v>452644.77500000002</v>
      </c>
      <c r="D128" s="71">
        <v>473182.27500000002</v>
      </c>
      <c r="E128" s="71">
        <v>493719.77500000002</v>
      </c>
      <c r="F128" s="71">
        <v>514257.27500000002</v>
      </c>
      <c r="G128" s="71">
        <v>534794.77500000002</v>
      </c>
      <c r="H128" s="71">
        <v>555332.27500000002</v>
      </c>
      <c r="I128" s="71">
        <v>575869.77500000002</v>
      </c>
      <c r="J128" s="71">
        <v>596407.27500000002</v>
      </c>
      <c r="K128" s="71">
        <v>616944.77500000002</v>
      </c>
      <c r="AA128" s="86">
        <v>0.59499999999999997</v>
      </c>
      <c r="AB128" s="71">
        <v>418362.77500000002</v>
      </c>
      <c r="AC128" s="71">
        <v>438900.27500000002</v>
      </c>
      <c r="AD128" s="71">
        <v>459437.77500000002</v>
      </c>
      <c r="AE128" s="71">
        <v>479975.27500000002</v>
      </c>
      <c r="AF128" s="71">
        <v>500512.77500000002</v>
      </c>
      <c r="AG128" s="71">
        <v>521050.27500000002</v>
      </c>
      <c r="AH128" s="71">
        <v>541587.77500000002</v>
      </c>
      <c r="AI128" s="71">
        <v>562125.27500000002</v>
      </c>
      <c r="AJ128" s="71">
        <v>582662.77500000002</v>
      </c>
      <c r="AK128" s="71">
        <v>603200.27500000002</v>
      </c>
    </row>
    <row r="129" spans="1:37" x14ac:dyDescent="0.25">
      <c r="A129" s="86">
        <v>0.6</v>
      </c>
      <c r="B129" s="71">
        <v>432167</v>
      </c>
      <c r="C129" s="71">
        <v>452667</v>
      </c>
      <c r="D129" s="71">
        <v>473167</v>
      </c>
      <c r="E129" s="71">
        <v>493667</v>
      </c>
      <c r="F129" s="71">
        <v>514167</v>
      </c>
      <c r="G129" s="71">
        <v>534667</v>
      </c>
      <c r="H129" s="71">
        <v>555167</v>
      </c>
      <c r="I129" s="71">
        <v>575667</v>
      </c>
      <c r="J129" s="71">
        <v>596167</v>
      </c>
      <c r="K129" s="71">
        <v>616667</v>
      </c>
      <c r="AA129" s="86">
        <v>0.6</v>
      </c>
      <c r="AB129" s="71">
        <v>418307</v>
      </c>
      <c r="AC129" s="71">
        <v>438807</v>
      </c>
      <c r="AD129" s="71">
        <v>459307</v>
      </c>
      <c r="AE129" s="71">
        <v>479807</v>
      </c>
      <c r="AF129" s="71">
        <v>500307</v>
      </c>
      <c r="AG129" s="71">
        <v>520807</v>
      </c>
      <c r="AH129" s="71">
        <v>541307</v>
      </c>
      <c r="AI129" s="71">
        <v>561807</v>
      </c>
      <c r="AJ129" s="71">
        <v>582307</v>
      </c>
      <c r="AK129" s="71">
        <v>602807</v>
      </c>
    </row>
    <row r="130" spans="1:37" x14ac:dyDescent="0.25">
      <c r="A130" s="86">
        <v>0.60499999999999998</v>
      </c>
      <c r="B130" s="71">
        <v>432226.72499999998</v>
      </c>
      <c r="C130" s="71">
        <v>452689.22499999998</v>
      </c>
      <c r="D130" s="71">
        <v>473151.72499999998</v>
      </c>
      <c r="E130" s="71">
        <v>493614.22499999998</v>
      </c>
      <c r="F130" s="71">
        <v>514076.72499999998</v>
      </c>
      <c r="G130" s="71">
        <v>534539.22499999998</v>
      </c>
      <c r="H130" s="71">
        <v>555001.72499999998</v>
      </c>
      <c r="I130" s="71">
        <v>575464.22499999998</v>
      </c>
      <c r="J130" s="71">
        <v>595926.72499999998</v>
      </c>
      <c r="K130" s="71">
        <v>616389.22499999998</v>
      </c>
      <c r="AA130" s="86">
        <v>0.60499999999999998</v>
      </c>
      <c r="AB130" s="71">
        <v>418251.22499999998</v>
      </c>
      <c r="AC130" s="71">
        <v>438713.72499999998</v>
      </c>
      <c r="AD130" s="71">
        <v>459176.22499999998</v>
      </c>
      <c r="AE130" s="71">
        <v>479638.72499999998</v>
      </c>
      <c r="AF130" s="71">
        <v>500101.22499999998</v>
      </c>
      <c r="AG130" s="71">
        <v>520563.72499999998</v>
      </c>
      <c r="AH130" s="71">
        <v>541026.22499999998</v>
      </c>
      <c r="AI130" s="71">
        <v>561488.72499999998</v>
      </c>
      <c r="AJ130" s="71">
        <v>581951.22499999998</v>
      </c>
      <c r="AK130" s="71">
        <v>602413.72499999998</v>
      </c>
    </row>
    <row r="131" spans="1:37" x14ac:dyDescent="0.25">
      <c r="A131" s="86">
        <v>0.61</v>
      </c>
      <c r="B131" s="71">
        <v>432286.45</v>
      </c>
      <c r="C131" s="71">
        <v>452711.45</v>
      </c>
      <c r="D131" s="71">
        <v>473136.45</v>
      </c>
      <c r="E131" s="71">
        <v>493561.45</v>
      </c>
      <c r="F131" s="71">
        <v>513986.45</v>
      </c>
      <c r="G131" s="71">
        <v>534411.44999999995</v>
      </c>
      <c r="H131" s="71">
        <v>554836.44999999995</v>
      </c>
      <c r="I131" s="71">
        <v>575261.44999999995</v>
      </c>
      <c r="J131" s="71">
        <v>595686.44999999995</v>
      </c>
      <c r="K131" s="71">
        <v>616111.44999999995</v>
      </c>
      <c r="AA131" s="86">
        <v>0.61</v>
      </c>
      <c r="AB131" s="71">
        <v>418195.45</v>
      </c>
      <c r="AC131" s="71">
        <v>438620.45</v>
      </c>
      <c r="AD131" s="71">
        <v>459045.45</v>
      </c>
      <c r="AE131" s="71">
        <v>479470.45</v>
      </c>
      <c r="AF131" s="71">
        <v>499895.45</v>
      </c>
      <c r="AG131" s="71">
        <v>520320.45</v>
      </c>
      <c r="AH131" s="71">
        <v>540745.44999999995</v>
      </c>
      <c r="AI131" s="71">
        <v>561170.44999999995</v>
      </c>
      <c r="AJ131" s="71">
        <v>581595.44999999995</v>
      </c>
      <c r="AK131" s="71">
        <v>602020.44999999995</v>
      </c>
    </row>
    <row r="132" spans="1:37" x14ac:dyDescent="0.25">
      <c r="A132" s="86">
        <v>0.61499999999999999</v>
      </c>
      <c r="B132" s="71">
        <v>432346.17499999999</v>
      </c>
      <c r="C132" s="71">
        <v>452733.67499999999</v>
      </c>
      <c r="D132" s="71">
        <v>473121.17499999999</v>
      </c>
      <c r="E132" s="71">
        <v>493508.67499999999</v>
      </c>
      <c r="F132" s="71">
        <v>513896.17499999999</v>
      </c>
      <c r="G132" s="71">
        <v>534283.67500000005</v>
      </c>
      <c r="H132" s="71">
        <v>554671.17500000005</v>
      </c>
      <c r="I132" s="71">
        <v>575058.67500000005</v>
      </c>
      <c r="J132" s="71">
        <v>595446.17500000005</v>
      </c>
      <c r="K132" s="71">
        <v>615833.67500000005</v>
      </c>
      <c r="AA132" s="86">
        <v>0.61499999999999999</v>
      </c>
      <c r="AB132" s="71">
        <v>418139.67499999999</v>
      </c>
      <c r="AC132" s="71">
        <v>438527.17499999999</v>
      </c>
      <c r="AD132" s="71">
        <v>458914.67499999999</v>
      </c>
      <c r="AE132" s="71">
        <v>479302.17499999999</v>
      </c>
      <c r="AF132" s="71">
        <v>499689.67499999999</v>
      </c>
      <c r="AG132" s="71">
        <v>520077.17499999999</v>
      </c>
      <c r="AH132" s="71">
        <v>540464.67500000005</v>
      </c>
      <c r="AI132" s="71">
        <v>560852.17500000005</v>
      </c>
      <c r="AJ132" s="71">
        <v>581239.67500000005</v>
      </c>
      <c r="AK132" s="71">
        <v>601627.17500000005</v>
      </c>
    </row>
    <row r="133" spans="1:37" x14ac:dyDescent="0.25">
      <c r="A133" s="86">
        <v>0.62</v>
      </c>
      <c r="B133" s="71">
        <v>432405.9</v>
      </c>
      <c r="C133" s="71">
        <v>452755.9</v>
      </c>
      <c r="D133" s="71">
        <v>473105.9</v>
      </c>
      <c r="E133" s="71">
        <v>493455.9</v>
      </c>
      <c r="F133" s="71">
        <v>513805.9</v>
      </c>
      <c r="G133" s="71">
        <v>534155.9</v>
      </c>
      <c r="H133" s="71">
        <v>554505.9</v>
      </c>
      <c r="I133" s="71">
        <v>574855.9</v>
      </c>
      <c r="J133" s="71">
        <v>595205.9</v>
      </c>
      <c r="K133" s="71">
        <v>615555.9</v>
      </c>
      <c r="AA133" s="86">
        <v>0.62</v>
      </c>
      <c r="AB133" s="71">
        <v>418083.9</v>
      </c>
      <c r="AC133" s="71">
        <v>438433.9</v>
      </c>
      <c r="AD133" s="71">
        <v>458783.9</v>
      </c>
      <c r="AE133" s="71">
        <v>479133.9</v>
      </c>
      <c r="AF133" s="71">
        <v>499483.9</v>
      </c>
      <c r="AG133" s="71">
        <v>519833.9</v>
      </c>
      <c r="AH133" s="71">
        <v>540183.9</v>
      </c>
      <c r="AI133" s="71">
        <v>560533.9</v>
      </c>
      <c r="AJ133" s="71">
        <v>580883.9</v>
      </c>
      <c r="AK133" s="71">
        <v>601233.9</v>
      </c>
    </row>
    <row r="134" spans="1:37" x14ac:dyDescent="0.25">
      <c r="A134" s="86">
        <v>0.625</v>
      </c>
      <c r="B134" s="71">
        <v>432465.625</v>
      </c>
      <c r="C134" s="71">
        <v>452778.125</v>
      </c>
      <c r="D134" s="71">
        <v>473090.625</v>
      </c>
      <c r="E134" s="71">
        <v>493403.125</v>
      </c>
      <c r="F134" s="71">
        <v>513715.625</v>
      </c>
      <c r="G134" s="71">
        <v>534028.125</v>
      </c>
      <c r="H134" s="71">
        <v>554340.625</v>
      </c>
      <c r="I134" s="71">
        <v>574653.125</v>
      </c>
      <c r="J134" s="71">
        <v>594965.625</v>
      </c>
      <c r="K134" s="71">
        <v>615278.125</v>
      </c>
      <c r="AA134" s="86">
        <v>0.625</v>
      </c>
      <c r="AB134" s="71">
        <v>418028.125</v>
      </c>
      <c r="AC134" s="71">
        <v>438340.625</v>
      </c>
      <c r="AD134" s="71">
        <v>458653.125</v>
      </c>
      <c r="AE134" s="71">
        <v>478965.625</v>
      </c>
      <c r="AF134" s="71">
        <v>499278.125</v>
      </c>
      <c r="AG134" s="71">
        <v>519590.625</v>
      </c>
      <c r="AH134" s="71">
        <v>539903.125</v>
      </c>
      <c r="AI134" s="71">
        <v>560215.625</v>
      </c>
      <c r="AJ134" s="71">
        <v>580528.125</v>
      </c>
      <c r="AK134" s="71">
        <v>600840.625</v>
      </c>
    </row>
    <row r="135" spans="1:37" x14ac:dyDescent="0.25">
      <c r="A135" s="86">
        <v>0.63</v>
      </c>
      <c r="B135" s="71">
        <v>432525.35</v>
      </c>
      <c r="C135" s="71">
        <v>452800.35</v>
      </c>
      <c r="D135" s="71">
        <v>473075.35</v>
      </c>
      <c r="E135" s="71">
        <v>493350.35</v>
      </c>
      <c r="F135" s="71">
        <v>513625.35</v>
      </c>
      <c r="G135" s="71">
        <v>533900.35</v>
      </c>
      <c r="H135" s="71">
        <v>554175.35</v>
      </c>
      <c r="I135" s="71">
        <v>574450.35</v>
      </c>
      <c r="J135" s="71">
        <v>594725.35</v>
      </c>
      <c r="K135" s="71">
        <v>615000.35</v>
      </c>
      <c r="AA135" s="86">
        <v>0.63</v>
      </c>
      <c r="AB135" s="71">
        <v>417972.35</v>
      </c>
      <c r="AC135" s="71">
        <v>438247.35</v>
      </c>
      <c r="AD135" s="71">
        <v>458522.35</v>
      </c>
      <c r="AE135" s="71">
        <v>478797.35</v>
      </c>
      <c r="AF135" s="71">
        <v>499072.35</v>
      </c>
      <c r="AG135" s="71">
        <v>519347.35</v>
      </c>
      <c r="AH135" s="71">
        <v>539622.35</v>
      </c>
      <c r="AI135" s="71">
        <v>559897.35</v>
      </c>
      <c r="AJ135" s="71">
        <v>580172.35</v>
      </c>
      <c r="AK135" s="71">
        <v>600447.35</v>
      </c>
    </row>
    <row r="136" spans="1:37" x14ac:dyDescent="0.25">
      <c r="A136" s="86">
        <v>0.63500000000000001</v>
      </c>
      <c r="B136" s="71">
        <v>432585.07500000001</v>
      </c>
      <c r="C136" s="71">
        <v>452822.57500000001</v>
      </c>
      <c r="D136" s="71">
        <v>473060.07500000001</v>
      </c>
      <c r="E136" s="71">
        <v>493297.57500000001</v>
      </c>
      <c r="F136" s="71">
        <v>513535.07500000001</v>
      </c>
      <c r="G136" s="71">
        <v>533772.57499999995</v>
      </c>
      <c r="H136" s="71">
        <v>554010.07499999995</v>
      </c>
      <c r="I136" s="71">
        <v>574247.57499999995</v>
      </c>
      <c r="J136" s="71">
        <v>594485.07499999995</v>
      </c>
      <c r="K136" s="71">
        <v>614722.57499999995</v>
      </c>
      <c r="AA136" s="86">
        <v>0.63500000000000001</v>
      </c>
      <c r="AB136" s="71">
        <v>417916.57500000001</v>
      </c>
      <c r="AC136" s="71">
        <v>438154.07500000001</v>
      </c>
      <c r="AD136" s="71">
        <v>458391.57500000001</v>
      </c>
      <c r="AE136" s="71">
        <v>478629.07500000001</v>
      </c>
      <c r="AF136" s="71">
        <v>498866.57500000001</v>
      </c>
      <c r="AG136" s="71">
        <v>519104.07500000001</v>
      </c>
      <c r="AH136" s="71">
        <v>539341.57499999995</v>
      </c>
      <c r="AI136" s="71">
        <v>559579.07499999995</v>
      </c>
      <c r="AJ136" s="71">
        <v>579816.57499999995</v>
      </c>
      <c r="AK136" s="71">
        <v>600054.07499999995</v>
      </c>
    </row>
    <row r="137" spans="1:37" x14ac:dyDescent="0.25">
      <c r="A137" s="86">
        <v>0.64</v>
      </c>
      <c r="B137" s="71">
        <v>432644.8</v>
      </c>
      <c r="C137" s="71">
        <v>452844.79999999999</v>
      </c>
      <c r="D137" s="71">
        <v>473044.8</v>
      </c>
      <c r="E137" s="71">
        <v>493244.8</v>
      </c>
      <c r="F137" s="71">
        <v>513444.8</v>
      </c>
      <c r="G137" s="71">
        <v>533644.80000000005</v>
      </c>
      <c r="H137" s="71">
        <v>553844.80000000005</v>
      </c>
      <c r="I137" s="71">
        <v>574044.80000000005</v>
      </c>
      <c r="J137" s="71">
        <v>594244.80000000005</v>
      </c>
      <c r="K137" s="71">
        <v>614444.80000000005</v>
      </c>
      <c r="AA137" s="86">
        <v>0.64</v>
      </c>
      <c r="AB137" s="71">
        <v>417860.8</v>
      </c>
      <c r="AC137" s="71">
        <v>438060.79999999999</v>
      </c>
      <c r="AD137" s="71">
        <v>458260.8</v>
      </c>
      <c r="AE137" s="71">
        <v>478460.8</v>
      </c>
      <c r="AF137" s="71">
        <v>498660.8</v>
      </c>
      <c r="AG137" s="71">
        <v>518860.79999999999</v>
      </c>
      <c r="AH137" s="71">
        <v>539060.80000000005</v>
      </c>
      <c r="AI137" s="71">
        <v>559260.80000000005</v>
      </c>
      <c r="AJ137" s="71">
        <v>579460.80000000005</v>
      </c>
      <c r="AK137" s="71">
        <v>599660.80000000005</v>
      </c>
    </row>
    <row r="138" spans="1:37" x14ac:dyDescent="0.25">
      <c r="A138" s="86">
        <v>0.64500000000000002</v>
      </c>
      <c r="B138" s="71">
        <v>432704.52500000002</v>
      </c>
      <c r="C138" s="71">
        <v>452867.02500000002</v>
      </c>
      <c r="D138" s="71">
        <v>473029.52500000002</v>
      </c>
      <c r="E138" s="71">
        <v>493192.02500000002</v>
      </c>
      <c r="F138" s="71">
        <v>513354.52500000002</v>
      </c>
      <c r="G138" s="71">
        <v>533517.02500000002</v>
      </c>
      <c r="H138" s="71">
        <v>553679.52500000002</v>
      </c>
      <c r="I138" s="71">
        <v>573842.02500000002</v>
      </c>
      <c r="J138" s="71">
        <v>594004.52500000002</v>
      </c>
      <c r="K138" s="71">
        <v>614167.02500000002</v>
      </c>
      <c r="AA138" s="86">
        <v>0.64500000000000002</v>
      </c>
      <c r="AB138" s="71">
        <v>417805.02500000002</v>
      </c>
      <c r="AC138" s="71">
        <v>437967.52500000002</v>
      </c>
      <c r="AD138" s="71">
        <v>458130.02500000002</v>
      </c>
      <c r="AE138" s="71">
        <v>478292.52500000002</v>
      </c>
      <c r="AF138" s="71">
        <v>498455.02500000002</v>
      </c>
      <c r="AG138" s="71">
        <v>518617.52500000002</v>
      </c>
      <c r="AH138" s="71">
        <v>538780.02500000002</v>
      </c>
      <c r="AI138" s="71">
        <v>558942.52500000002</v>
      </c>
      <c r="AJ138" s="71">
        <v>579105.02500000002</v>
      </c>
      <c r="AK138" s="71">
        <v>599267.52500000002</v>
      </c>
    </row>
    <row r="139" spans="1:37" x14ac:dyDescent="0.25">
      <c r="A139" s="86">
        <v>0.65</v>
      </c>
      <c r="B139" s="71">
        <v>432764.25</v>
      </c>
      <c r="C139" s="71">
        <v>452889.25</v>
      </c>
      <c r="D139" s="71">
        <v>473014.25</v>
      </c>
      <c r="E139" s="71">
        <v>493139.25</v>
      </c>
      <c r="F139" s="71">
        <v>513264.25</v>
      </c>
      <c r="G139" s="71">
        <v>533389.25</v>
      </c>
      <c r="H139" s="71">
        <v>553514.25</v>
      </c>
      <c r="I139" s="71">
        <v>573639.25</v>
      </c>
      <c r="J139" s="71">
        <v>593764.25</v>
      </c>
      <c r="K139" s="71">
        <v>613889.25</v>
      </c>
      <c r="AA139" s="86">
        <v>0.65</v>
      </c>
      <c r="AB139" s="71">
        <v>417749.25</v>
      </c>
      <c r="AC139" s="71">
        <v>437874.25</v>
      </c>
      <c r="AD139" s="71">
        <v>457999.25</v>
      </c>
      <c r="AE139" s="71">
        <v>478124.25</v>
      </c>
      <c r="AF139" s="71">
        <v>498249.25</v>
      </c>
      <c r="AG139" s="71">
        <v>518374.25</v>
      </c>
      <c r="AH139" s="71">
        <v>538499.25</v>
      </c>
      <c r="AI139" s="71">
        <v>558624.25</v>
      </c>
      <c r="AJ139" s="71">
        <v>578749.25</v>
      </c>
      <c r="AK139" s="71">
        <v>598874.25</v>
      </c>
    </row>
    <row r="140" spans="1:37" x14ac:dyDescent="0.25">
      <c r="A140" s="86">
        <v>0.65500000000000003</v>
      </c>
      <c r="B140" s="71">
        <v>432823.97499999998</v>
      </c>
      <c r="C140" s="71">
        <v>452911.47499999998</v>
      </c>
      <c r="D140" s="71">
        <v>472998.97499999998</v>
      </c>
      <c r="E140" s="71">
        <v>493086.47499999998</v>
      </c>
      <c r="F140" s="71">
        <v>513173.97499999998</v>
      </c>
      <c r="G140" s="71">
        <v>533261.47499999998</v>
      </c>
      <c r="H140" s="71">
        <v>553348.97499999998</v>
      </c>
      <c r="I140" s="71">
        <v>573436.47499999998</v>
      </c>
      <c r="J140" s="71">
        <v>593523.97499999998</v>
      </c>
      <c r="K140" s="71">
        <v>613611.47499999998</v>
      </c>
      <c r="AA140" s="86">
        <v>0.65500000000000003</v>
      </c>
      <c r="AB140" s="71">
        <v>417693.47499999998</v>
      </c>
      <c r="AC140" s="71">
        <v>437780.97499999998</v>
      </c>
      <c r="AD140" s="71">
        <v>457868.47499999998</v>
      </c>
      <c r="AE140" s="71">
        <v>477955.97499999998</v>
      </c>
      <c r="AF140" s="71">
        <v>498043.47499999998</v>
      </c>
      <c r="AG140" s="71">
        <v>518130.97499999998</v>
      </c>
      <c r="AH140" s="71">
        <v>538218.47499999998</v>
      </c>
      <c r="AI140" s="71">
        <v>558305.97499999998</v>
      </c>
      <c r="AJ140" s="71">
        <v>578393.47499999998</v>
      </c>
      <c r="AK140" s="71">
        <v>598480.97499999998</v>
      </c>
    </row>
    <row r="141" spans="1:37" x14ac:dyDescent="0.25">
      <c r="A141" s="86">
        <v>0.66</v>
      </c>
      <c r="B141" s="71">
        <v>432883.7</v>
      </c>
      <c r="C141" s="71">
        <v>452933.7</v>
      </c>
      <c r="D141" s="71">
        <v>472983.7</v>
      </c>
      <c r="E141" s="71">
        <v>493033.7</v>
      </c>
      <c r="F141" s="71">
        <v>513083.7</v>
      </c>
      <c r="G141" s="71">
        <v>533133.69999999995</v>
      </c>
      <c r="H141" s="71">
        <v>553183.69999999995</v>
      </c>
      <c r="I141" s="71">
        <v>573233.69999999995</v>
      </c>
      <c r="J141" s="71">
        <v>593283.69999999995</v>
      </c>
      <c r="K141" s="71">
        <v>613333.69999999995</v>
      </c>
      <c r="AA141" s="86">
        <v>0.66</v>
      </c>
      <c r="AB141" s="71">
        <v>417637.7</v>
      </c>
      <c r="AC141" s="71">
        <v>437687.7</v>
      </c>
      <c r="AD141" s="71">
        <v>457737.69999999995</v>
      </c>
      <c r="AE141" s="71">
        <v>477787.69999999995</v>
      </c>
      <c r="AF141" s="71">
        <v>497837.69999999995</v>
      </c>
      <c r="AG141" s="71">
        <v>517887.69999999995</v>
      </c>
      <c r="AH141" s="71">
        <v>537937.69999999995</v>
      </c>
      <c r="AI141" s="71">
        <v>557987.69999999995</v>
      </c>
      <c r="AJ141" s="71">
        <v>578037.69999999995</v>
      </c>
      <c r="AK141" s="71">
        <v>598087.69999999995</v>
      </c>
    </row>
    <row r="142" spans="1:37" x14ac:dyDescent="0.25">
      <c r="A142" s="86">
        <v>0.66500000000000004</v>
      </c>
      <c r="B142" s="71">
        <v>432943.42499999999</v>
      </c>
      <c r="C142" s="71">
        <v>452955.92499999999</v>
      </c>
      <c r="D142" s="71">
        <v>472968.42499999999</v>
      </c>
      <c r="E142" s="71">
        <v>492980.92499999999</v>
      </c>
      <c r="F142" s="71">
        <v>512993.42499999999</v>
      </c>
      <c r="G142" s="71">
        <v>533005.92500000005</v>
      </c>
      <c r="H142" s="71">
        <v>553018.42500000005</v>
      </c>
      <c r="I142" s="71">
        <v>573030.92500000005</v>
      </c>
      <c r="J142" s="71">
        <v>593043.42500000005</v>
      </c>
      <c r="K142" s="71">
        <v>613055.92500000005</v>
      </c>
      <c r="AA142" s="86">
        <v>0.66500000000000004</v>
      </c>
      <c r="AB142" s="71">
        <v>417581.92499999999</v>
      </c>
      <c r="AC142" s="71">
        <v>437594.42499999999</v>
      </c>
      <c r="AD142" s="71">
        <v>457606.92499999999</v>
      </c>
      <c r="AE142" s="71">
        <v>477619.42499999999</v>
      </c>
      <c r="AF142" s="71">
        <v>497631.92499999999</v>
      </c>
      <c r="AG142" s="71">
        <v>517644.42499999999</v>
      </c>
      <c r="AH142" s="71">
        <v>537656.92500000005</v>
      </c>
      <c r="AI142" s="71">
        <v>557669.42500000005</v>
      </c>
      <c r="AJ142" s="71">
        <v>577681.92500000005</v>
      </c>
      <c r="AK142" s="71">
        <v>597694.42500000005</v>
      </c>
    </row>
    <row r="143" spans="1:37" x14ac:dyDescent="0.25">
      <c r="A143" s="86">
        <v>0.67</v>
      </c>
      <c r="B143" s="71">
        <v>433003.15</v>
      </c>
      <c r="C143" s="71">
        <v>452978.15</v>
      </c>
      <c r="D143" s="71">
        <v>472953.15</v>
      </c>
      <c r="E143" s="71">
        <v>492928.15</v>
      </c>
      <c r="F143" s="71">
        <v>512903.15</v>
      </c>
      <c r="G143" s="71">
        <v>532878.15</v>
      </c>
      <c r="H143" s="71">
        <v>552853.15</v>
      </c>
      <c r="I143" s="71">
        <v>572828.15</v>
      </c>
      <c r="J143" s="71">
        <v>592803.15</v>
      </c>
      <c r="K143" s="71">
        <v>612778.15</v>
      </c>
      <c r="AA143" s="86">
        <v>0.67</v>
      </c>
      <c r="AB143" s="71">
        <v>417526.14999999997</v>
      </c>
      <c r="AC143" s="71">
        <v>437501.14999999997</v>
      </c>
      <c r="AD143" s="71">
        <v>457476.14999999997</v>
      </c>
      <c r="AE143" s="71">
        <v>477451.14999999997</v>
      </c>
      <c r="AF143" s="71">
        <v>497426.14999999997</v>
      </c>
      <c r="AG143" s="71">
        <v>517401.14999999997</v>
      </c>
      <c r="AH143" s="71">
        <v>537376.14999999991</v>
      </c>
      <c r="AI143" s="71">
        <v>557351.14999999991</v>
      </c>
      <c r="AJ143" s="71">
        <v>577326.14999999991</v>
      </c>
      <c r="AK143" s="71">
        <v>597301.14999999991</v>
      </c>
    </row>
    <row r="144" spans="1:37" x14ac:dyDescent="0.25">
      <c r="A144" s="86">
        <v>0.67500000000000004</v>
      </c>
      <c r="B144" s="71">
        <v>433062.875</v>
      </c>
      <c r="C144" s="71">
        <v>453000.375</v>
      </c>
      <c r="D144" s="71">
        <v>472937.875</v>
      </c>
      <c r="E144" s="71">
        <v>492875.375</v>
      </c>
      <c r="F144" s="71">
        <v>512812.875</v>
      </c>
      <c r="G144" s="71">
        <v>532750.375</v>
      </c>
      <c r="H144" s="71">
        <v>552687.875</v>
      </c>
      <c r="I144" s="71">
        <v>572625.375</v>
      </c>
      <c r="J144" s="71">
        <v>592562.875</v>
      </c>
      <c r="K144" s="71">
        <v>612500.375</v>
      </c>
      <c r="AA144" s="86">
        <v>0.67500000000000004</v>
      </c>
      <c r="AB144" s="71">
        <v>417470.375</v>
      </c>
      <c r="AC144" s="71">
        <v>437407.875</v>
      </c>
      <c r="AD144" s="71">
        <v>457345.375</v>
      </c>
      <c r="AE144" s="71">
        <v>477282.875</v>
      </c>
      <c r="AF144" s="71">
        <v>497220.375</v>
      </c>
      <c r="AG144" s="71">
        <v>517157.875</v>
      </c>
      <c r="AH144" s="71">
        <v>537095.375</v>
      </c>
      <c r="AI144" s="71">
        <v>557032.875</v>
      </c>
      <c r="AJ144" s="71">
        <v>576970.375</v>
      </c>
      <c r="AK144" s="71">
        <v>596907.875</v>
      </c>
    </row>
    <row r="145" spans="1:37" x14ac:dyDescent="0.25">
      <c r="A145" s="86">
        <v>0.68</v>
      </c>
      <c r="B145" s="71">
        <v>433122.6</v>
      </c>
      <c r="C145" s="71">
        <v>453022.6</v>
      </c>
      <c r="D145" s="71">
        <v>472922.6</v>
      </c>
      <c r="E145" s="71">
        <v>492822.6</v>
      </c>
      <c r="F145" s="71">
        <v>512722.6</v>
      </c>
      <c r="G145" s="71">
        <v>532622.6</v>
      </c>
      <c r="H145" s="71">
        <v>552522.6</v>
      </c>
      <c r="I145" s="71">
        <v>572422.6</v>
      </c>
      <c r="J145" s="71">
        <v>592322.6</v>
      </c>
      <c r="K145" s="71">
        <v>612222.6</v>
      </c>
      <c r="AA145" s="86">
        <v>0.68</v>
      </c>
      <c r="AB145" s="71">
        <v>417414.6</v>
      </c>
      <c r="AC145" s="71">
        <v>437314.6</v>
      </c>
      <c r="AD145" s="71">
        <v>457214.6</v>
      </c>
      <c r="AE145" s="71">
        <v>477114.6</v>
      </c>
      <c r="AF145" s="71">
        <v>497014.6</v>
      </c>
      <c r="AG145" s="71">
        <v>516914.6</v>
      </c>
      <c r="AH145" s="71">
        <v>536814.6</v>
      </c>
      <c r="AI145" s="71">
        <v>556714.6</v>
      </c>
      <c r="AJ145" s="71">
        <v>576614.6</v>
      </c>
      <c r="AK145" s="71">
        <v>596514.6</v>
      </c>
    </row>
    <row r="146" spans="1:37" x14ac:dyDescent="0.25">
      <c r="A146" s="86">
        <v>0.68500000000000005</v>
      </c>
      <c r="B146" s="71">
        <v>433182.32500000001</v>
      </c>
      <c r="C146" s="71">
        <v>453044.82499999995</v>
      </c>
      <c r="D146" s="71">
        <v>472907.32499999995</v>
      </c>
      <c r="E146" s="71">
        <v>492769.82499999995</v>
      </c>
      <c r="F146" s="71">
        <v>512632.32499999995</v>
      </c>
      <c r="G146" s="71">
        <v>532494.82499999995</v>
      </c>
      <c r="H146" s="71">
        <v>552357.32499999995</v>
      </c>
      <c r="I146" s="71">
        <v>572219.82499999995</v>
      </c>
      <c r="J146" s="71">
        <v>592082.32499999995</v>
      </c>
      <c r="K146" s="71">
        <v>611944.82499999995</v>
      </c>
      <c r="AA146" s="86">
        <v>0.68500000000000005</v>
      </c>
      <c r="AB146" s="71">
        <v>417358.82499999995</v>
      </c>
      <c r="AC146" s="71">
        <v>437221.32499999995</v>
      </c>
      <c r="AD146" s="71">
        <v>457083.82499999995</v>
      </c>
      <c r="AE146" s="71">
        <v>476946.32499999995</v>
      </c>
      <c r="AF146" s="71">
        <v>496808.82499999995</v>
      </c>
      <c r="AG146" s="71">
        <v>516671.32500000001</v>
      </c>
      <c r="AH146" s="71">
        <v>536533.82499999995</v>
      </c>
      <c r="AI146" s="71">
        <v>556396.32499999995</v>
      </c>
      <c r="AJ146" s="71">
        <v>576258.82499999995</v>
      </c>
      <c r="AK146" s="71">
        <v>596121.32499999995</v>
      </c>
    </row>
    <row r="147" spans="1:37" x14ac:dyDescent="0.25">
      <c r="A147" s="86">
        <v>0.69000000000000006</v>
      </c>
      <c r="B147" s="71">
        <v>433242.05</v>
      </c>
      <c r="C147" s="71">
        <v>453067.05</v>
      </c>
      <c r="D147" s="71">
        <v>472892.05</v>
      </c>
      <c r="E147" s="71">
        <v>492717.05</v>
      </c>
      <c r="F147" s="71">
        <v>512542.05</v>
      </c>
      <c r="G147" s="71">
        <v>532367.05000000005</v>
      </c>
      <c r="H147" s="71">
        <v>552192.05000000005</v>
      </c>
      <c r="I147" s="71">
        <v>572017.05000000005</v>
      </c>
      <c r="J147" s="71">
        <v>591842.05000000005</v>
      </c>
      <c r="K147" s="71">
        <v>611667.05000000005</v>
      </c>
      <c r="AA147" s="86">
        <v>0.69000000000000006</v>
      </c>
      <c r="AB147" s="71">
        <v>417303.04999999993</v>
      </c>
      <c r="AC147" s="71">
        <v>437128.04999999993</v>
      </c>
      <c r="AD147" s="71">
        <v>456953.04999999993</v>
      </c>
      <c r="AE147" s="71">
        <v>476778.04999999993</v>
      </c>
      <c r="AF147" s="71">
        <v>496603.05000000005</v>
      </c>
      <c r="AG147" s="71">
        <v>516428.05000000005</v>
      </c>
      <c r="AH147" s="71">
        <v>536253.05000000005</v>
      </c>
      <c r="AI147" s="71">
        <v>556078.05000000005</v>
      </c>
      <c r="AJ147" s="71">
        <v>575903.05000000005</v>
      </c>
      <c r="AK147" s="71">
        <v>595728.05000000005</v>
      </c>
    </row>
    <row r="148" spans="1:37" x14ac:dyDescent="0.25">
      <c r="A148" s="86">
        <v>0.69500000000000006</v>
      </c>
      <c r="B148" s="71">
        <v>433301.77499999997</v>
      </c>
      <c r="C148" s="71">
        <v>453089.27499999997</v>
      </c>
      <c r="D148" s="71">
        <v>472876.77499999997</v>
      </c>
      <c r="E148" s="71">
        <v>492664.27499999997</v>
      </c>
      <c r="F148" s="71">
        <v>512451.77499999997</v>
      </c>
      <c r="G148" s="71">
        <v>532239.27500000002</v>
      </c>
      <c r="H148" s="71">
        <v>552026.77500000002</v>
      </c>
      <c r="I148" s="71">
        <v>571814.27500000002</v>
      </c>
      <c r="J148" s="71">
        <v>591601.77500000002</v>
      </c>
      <c r="K148" s="71">
        <v>611389.27500000002</v>
      </c>
      <c r="AA148" s="86">
        <v>0.69500000000000006</v>
      </c>
      <c r="AB148" s="71">
        <v>417247.27499999997</v>
      </c>
      <c r="AC148" s="71">
        <v>437034.77499999997</v>
      </c>
      <c r="AD148" s="71">
        <v>456822.27500000002</v>
      </c>
      <c r="AE148" s="71">
        <v>476609.77500000002</v>
      </c>
      <c r="AF148" s="71">
        <v>496397.27500000002</v>
      </c>
      <c r="AG148" s="71">
        <v>516184.77500000002</v>
      </c>
      <c r="AH148" s="71">
        <v>535972.27500000002</v>
      </c>
      <c r="AI148" s="71">
        <v>555759.77500000002</v>
      </c>
      <c r="AJ148" s="71">
        <v>575547.27500000002</v>
      </c>
      <c r="AK148" s="71">
        <v>595334.77500000002</v>
      </c>
    </row>
    <row r="149" spans="1:37" x14ac:dyDescent="0.25">
      <c r="A149" s="86">
        <v>0.70000000000000007</v>
      </c>
      <c r="B149" s="71">
        <v>433361.5</v>
      </c>
      <c r="C149" s="71">
        <v>453111.5</v>
      </c>
      <c r="D149" s="71">
        <v>472861.5</v>
      </c>
      <c r="E149" s="71">
        <v>492611.5</v>
      </c>
      <c r="F149" s="71">
        <v>512361.5</v>
      </c>
      <c r="G149" s="71">
        <v>532111.5</v>
      </c>
      <c r="H149" s="71">
        <v>551861.5</v>
      </c>
      <c r="I149" s="71">
        <v>571611.5</v>
      </c>
      <c r="J149" s="71">
        <v>591361.5</v>
      </c>
      <c r="K149" s="71">
        <v>611111.5</v>
      </c>
      <c r="AA149" s="86">
        <v>0.70000000000000007</v>
      </c>
      <c r="AB149" s="71">
        <v>417191.49999999994</v>
      </c>
      <c r="AC149" s="71">
        <v>436941.5</v>
      </c>
      <c r="AD149" s="71">
        <v>456691.5</v>
      </c>
      <c r="AE149" s="71">
        <v>476441.5</v>
      </c>
      <c r="AF149" s="71">
        <v>496191.5</v>
      </c>
      <c r="AG149" s="71">
        <v>515941.5</v>
      </c>
      <c r="AH149" s="71">
        <v>535691.5</v>
      </c>
      <c r="AI149" s="71">
        <v>555441.5</v>
      </c>
      <c r="AJ149" s="71">
        <v>575191.5</v>
      </c>
      <c r="AK149" s="71">
        <v>594941.5</v>
      </c>
    </row>
    <row r="150" spans="1:37" x14ac:dyDescent="0.25">
      <c r="A150" s="86">
        <v>0.70499999999999996</v>
      </c>
      <c r="B150" s="71">
        <v>433421.22499999998</v>
      </c>
      <c r="C150" s="71">
        <v>453133.72499999998</v>
      </c>
      <c r="D150" s="71">
        <v>472846.22499999998</v>
      </c>
      <c r="E150" s="71">
        <v>492558.72499999998</v>
      </c>
      <c r="F150" s="71">
        <v>512271.22499999998</v>
      </c>
      <c r="G150" s="71">
        <v>531983.72499999998</v>
      </c>
      <c r="H150" s="71">
        <v>551696.22499999998</v>
      </c>
      <c r="I150" s="71">
        <v>571408.72499999998</v>
      </c>
      <c r="J150" s="71">
        <v>591121.22499999998</v>
      </c>
      <c r="K150" s="71">
        <v>610833.72499999998</v>
      </c>
      <c r="AA150" s="86">
        <v>0.70499999999999996</v>
      </c>
      <c r="AB150" s="71">
        <v>417135.72499999998</v>
      </c>
      <c r="AC150" s="71">
        <v>436848.22500000003</v>
      </c>
      <c r="AD150" s="71">
        <v>456560.72500000003</v>
      </c>
      <c r="AE150" s="71">
        <v>476273.22500000003</v>
      </c>
      <c r="AF150" s="71">
        <v>495985.72500000003</v>
      </c>
      <c r="AG150" s="71">
        <v>515698.22500000003</v>
      </c>
      <c r="AH150" s="71">
        <v>535410.72500000009</v>
      </c>
      <c r="AI150" s="71">
        <v>555123.22500000009</v>
      </c>
      <c r="AJ150" s="71">
        <v>574835.72500000009</v>
      </c>
      <c r="AK150" s="71">
        <v>594548.22500000009</v>
      </c>
    </row>
    <row r="151" spans="1:37" x14ac:dyDescent="0.25">
      <c r="A151" s="86">
        <v>0.71</v>
      </c>
      <c r="B151" s="71">
        <v>433480.95</v>
      </c>
      <c r="C151" s="71">
        <v>453155.95</v>
      </c>
      <c r="D151" s="71">
        <v>472830.95</v>
      </c>
      <c r="E151" s="71">
        <v>492505.95</v>
      </c>
      <c r="F151" s="71">
        <v>512180.95</v>
      </c>
      <c r="G151" s="71">
        <v>531855.94999999995</v>
      </c>
      <c r="H151" s="71">
        <v>551530.94999999995</v>
      </c>
      <c r="I151" s="71">
        <v>571205.94999999995</v>
      </c>
      <c r="J151" s="71">
        <v>590880.94999999995</v>
      </c>
      <c r="K151" s="71">
        <v>610555.94999999995</v>
      </c>
      <c r="AA151" s="86">
        <v>0.71</v>
      </c>
      <c r="AB151" s="71">
        <v>417079.95</v>
      </c>
      <c r="AC151" s="71">
        <v>436754.95</v>
      </c>
      <c r="AD151" s="71">
        <v>456429.95000000007</v>
      </c>
      <c r="AE151" s="71">
        <v>476104.95</v>
      </c>
      <c r="AF151" s="71">
        <v>495779.95</v>
      </c>
      <c r="AG151" s="71">
        <v>515454.95</v>
      </c>
      <c r="AH151" s="71">
        <v>535129.95000000007</v>
      </c>
      <c r="AI151" s="71">
        <v>554804.95000000007</v>
      </c>
      <c r="AJ151" s="71">
        <v>574479.95000000007</v>
      </c>
      <c r="AK151" s="71">
        <v>594154.95000000007</v>
      </c>
    </row>
    <row r="152" spans="1:37" x14ac:dyDescent="0.25">
      <c r="A152" s="86">
        <v>0.71499999999999997</v>
      </c>
      <c r="B152" s="71">
        <v>433540.67499999999</v>
      </c>
      <c r="C152" s="71">
        <v>453178.17499999999</v>
      </c>
      <c r="D152" s="71">
        <v>472815.67499999999</v>
      </c>
      <c r="E152" s="71">
        <v>492453.17499999999</v>
      </c>
      <c r="F152" s="71">
        <v>512090.67499999999</v>
      </c>
      <c r="G152" s="71">
        <v>531728.17500000005</v>
      </c>
      <c r="H152" s="71">
        <v>551365.67500000005</v>
      </c>
      <c r="I152" s="71">
        <v>571003.17500000005</v>
      </c>
      <c r="J152" s="71">
        <v>590640.67500000005</v>
      </c>
      <c r="K152" s="71">
        <v>610278.17500000005</v>
      </c>
      <c r="AA152" s="86">
        <v>0.71499999999999997</v>
      </c>
      <c r="AB152" s="71">
        <v>417024.17500000005</v>
      </c>
      <c r="AC152" s="71">
        <v>436661.67500000005</v>
      </c>
      <c r="AD152" s="71">
        <v>456299.17500000005</v>
      </c>
      <c r="AE152" s="71">
        <v>475936.67500000005</v>
      </c>
      <c r="AF152" s="71">
        <v>495574.17500000005</v>
      </c>
      <c r="AG152" s="71">
        <v>515211.67500000005</v>
      </c>
      <c r="AH152" s="71">
        <v>534849.17500000005</v>
      </c>
      <c r="AI152" s="71">
        <v>554486.67500000005</v>
      </c>
      <c r="AJ152" s="71">
        <v>574124.17500000005</v>
      </c>
      <c r="AK152" s="71">
        <v>593761.67500000005</v>
      </c>
    </row>
    <row r="153" spans="1:37" x14ac:dyDescent="0.25">
      <c r="A153" s="86">
        <v>0.72</v>
      </c>
      <c r="B153" s="71">
        <v>433600.4</v>
      </c>
      <c r="C153" s="71">
        <v>453200.4</v>
      </c>
      <c r="D153" s="71">
        <v>472800.4</v>
      </c>
      <c r="E153" s="71">
        <v>492400.4</v>
      </c>
      <c r="F153" s="71">
        <v>512000.4</v>
      </c>
      <c r="G153" s="71">
        <v>531600.4</v>
      </c>
      <c r="H153" s="71">
        <v>551200.4</v>
      </c>
      <c r="I153" s="71">
        <v>570800.4</v>
      </c>
      <c r="J153" s="71">
        <v>590400.4</v>
      </c>
      <c r="K153" s="71">
        <v>610000.4</v>
      </c>
      <c r="AA153" s="86">
        <v>0.72</v>
      </c>
      <c r="AB153" s="71">
        <v>416968.4</v>
      </c>
      <c r="AC153" s="71">
        <v>436568.4</v>
      </c>
      <c r="AD153" s="71">
        <v>456168.4</v>
      </c>
      <c r="AE153" s="71">
        <v>475768.4</v>
      </c>
      <c r="AF153" s="71">
        <v>495368.4</v>
      </c>
      <c r="AG153" s="71">
        <v>514968.4</v>
      </c>
      <c r="AH153" s="71">
        <v>534568.4</v>
      </c>
      <c r="AI153" s="71">
        <v>554168.4</v>
      </c>
      <c r="AJ153" s="71">
        <v>573768.4</v>
      </c>
      <c r="AK153" s="71">
        <v>593368.4</v>
      </c>
    </row>
    <row r="154" spans="1:37" x14ac:dyDescent="0.25">
      <c r="A154" s="86">
        <v>0.72499999999999998</v>
      </c>
      <c r="B154" s="71">
        <v>433660.125</v>
      </c>
      <c r="C154" s="71">
        <v>453222.625</v>
      </c>
      <c r="D154" s="71">
        <v>472785.125</v>
      </c>
      <c r="E154" s="71">
        <v>492347.625</v>
      </c>
      <c r="F154" s="71">
        <v>511910.125</v>
      </c>
      <c r="G154" s="71">
        <v>531472.625</v>
      </c>
      <c r="H154" s="71">
        <v>551035.125</v>
      </c>
      <c r="I154" s="71">
        <v>570597.625</v>
      </c>
      <c r="J154" s="71">
        <v>590160.125</v>
      </c>
      <c r="K154" s="71">
        <v>609722.625</v>
      </c>
      <c r="AA154" s="86">
        <v>0.72499999999999998</v>
      </c>
      <c r="AB154" s="71">
        <v>416912.625</v>
      </c>
      <c r="AC154" s="71">
        <v>436475.125</v>
      </c>
      <c r="AD154" s="71">
        <v>456037.625</v>
      </c>
      <c r="AE154" s="71">
        <v>475600.125</v>
      </c>
      <c r="AF154" s="71">
        <v>495162.625</v>
      </c>
      <c r="AG154" s="71">
        <v>514725.125</v>
      </c>
      <c r="AH154" s="71">
        <v>534287.625</v>
      </c>
      <c r="AI154" s="71">
        <v>553850.125</v>
      </c>
      <c r="AJ154" s="71">
        <v>573412.625</v>
      </c>
      <c r="AK154" s="71">
        <v>592975.125</v>
      </c>
    </row>
    <row r="155" spans="1:37" x14ac:dyDescent="0.25">
      <c r="A155" s="86">
        <v>0.73</v>
      </c>
      <c r="B155" s="71">
        <v>433719.85</v>
      </c>
      <c r="C155" s="71">
        <v>453244.85</v>
      </c>
      <c r="D155" s="71">
        <v>472769.85</v>
      </c>
      <c r="E155" s="71">
        <v>492294.85</v>
      </c>
      <c r="F155" s="71">
        <v>511819.85</v>
      </c>
      <c r="G155" s="71">
        <v>531344.85</v>
      </c>
      <c r="H155" s="71">
        <v>550869.85</v>
      </c>
      <c r="I155" s="71">
        <v>570394.85</v>
      </c>
      <c r="J155" s="71">
        <v>589919.85</v>
      </c>
      <c r="K155" s="71">
        <v>609444.85</v>
      </c>
      <c r="AA155" s="86">
        <v>0.73</v>
      </c>
      <c r="AB155" s="71">
        <v>416856.85</v>
      </c>
      <c r="AC155" s="71">
        <v>436381.85000000003</v>
      </c>
      <c r="AD155" s="71">
        <v>455906.85000000003</v>
      </c>
      <c r="AE155" s="71">
        <v>475431.85</v>
      </c>
      <c r="AF155" s="71">
        <v>494956.85</v>
      </c>
      <c r="AG155" s="71">
        <v>514481.85</v>
      </c>
      <c r="AH155" s="71">
        <v>534006.85</v>
      </c>
      <c r="AI155" s="71">
        <v>553531.85</v>
      </c>
      <c r="AJ155" s="71">
        <v>573056.85</v>
      </c>
      <c r="AK155" s="71">
        <v>592581.85</v>
      </c>
    </row>
    <row r="156" spans="1:37" x14ac:dyDescent="0.25">
      <c r="A156" s="86">
        <v>0.73499999999999999</v>
      </c>
      <c r="B156" s="71">
        <v>433779.57500000001</v>
      </c>
      <c r="C156" s="71">
        <v>453267.07500000001</v>
      </c>
      <c r="D156" s="71">
        <v>472754.57500000001</v>
      </c>
      <c r="E156" s="71">
        <v>492242.07500000001</v>
      </c>
      <c r="F156" s="71">
        <v>511729.57500000001</v>
      </c>
      <c r="G156" s="71">
        <v>531217.07499999995</v>
      </c>
      <c r="H156" s="71">
        <v>550704.57499999995</v>
      </c>
      <c r="I156" s="71">
        <v>570192.07499999995</v>
      </c>
      <c r="J156" s="71">
        <v>589679.57499999995</v>
      </c>
      <c r="K156" s="71">
        <v>609167.07499999995</v>
      </c>
      <c r="AA156" s="86">
        <v>0.73499999999999999</v>
      </c>
      <c r="AB156" s="71">
        <v>416801.07500000001</v>
      </c>
      <c r="AC156" s="71">
        <v>436288.57500000001</v>
      </c>
      <c r="AD156" s="71">
        <v>455776.07500000001</v>
      </c>
      <c r="AE156" s="71">
        <v>475263.57500000001</v>
      </c>
      <c r="AF156" s="71">
        <v>494751.07500000001</v>
      </c>
      <c r="AG156" s="71">
        <v>514238.57500000001</v>
      </c>
      <c r="AH156" s="71">
        <v>533726.07499999995</v>
      </c>
      <c r="AI156" s="71">
        <v>553213.57499999995</v>
      </c>
      <c r="AJ156" s="71">
        <v>572701.07499999995</v>
      </c>
      <c r="AK156" s="71">
        <v>592188.57499999995</v>
      </c>
    </row>
    <row r="157" spans="1:37" x14ac:dyDescent="0.25">
      <c r="A157" s="86">
        <v>0.74</v>
      </c>
      <c r="B157" s="71">
        <v>433839.3</v>
      </c>
      <c r="C157" s="71">
        <v>453289.3</v>
      </c>
      <c r="D157" s="71">
        <v>472739.3</v>
      </c>
      <c r="E157" s="71">
        <v>492189.3</v>
      </c>
      <c r="F157" s="71">
        <v>511639.3</v>
      </c>
      <c r="G157" s="71">
        <v>531089.30000000005</v>
      </c>
      <c r="H157" s="71">
        <v>550539.30000000005</v>
      </c>
      <c r="I157" s="71">
        <v>569989.30000000005</v>
      </c>
      <c r="J157" s="71">
        <v>589439.30000000005</v>
      </c>
      <c r="K157" s="71">
        <v>608889.30000000005</v>
      </c>
      <c r="AA157" s="86">
        <v>0.74</v>
      </c>
      <c r="AB157" s="71">
        <v>416745.3</v>
      </c>
      <c r="AC157" s="71">
        <v>436195.3</v>
      </c>
      <c r="AD157" s="71">
        <v>455645.3</v>
      </c>
      <c r="AE157" s="71">
        <v>475095.3</v>
      </c>
      <c r="AF157" s="71">
        <v>494545.3</v>
      </c>
      <c r="AG157" s="71">
        <v>513995.3</v>
      </c>
      <c r="AH157" s="71">
        <v>533445.30000000005</v>
      </c>
      <c r="AI157" s="71">
        <v>552895.30000000005</v>
      </c>
      <c r="AJ157" s="71">
        <v>572345.30000000005</v>
      </c>
      <c r="AK157" s="71">
        <v>591795.30000000005</v>
      </c>
    </row>
    <row r="158" spans="1:37" x14ac:dyDescent="0.25">
      <c r="A158" s="86">
        <v>0.745</v>
      </c>
      <c r="B158" s="71">
        <v>433899.02500000002</v>
      </c>
      <c r="C158" s="71">
        <v>453311.52500000002</v>
      </c>
      <c r="D158" s="71">
        <v>472724.02500000002</v>
      </c>
      <c r="E158" s="71">
        <v>492136.52500000002</v>
      </c>
      <c r="F158" s="71">
        <v>511549.02500000002</v>
      </c>
      <c r="G158" s="71">
        <v>530961.52500000002</v>
      </c>
      <c r="H158" s="71">
        <v>550374.02500000002</v>
      </c>
      <c r="I158" s="71">
        <v>569786.52500000002</v>
      </c>
      <c r="J158" s="71">
        <v>589199.02500000002</v>
      </c>
      <c r="K158" s="71">
        <v>608611.52500000002</v>
      </c>
      <c r="AA158" s="86">
        <v>0.745</v>
      </c>
      <c r="AB158" s="71">
        <v>416689.52500000002</v>
      </c>
      <c r="AC158" s="71">
        <v>436102.02500000002</v>
      </c>
      <c r="AD158" s="71">
        <v>455514.52500000002</v>
      </c>
      <c r="AE158" s="71">
        <v>474927.02500000002</v>
      </c>
      <c r="AF158" s="71">
        <v>494339.52500000002</v>
      </c>
      <c r="AG158" s="71">
        <v>513752.02500000002</v>
      </c>
      <c r="AH158" s="71">
        <v>533164.52500000002</v>
      </c>
      <c r="AI158" s="71">
        <v>552577.02500000002</v>
      </c>
      <c r="AJ158" s="71">
        <v>571989.52500000002</v>
      </c>
      <c r="AK158" s="71">
        <v>591402.02500000002</v>
      </c>
    </row>
    <row r="159" spans="1:37" x14ac:dyDescent="0.25">
      <c r="A159" s="86">
        <v>0.75</v>
      </c>
      <c r="B159" s="71">
        <v>433958.75</v>
      </c>
      <c r="C159" s="71">
        <v>453333.75</v>
      </c>
      <c r="D159" s="71">
        <v>472708.75</v>
      </c>
      <c r="E159" s="71">
        <v>492083.75</v>
      </c>
      <c r="F159" s="71">
        <v>511458.75</v>
      </c>
      <c r="G159" s="71">
        <v>530833.75</v>
      </c>
      <c r="H159" s="71">
        <v>550208.75</v>
      </c>
      <c r="I159" s="71">
        <v>569583.75</v>
      </c>
      <c r="J159" s="71">
        <v>588958.75</v>
      </c>
      <c r="K159" s="71">
        <v>608333.75</v>
      </c>
      <c r="AA159" s="86">
        <v>0.75</v>
      </c>
      <c r="AB159" s="71">
        <v>416633.75</v>
      </c>
      <c r="AC159" s="71">
        <v>436008.75</v>
      </c>
      <c r="AD159" s="71">
        <v>455383.75</v>
      </c>
      <c r="AE159" s="71">
        <v>474758.75</v>
      </c>
      <c r="AF159" s="71">
        <v>494133.75</v>
      </c>
      <c r="AG159" s="71">
        <v>513508.75</v>
      </c>
      <c r="AH159" s="71">
        <v>532883.75</v>
      </c>
      <c r="AI159" s="71">
        <v>552258.75</v>
      </c>
      <c r="AJ159" s="71">
        <v>571633.75</v>
      </c>
      <c r="AK159" s="71">
        <v>591008.75</v>
      </c>
    </row>
    <row r="160" spans="1:37" x14ac:dyDescent="0.25">
      <c r="A160" s="86">
        <v>0.755</v>
      </c>
      <c r="B160" s="71">
        <v>434018.47499999998</v>
      </c>
      <c r="C160" s="71">
        <v>453355.97499999998</v>
      </c>
      <c r="D160" s="71">
        <v>472693.47499999998</v>
      </c>
      <c r="E160" s="71">
        <v>492030.97499999998</v>
      </c>
      <c r="F160" s="71">
        <v>511368.47499999998</v>
      </c>
      <c r="G160" s="71">
        <v>530705.97499999998</v>
      </c>
      <c r="H160" s="71">
        <v>550043.47499999998</v>
      </c>
      <c r="I160" s="71">
        <v>569380.97499999998</v>
      </c>
      <c r="J160" s="71">
        <v>588718.47499999998</v>
      </c>
      <c r="K160" s="71">
        <v>608055.97499999998</v>
      </c>
      <c r="AA160" s="86">
        <v>0.755</v>
      </c>
      <c r="AB160" s="71">
        <v>416577.97499999998</v>
      </c>
      <c r="AC160" s="71">
        <v>435915.47499999998</v>
      </c>
      <c r="AD160" s="71">
        <v>455252.97499999998</v>
      </c>
      <c r="AE160" s="71">
        <v>474590.47499999998</v>
      </c>
      <c r="AF160" s="71">
        <v>493927.97499999998</v>
      </c>
      <c r="AG160" s="71">
        <v>513265.47499999998</v>
      </c>
      <c r="AH160" s="71">
        <v>532602.97499999998</v>
      </c>
      <c r="AI160" s="71">
        <v>551940.47499999998</v>
      </c>
      <c r="AJ160" s="71">
        <v>571277.97499999998</v>
      </c>
      <c r="AK160" s="71">
        <v>590615.47499999998</v>
      </c>
    </row>
    <row r="161" spans="1:37" x14ac:dyDescent="0.25">
      <c r="A161" s="86">
        <v>0.76</v>
      </c>
      <c r="B161" s="71">
        <v>434078.2</v>
      </c>
      <c r="C161" s="71">
        <v>453378.2</v>
      </c>
      <c r="D161" s="71">
        <v>472678.2</v>
      </c>
      <c r="E161" s="71">
        <v>491978.2</v>
      </c>
      <c r="F161" s="71">
        <v>511278.2</v>
      </c>
      <c r="G161" s="71">
        <v>530578.19999999995</v>
      </c>
      <c r="H161" s="71">
        <v>549878.19999999995</v>
      </c>
      <c r="I161" s="71">
        <v>569178.19999999995</v>
      </c>
      <c r="J161" s="71">
        <v>588478.19999999995</v>
      </c>
      <c r="K161" s="71">
        <v>607778.19999999995</v>
      </c>
      <c r="AA161" s="86">
        <v>0.76</v>
      </c>
      <c r="AB161" s="71">
        <v>416522.2</v>
      </c>
      <c r="AC161" s="71">
        <v>435822.2</v>
      </c>
      <c r="AD161" s="71">
        <v>455122.2</v>
      </c>
      <c r="AE161" s="71">
        <v>474422.2</v>
      </c>
      <c r="AF161" s="71">
        <v>493722.2</v>
      </c>
      <c r="AG161" s="71">
        <v>513022.2</v>
      </c>
      <c r="AH161" s="71">
        <v>532322.19999999995</v>
      </c>
      <c r="AI161" s="71">
        <v>551622.19999999995</v>
      </c>
      <c r="AJ161" s="71">
        <v>570922.19999999995</v>
      </c>
      <c r="AK161" s="71">
        <v>590222.19999999995</v>
      </c>
    </row>
    <row r="162" spans="1:37" x14ac:dyDescent="0.25">
      <c r="A162" s="86">
        <v>0.76500000000000001</v>
      </c>
      <c r="B162" s="71">
        <v>434137.92499999999</v>
      </c>
      <c r="C162" s="71">
        <v>453400.42499999999</v>
      </c>
      <c r="D162" s="71">
        <v>472662.92499999999</v>
      </c>
      <c r="E162" s="71">
        <v>491925.42499999999</v>
      </c>
      <c r="F162" s="71">
        <v>511187.92499999999</v>
      </c>
      <c r="G162" s="71">
        <v>530450.42500000005</v>
      </c>
      <c r="H162" s="71">
        <v>549712.92500000005</v>
      </c>
      <c r="I162" s="71">
        <v>568975.42500000005</v>
      </c>
      <c r="J162" s="71">
        <v>588237.92500000005</v>
      </c>
      <c r="K162" s="71">
        <v>607500.42500000005</v>
      </c>
      <c r="AA162" s="86">
        <v>0.76500000000000001</v>
      </c>
      <c r="AB162" s="71">
        <v>416466.42499999999</v>
      </c>
      <c r="AC162" s="71">
        <v>435728.92499999999</v>
      </c>
      <c r="AD162" s="71">
        <v>454991.42499999999</v>
      </c>
      <c r="AE162" s="71">
        <v>474253.92499999999</v>
      </c>
      <c r="AF162" s="71">
        <v>493516.42499999999</v>
      </c>
      <c r="AG162" s="71">
        <v>512778.92499999999</v>
      </c>
      <c r="AH162" s="71">
        <v>532041.42500000005</v>
      </c>
      <c r="AI162" s="71">
        <v>551303.92500000005</v>
      </c>
      <c r="AJ162" s="71">
        <v>570566.42500000005</v>
      </c>
      <c r="AK162" s="71">
        <v>589828.92500000005</v>
      </c>
    </row>
    <row r="163" spans="1:37" x14ac:dyDescent="0.25">
      <c r="A163" s="86">
        <v>0.77</v>
      </c>
      <c r="B163" s="71">
        <v>434197.65</v>
      </c>
      <c r="C163" s="71">
        <v>453422.65</v>
      </c>
      <c r="D163" s="71">
        <v>472647.65</v>
      </c>
      <c r="E163" s="71">
        <v>491872.65</v>
      </c>
      <c r="F163" s="71">
        <v>511097.65</v>
      </c>
      <c r="G163" s="71">
        <v>530322.65</v>
      </c>
      <c r="H163" s="71">
        <v>549547.65</v>
      </c>
      <c r="I163" s="71">
        <v>568772.65</v>
      </c>
      <c r="J163" s="71">
        <v>587997.65</v>
      </c>
      <c r="K163" s="71">
        <v>607222.65</v>
      </c>
      <c r="AA163" s="86">
        <v>0.77</v>
      </c>
      <c r="AB163" s="71">
        <v>416410.65</v>
      </c>
      <c r="AC163" s="71">
        <v>435635.65</v>
      </c>
      <c r="AD163" s="71">
        <v>454860.65</v>
      </c>
      <c r="AE163" s="71">
        <v>474085.65</v>
      </c>
      <c r="AF163" s="71">
        <v>493310.65</v>
      </c>
      <c r="AG163" s="71">
        <v>512535.65</v>
      </c>
      <c r="AH163" s="71">
        <v>531760.65</v>
      </c>
      <c r="AI163" s="71">
        <v>550985.65</v>
      </c>
      <c r="AJ163" s="71">
        <v>570210.65</v>
      </c>
      <c r="AK163" s="71">
        <v>589435.65</v>
      </c>
    </row>
    <row r="164" spans="1:37" x14ac:dyDescent="0.25">
      <c r="A164" s="86">
        <v>0.77500000000000002</v>
      </c>
      <c r="B164" s="71">
        <v>434257.375</v>
      </c>
      <c r="C164" s="71">
        <v>453444.875</v>
      </c>
      <c r="D164" s="71">
        <v>472632.375</v>
      </c>
      <c r="E164" s="71">
        <v>491819.875</v>
      </c>
      <c r="F164" s="71">
        <v>511007.375</v>
      </c>
      <c r="G164" s="71">
        <v>530194.875</v>
      </c>
      <c r="H164" s="71">
        <v>549382.375</v>
      </c>
      <c r="I164" s="71">
        <v>568569.875</v>
      </c>
      <c r="J164" s="71">
        <v>587757.375</v>
      </c>
      <c r="K164" s="71">
        <v>606944.875</v>
      </c>
      <c r="AA164" s="86">
        <v>0.77500000000000002</v>
      </c>
      <c r="AB164" s="71">
        <v>416354.875</v>
      </c>
      <c r="AC164" s="71">
        <v>435542.375</v>
      </c>
      <c r="AD164" s="71">
        <v>454729.875</v>
      </c>
      <c r="AE164" s="71">
        <v>473917.375</v>
      </c>
      <c r="AF164" s="71">
        <v>493104.875</v>
      </c>
      <c r="AG164" s="71">
        <v>512292.375</v>
      </c>
      <c r="AH164" s="71">
        <v>531479.875</v>
      </c>
      <c r="AI164" s="71">
        <v>550667.375</v>
      </c>
      <c r="AJ164" s="71">
        <v>569854.875</v>
      </c>
      <c r="AK164" s="71">
        <v>589042.375</v>
      </c>
    </row>
    <row r="165" spans="1:37" x14ac:dyDescent="0.25">
      <c r="A165" s="86">
        <v>0.78</v>
      </c>
      <c r="B165" s="71">
        <v>434317.1</v>
      </c>
      <c r="C165" s="71">
        <v>453467.1</v>
      </c>
      <c r="D165" s="71">
        <v>472617.1</v>
      </c>
      <c r="E165" s="71">
        <v>491767.1</v>
      </c>
      <c r="F165" s="71">
        <v>510917.1</v>
      </c>
      <c r="G165" s="71">
        <v>530067.1</v>
      </c>
      <c r="H165" s="71">
        <v>549217.1</v>
      </c>
      <c r="I165" s="71">
        <v>568367.1</v>
      </c>
      <c r="J165" s="71">
        <v>587517.1</v>
      </c>
      <c r="K165" s="71">
        <v>606667.1</v>
      </c>
      <c r="AA165" s="86">
        <v>0.78</v>
      </c>
      <c r="AB165" s="71">
        <v>416299.1</v>
      </c>
      <c r="AC165" s="71">
        <v>435449.1</v>
      </c>
      <c r="AD165" s="71">
        <v>454599.1</v>
      </c>
      <c r="AE165" s="71">
        <v>473749.1</v>
      </c>
      <c r="AF165" s="71">
        <v>492899.1</v>
      </c>
      <c r="AG165" s="71">
        <v>512049.1</v>
      </c>
      <c r="AH165" s="71">
        <v>531199.1</v>
      </c>
      <c r="AI165" s="71">
        <v>550349.1</v>
      </c>
      <c r="AJ165" s="71">
        <v>569499.1</v>
      </c>
      <c r="AK165" s="71">
        <v>588649.1</v>
      </c>
    </row>
    <row r="166" spans="1:37" x14ac:dyDescent="0.25">
      <c r="A166" s="86">
        <v>0.78500000000000003</v>
      </c>
      <c r="B166" s="71">
        <v>434376.82500000001</v>
      </c>
      <c r="C166" s="71">
        <v>453489.32500000001</v>
      </c>
      <c r="D166" s="71">
        <v>472601.82500000001</v>
      </c>
      <c r="E166" s="71">
        <v>491714.32500000001</v>
      </c>
      <c r="F166" s="71">
        <v>510826.82500000001</v>
      </c>
      <c r="G166" s="71">
        <v>529939.32499999995</v>
      </c>
      <c r="H166" s="71">
        <v>549051.82499999995</v>
      </c>
      <c r="I166" s="71">
        <v>568164.32499999995</v>
      </c>
      <c r="J166" s="71">
        <v>587276.82499999995</v>
      </c>
      <c r="K166" s="71">
        <v>606389.32499999995</v>
      </c>
      <c r="AA166" s="86">
        <v>0.78500000000000003</v>
      </c>
      <c r="AB166" s="71">
        <v>416243.32499999995</v>
      </c>
      <c r="AC166" s="71">
        <v>435355.82499999995</v>
      </c>
      <c r="AD166" s="71">
        <v>454468.32499999995</v>
      </c>
      <c r="AE166" s="71">
        <v>473580.82499999995</v>
      </c>
      <c r="AF166" s="71">
        <v>492693.32499999995</v>
      </c>
      <c r="AG166" s="71">
        <v>511805.82499999995</v>
      </c>
      <c r="AH166" s="71">
        <v>530918.32499999995</v>
      </c>
      <c r="AI166" s="71">
        <v>550030.82499999995</v>
      </c>
      <c r="AJ166" s="71">
        <v>569143.32499999995</v>
      </c>
      <c r="AK166" s="71">
        <v>588255.82499999995</v>
      </c>
    </row>
    <row r="167" spans="1:37" x14ac:dyDescent="0.25">
      <c r="A167" s="86">
        <v>0.79</v>
      </c>
      <c r="B167" s="71">
        <v>434436.55</v>
      </c>
      <c r="C167" s="71">
        <v>453511.55</v>
      </c>
      <c r="D167" s="71">
        <v>472586.55</v>
      </c>
      <c r="E167" s="71">
        <v>491661.55</v>
      </c>
      <c r="F167" s="71">
        <v>510736.55</v>
      </c>
      <c r="G167" s="71">
        <v>529811.55000000005</v>
      </c>
      <c r="H167" s="71">
        <v>548886.55000000005</v>
      </c>
      <c r="I167" s="71">
        <v>567961.55000000005</v>
      </c>
      <c r="J167" s="71">
        <v>587036.55000000005</v>
      </c>
      <c r="K167" s="71">
        <v>606111.55000000005</v>
      </c>
      <c r="AA167" s="86">
        <v>0.79</v>
      </c>
      <c r="AB167" s="71">
        <v>416187.55</v>
      </c>
      <c r="AC167" s="71">
        <v>435262.55</v>
      </c>
      <c r="AD167" s="71">
        <v>454337.55</v>
      </c>
      <c r="AE167" s="71">
        <v>473412.55</v>
      </c>
      <c r="AF167" s="71">
        <v>492487.55</v>
      </c>
      <c r="AG167" s="71">
        <v>511562.55</v>
      </c>
      <c r="AH167" s="71">
        <v>530637.55000000005</v>
      </c>
      <c r="AI167" s="71">
        <v>549712.55000000005</v>
      </c>
      <c r="AJ167" s="71">
        <v>568787.54999999993</v>
      </c>
      <c r="AK167" s="71">
        <v>587862.54999999993</v>
      </c>
    </row>
    <row r="168" spans="1:37" x14ac:dyDescent="0.25">
      <c r="A168" s="86">
        <v>0.79500000000000004</v>
      </c>
      <c r="B168" s="71">
        <v>434496.27500000002</v>
      </c>
      <c r="C168" s="71">
        <v>453533.77500000002</v>
      </c>
      <c r="D168" s="71">
        <v>472571.27500000002</v>
      </c>
      <c r="E168" s="71">
        <v>491608.77500000002</v>
      </c>
      <c r="F168" s="71">
        <v>510646.27500000002</v>
      </c>
      <c r="G168" s="71">
        <v>529683.77500000002</v>
      </c>
      <c r="H168" s="71">
        <v>548721.27500000002</v>
      </c>
      <c r="I168" s="71">
        <v>567758.77500000002</v>
      </c>
      <c r="J168" s="71">
        <v>586796.27500000002</v>
      </c>
      <c r="K168" s="71">
        <v>605833.77500000002</v>
      </c>
      <c r="AA168" s="86">
        <v>0.79500000000000004</v>
      </c>
      <c r="AB168" s="71">
        <v>416131.77499999997</v>
      </c>
      <c r="AC168" s="71">
        <v>435169.27499999997</v>
      </c>
      <c r="AD168" s="71">
        <v>454206.77499999997</v>
      </c>
      <c r="AE168" s="71">
        <v>473244.27499999997</v>
      </c>
      <c r="AF168" s="71">
        <v>492281.77499999997</v>
      </c>
      <c r="AG168" s="71">
        <v>511319.27499999997</v>
      </c>
      <c r="AH168" s="71">
        <v>530356.77500000002</v>
      </c>
      <c r="AI168" s="71">
        <v>549394.27500000002</v>
      </c>
      <c r="AJ168" s="71">
        <v>568431.77500000002</v>
      </c>
      <c r="AK168" s="71">
        <v>587469.27499999991</v>
      </c>
    </row>
    <row r="169" spans="1:37" x14ac:dyDescent="0.25">
      <c r="A169" s="86">
        <v>0.8</v>
      </c>
      <c r="B169" s="71">
        <v>434556</v>
      </c>
      <c r="C169" s="71">
        <v>453556</v>
      </c>
      <c r="D169" s="71">
        <v>472556</v>
      </c>
      <c r="E169" s="71">
        <v>491556</v>
      </c>
      <c r="F169" s="71">
        <v>510556</v>
      </c>
      <c r="G169" s="71">
        <v>529556</v>
      </c>
      <c r="H169" s="71">
        <v>548556</v>
      </c>
      <c r="I169" s="71">
        <v>567556</v>
      </c>
      <c r="J169" s="71">
        <v>586556</v>
      </c>
      <c r="K169" s="71">
        <v>605556</v>
      </c>
      <c r="AA169" s="86">
        <v>0.8</v>
      </c>
      <c r="AB169" s="71">
        <v>416076</v>
      </c>
      <c r="AC169" s="71">
        <v>435076</v>
      </c>
      <c r="AD169" s="71">
        <v>454076</v>
      </c>
      <c r="AE169" s="71">
        <v>473076</v>
      </c>
      <c r="AF169" s="71">
        <v>492076</v>
      </c>
      <c r="AG169" s="71">
        <v>511076</v>
      </c>
      <c r="AH169" s="71">
        <v>530076</v>
      </c>
      <c r="AI169" s="71">
        <v>549076</v>
      </c>
      <c r="AJ169" s="71">
        <v>568076</v>
      </c>
      <c r="AK169" s="71">
        <v>587076</v>
      </c>
    </row>
    <row r="170" spans="1:37" x14ac:dyDescent="0.25">
      <c r="A170" s="86">
        <v>0.80500000000000005</v>
      </c>
      <c r="B170" s="71">
        <v>434615.72499999998</v>
      </c>
      <c r="C170" s="71">
        <v>453578.22499999998</v>
      </c>
      <c r="D170" s="71">
        <v>472540.72499999998</v>
      </c>
      <c r="E170" s="71">
        <v>491503.22499999998</v>
      </c>
      <c r="F170" s="71">
        <v>510465.72499999998</v>
      </c>
      <c r="G170" s="71">
        <v>529428.22499999998</v>
      </c>
      <c r="H170" s="71">
        <v>548390.72499999998</v>
      </c>
      <c r="I170" s="71">
        <v>567353.22499999998</v>
      </c>
      <c r="J170" s="71">
        <v>586315.72499999998</v>
      </c>
      <c r="K170" s="71">
        <v>605278.22499999998</v>
      </c>
      <c r="AA170" s="86">
        <v>0.80500000000000005</v>
      </c>
      <c r="AB170" s="71">
        <v>416020.22499999998</v>
      </c>
      <c r="AC170" s="71">
        <v>434982.72499999998</v>
      </c>
      <c r="AD170" s="71">
        <v>453945.22499999998</v>
      </c>
      <c r="AE170" s="71">
        <v>472907.72499999998</v>
      </c>
      <c r="AF170" s="71">
        <v>491870.22499999998</v>
      </c>
      <c r="AG170" s="71">
        <v>510832.72499999998</v>
      </c>
      <c r="AH170" s="71">
        <v>529795.22499999998</v>
      </c>
      <c r="AI170" s="71">
        <v>548757.72500000009</v>
      </c>
      <c r="AJ170" s="71">
        <v>567720.22500000009</v>
      </c>
      <c r="AK170" s="71">
        <v>586682.72499999998</v>
      </c>
    </row>
    <row r="171" spans="1:37" x14ac:dyDescent="0.25">
      <c r="A171" s="86">
        <v>0.81</v>
      </c>
      <c r="B171" s="71">
        <v>434675.45</v>
      </c>
      <c r="C171" s="71">
        <v>453600.44999999995</v>
      </c>
      <c r="D171" s="71">
        <v>472525.44999999995</v>
      </c>
      <c r="E171" s="71">
        <v>491450.44999999995</v>
      </c>
      <c r="F171" s="71">
        <v>510375.44999999995</v>
      </c>
      <c r="G171" s="71">
        <v>529300.44999999995</v>
      </c>
      <c r="H171" s="71">
        <v>548225.44999999995</v>
      </c>
      <c r="I171" s="71">
        <v>567150.44999999995</v>
      </c>
      <c r="J171" s="71">
        <v>586075.44999999995</v>
      </c>
      <c r="K171" s="71">
        <v>605000.44999999995</v>
      </c>
      <c r="AA171" s="86">
        <v>0.81</v>
      </c>
      <c r="AB171" s="71">
        <v>415964.44999999995</v>
      </c>
      <c r="AC171" s="71">
        <v>434889.44999999995</v>
      </c>
      <c r="AD171" s="71">
        <v>453814.44999999995</v>
      </c>
      <c r="AE171" s="71">
        <v>472739.44999999995</v>
      </c>
      <c r="AF171" s="71">
        <v>491664.44999999995</v>
      </c>
      <c r="AG171" s="71">
        <v>510589.45</v>
      </c>
      <c r="AH171" s="71">
        <v>529514.45000000007</v>
      </c>
      <c r="AI171" s="71">
        <v>548439.45000000007</v>
      </c>
      <c r="AJ171" s="71">
        <v>567364.44999999995</v>
      </c>
      <c r="AK171" s="71">
        <v>586289.44999999995</v>
      </c>
    </row>
    <row r="172" spans="1:37" x14ac:dyDescent="0.25">
      <c r="A172" s="86">
        <v>0.81500000000000006</v>
      </c>
      <c r="B172" s="71">
        <v>434735.17499999999</v>
      </c>
      <c r="C172" s="71">
        <v>453622.67499999999</v>
      </c>
      <c r="D172" s="71">
        <v>472510.17499999999</v>
      </c>
      <c r="E172" s="71">
        <v>491397.67499999999</v>
      </c>
      <c r="F172" s="71">
        <v>510285.17499999999</v>
      </c>
      <c r="G172" s="71">
        <v>529172.67500000005</v>
      </c>
      <c r="H172" s="71">
        <v>548060.17500000005</v>
      </c>
      <c r="I172" s="71">
        <v>566947.67500000005</v>
      </c>
      <c r="J172" s="71">
        <v>585835.17500000016</v>
      </c>
      <c r="K172" s="71">
        <v>604722.67500000005</v>
      </c>
      <c r="AA172" s="86">
        <v>0.81500000000000006</v>
      </c>
      <c r="AB172" s="71">
        <v>415908.67499999993</v>
      </c>
      <c r="AC172" s="71">
        <v>434796.17499999993</v>
      </c>
      <c r="AD172" s="71">
        <v>453683.67499999993</v>
      </c>
      <c r="AE172" s="71">
        <v>472571.17499999993</v>
      </c>
      <c r="AF172" s="71">
        <v>491458.67500000005</v>
      </c>
      <c r="AG172" s="71">
        <v>510346.17500000005</v>
      </c>
      <c r="AH172" s="71">
        <v>529233.67500000005</v>
      </c>
      <c r="AI172" s="71">
        <v>548121.17500000005</v>
      </c>
      <c r="AJ172" s="71">
        <v>567008.67500000005</v>
      </c>
      <c r="AK172" s="71">
        <v>585896.17499999993</v>
      </c>
    </row>
    <row r="173" spans="1:37" x14ac:dyDescent="0.25">
      <c r="A173" s="86">
        <v>0.82000000000000006</v>
      </c>
      <c r="B173" s="71">
        <v>434794.89999999997</v>
      </c>
      <c r="C173" s="71">
        <v>453644.89999999997</v>
      </c>
      <c r="D173" s="71">
        <v>472494.89999999997</v>
      </c>
      <c r="E173" s="71">
        <v>491344.89999999997</v>
      </c>
      <c r="F173" s="71">
        <v>510194.89999999997</v>
      </c>
      <c r="G173" s="71">
        <v>529044.9</v>
      </c>
      <c r="H173" s="71">
        <v>547894.9</v>
      </c>
      <c r="I173" s="71">
        <v>566744.9</v>
      </c>
      <c r="J173" s="71">
        <v>585594.90000000014</v>
      </c>
      <c r="K173" s="71">
        <v>604444.9</v>
      </c>
      <c r="AA173" s="86">
        <v>0.82000000000000006</v>
      </c>
      <c r="AB173" s="71">
        <v>415852.89999999997</v>
      </c>
      <c r="AC173" s="71">
        <v>434702.89999999997</v>
      </c>
      <c r="AD173" s="71">
        <v>453552.9</v>
      </c>
      <c r="AE173" s="71">
        <v>472402.9</v>
      </c>
      <c r="AF173" s="71">
        <v>491252.9</v>
      </c>
      <c r="AG173" s="71">
        <v>510102.9</v>
      </c>
      <c r="AH173" s="71">
        <v>528952.9</v>
      </c>
      <c r="AI173" s="71">
        <v>547802.9</v>
      </c>
      <c r="AJ173" s="71">
        <v>566652.9</v>
      </c>
      <c r="AK173" s="71">
        <v>585502.89999999991</v>
      </c>
    </row>
    <row r="174" spans="1:37" x14ac:dyDescent="0.25">
      <c r="A174" s="86">
        <v>0.82500000000000007</v>
      </c>
      <c r="B174" s="71">
        <v>434854.625</v>
      </c>
      <c r="C174" s="71">
        <v>453667.125</v>
      </c>
      <c r="D174" s="71">
        <v>472479.625</v>
      </c>
      <c r="E174" s="71">
        <v>491292.125</v>
      </c>
      <c r="F174" s="71">
        <v>510104.625</v>
      </c>
      <c r="G174" s="71">
        <v>528917.125</v>
      </c>
      <c r="H174" s="71">
        <v>547729.625</v>
      </c>
      <c r="I174" s="71">
        <v>566542.125</v>
      </c>
      <c r="J174" s="71">
        <v>585354.62500000012</v>
      </c>
      <c r="K174" s="71">
        <v>604167.125</v>
      </c>
      <c r="AA174" s="86">
        <v>0.82500000000000007</v>
      </c>
      <c r="AB174" s="71">
        <v>415797.12499999994</v>
      </c>
      <c r="AC174" s="71">
        <v>434609.625</v>
      </c>
      <c r="AD174" s="71">
        <v>453422.125</v>
      </c>
      <c r="AE174" s="71">
        <v>472234.625</v>
      </c>
      <c r="AF174" s="71">
        <v>491047.125</v>
      </c>
      <c r="AG174" s="71">
        <v>509859.625</v>
      </c>
      <c r="AH174" s="71">
        <v>528672.125</v>
      </c>
      <c r="AI174" s="71">
        <v>547484.625</v>
      </c>
      <c r="AJ174" s="71">
        <v>566297.12500000012</v>
      </c>
      <c r="AK174" s="71">
        <v>585109.625</v>
      </c>
    </row>
    <row r="175" spans="1:37" x14ac:dyDescent="0.25">
      <c r="A175" s="86">
        <v>0.83000000000000007</v>
      </c>
      <c r="B175" s="71">
        <v>434914.35</v>
      </c>
      <c r="C175" s="71">
        <v>453689.35</v>
      </c>
      <c r="D175" s="71">
        <v>472464.35</v>
      </c>
      <c r="E175" s="71">
        <v>491239.35</v>
      </c>
      <c r="F175" s="71">
        <v>510014.35</v>
      </c>
      <c r="G175" s="71">
        <v>528789.35</v>
      </c>
      <c r="H175" s="71">
        <v>547564.35</v>
      </c>
      <c r="I175" s="71">
        <v>566339.35</v>
      </c>
      <c r="J175" s="71">
        <v>585114.35000000009</v>
      </c>
      <c r="K175" s="71">
        <v>603889.35</v>
      </c>
      <c r="AA175" s="86">
        <v>0.83000000000000007</v>
      </c>
      <c r="AB175" s="71">
        <v>415741.35000000003</v>
      </c>
      <c r="AC175" s="71">
        <v>434516.35000000003</v>
      </c>
      <c r="AD175" s="71">
        <v>453291.35000000003</v>
      </c>
      <c r="AE175" s="71">
        <v>472066.35000000003</v>
      </c>
      <c r="AF175" s="71">
        <v>490841.35000000003</v>
      </c>
      <c r="AG175" s="71">
        <v>509616.35000000003</v>
      </c>
      <c r="AH175" s="71">
        <v>528391.35000000009</v>
      </c>
      <c r="AI175" s="71">
        <v>547166.35000000009</v>
      </c>
      <c r="AJ175" s="71">
        <v>565941.35000000009</v>
      </c>
      <c r="AK175" s="71">
        <v>584716.35</v>
      </c>
    </row>
    <row r="176" spans="1:37" x14ac:dyDescent="0.25">
      <c r="A176" s="86">
        <v>0.83499999999999996</v>
      </c>
      <c r="B176" s="71">
        <v>434974.07500000001</v>
      </c>
      <c r="C176" s="71">
        <v>453711.57500000001</v>
      </c>
      <c r="D176" s="71">
        <v>472449.07500000001</v>
      </c>
      <c r="E176" s="71">
        <v>491186.57500000001</v>
      </c>
      <c r="F176" s="71">
        <v>509924.07500000001</v>
      </c>
      <c r="G176" s="71">
        <v>528661.57499999995</v>
      </c>
      <c r="H176" s="71">
        <v>547399.07499999995</v>
      </c>
      <c r="I176" s="71">
        <v>566136.57499999995</v>
      </c>
      <c r="J176" s="71">
        <v>584874.07499999995</v>
      </c>
      <c r="K176" s="71">
        <v>603611.57499999995</v>
      </c>
      <c r="AA176" s="86">
        <v>0.83499999999999996</v>
      </c>
      <c r="AB176" s="71">
        <v>415685.57500000001</v>
      </c>
      <c r="AC176" s="71">
        <v>434423.07500000001</v>
      </c>
      <c r="AD176" s="71">
        <v>453160.57500000001</v>
      </c>
      <c r="AE176" s="71">
        <v>471898.07500000001</v>
      </c>
      <c r="AF176" s="71">
        <v>490635.57500000001</v>
      </c>
      <c r="AG176" s="71">
        <v>509373.07500000001</v>
      </c>
      <c r="AH176" s="71">
        <v>528110.57500000007</v>
      </c>
      <c r="AI176" s="71">
        <v>546848.07500000007</v>
      </c>
      <c r="AJ176" s="71">
        <v>565585.57500000007</v>
      </c>
      <c r="AK176" s="71">
        <v>584323.07500000007</v>
      </c>
    </row>
    <row r="177" spans="1:37" x14ac:dyDescent="0.25">
      <c r="A177" s="86">
        <v>0.84</v>
      </c>
      <c r="B177" s="71">
        <v>435033.8</v>
      </c>
      <c r="C177" s="71">
        <v>453733.8</v>
      </c>
      <c r="D177" s="71">
        <v>472433.8</v>
      </c>
      <c r="E177" s="71">
        <v>491133.8</v>
      </c>
      <c r="F177" s="71">
        <v>509833.8</v>
      </c>
      <c r="G177" s="71">
        <v>528533.80000000005</v>
      </c>
      <c r="H177" s="71">
        <v>547233.80000000005</v>
      </c>
      <c r="I177" s="71">
        <v>565933.80000000005</v>
      </c>
      <c r="J177" s="71">
        <v>584633.80000000005</v>
      </c>
      <c r="K177" s="71">
        <v>603333.80000000005</v>
      </c>
      <c r="AA177" s="86">
        <v>0.84</v>
      </c>
      <c r="AB177" s="71">
        <v>415629.80000000005</v>
      </c>
      <c r="AC177" s="71">
        <v>434329.80000000005</v>
      </c>
      <c r="AD177" s="71">
        <v>453029.80000000005</v>
      </c>
      <c r="AE177" s="71">
        <v>471729.80000000005</v>
      </c>
      <c r="AF177" s="71">
        <v>490429.80000000005</v>
      </c>
      <c r="AG177" s="71">
        <v>509129.80000000005</v>
      </c>
      <c r="AH177" s="71">
        <v>527829.80000000005</v>
      </c>
      <c r="AI177" s="71">
        <v>546529.80000000005</v>
      </c>
      <c r="AJ177" s="71">
        <v>565229.80000000005</v>
      </c>
      <c r="AK177" s="71">
        <v>583929.80000000005</v>
      </c>
    </row>
    <row r="178" spans="1:37" x14ac:dyDescent="0.25">
      <c r="A178" s="86">
        <v>0.84499999999999997</v>
      </c>
      <c r="B178" s="71">
        <v>435093.52500000002</v>
      </c>
      <c r="C178" s="71">
        <v>453756.02500000002</v>
      </c>
      <c r="D178" s="71">
        <v>472418.52500000002</v>
      </c>
      <c r="E178" s="71">
        <v>491081.02500000002</v>
      </c>
      <c r="F178" s="71">
        <v>509743.52500000002</v>
      </c>
      <c r="G178" s="71">
        <v>528406.02500000002</v>
      </c>
      <c r="H178" s="71">
        <v>547068.52500000002</v>
      </c>
      <c r="I178" s="71">
        <v>565731.02500000002</v>
      </c>
      <c r="J178" s="71">
        <v>584393.52500000002</v>
      </c>
      <c r="K178" s="71">
        <v>603056.02500000002</v>
      </c>
      <c r="AA178" s="86">
        <v>0.84499999999999997</v>
      </c>
      <c r="AB178" s="71">
        <v>415574.02500000002</v>
      </c>
      <c r="AC178" s="71">
        <v>434236.52500000002</v>
      </c>
      <c r="AD178" s="71">
        <v>452899.02500000002</v>
      </c>
      <c r="AE178" s="71">
        <v>471561.52500000002</v>
      </c>
      <c r="AF178" s="71">
        <v>490224.02500000002</v>
      </c>
      <c r="AG178" s="71">
        <v>508886.52500000002</v>
      </c>
      <c r="AH178" s="71">
        <v>527549.02500000002</v>
      </c>
      <c r="AI178" s="71">
        <v>546211.52500000002</v>
      </c>
      <c r="AJ178" s="71">
        <v>564874.02500000002</v>
      </c>
      <c r="AK178" s="71">
        <v>583536.52500000002</v>
      </c>
    </row>
    <row r="179" spans="1:37" x14ac:dyDescent="0.25">
      <c r="A179" s="86">
        <v>0.85</v>
      </c>
      <c r="B179" s="71">
        <v>435153.25</v>
      </c>
      <c r="C179" s="71">
        <v>453778.25</v>
      </c>
      <c r="D179" s="71">
        <v>472403.25</v>
      </c>
      <c r="E179" s="71">
        <v>491028.25</v>
      </c>
      <c r="F179" s="71">
        <v>509653.25</v>
      </c>
      <c r="G179" s="71">
        <v>528278.25</v>
      </c>
      <c r="H179" s="71">
        <v>546903.25</v>
      </c>
      <c r="I179" s="71">
        <v>565528.25</v>
      </c>
      <c r="J179" s="71">
        <v>584153.25</v>
      </c>
      <c r="K179" s="71">
        <v>602778.25</v>
      </c>
      <c r="AA179" s="86">
        <v>0.85</v>
      </c>
      <c r="AB179" s="71">
        <v>415518.25</v>
      </c>
      <c r="AC179" s="71">
        <v>434143.25</v>
      </c>
      <c r="AD179" s="71">
        <v>452768.25</v>
      </c>
      <c r="AE179" s="71">
        <v>471393.25</v>
      </c>
      <c r="AF179" s="71">
        <v>490018.25</v>
      </c>
      <c r="AG179" s="71">
        <v>508643.25</v>
      </c>
      <c r="AH179" s="71">
        <v>527268.25</v>
      </c>
      <c r="AI179" s="71">
        <v>545893.25</v>
      </c>
      <c r="AJ179" s="71">
        <v>564518.25</v>
      </c>
      <c r="AK179" s="71">
        <v>583143.25</v>
      </c>
    </row>
    <row r="180" spans="1:37" x14ac:dyDescent="0.25">
      <c r="A180" s="86">
        <v>0.85499999999999998</v>
      </c>
      <c r="B180" s="71">
        <v>435212.97499999998</v>
      </c>
      <c r="C180" s="71">
        <v>453800.47499999998</v>
      </c>
      <c r="D180" s="71">
        <v>472387.97499999998</v>
      </c>
      <c r="E180" s="71">
        <v>490975.47499999998</v>
      </c>
      <c r="F180" s="71">
        <v>509562.97499999998</v>
      </c>
      <c r="G180" s="71">
        <v>528150.47499999998</v>
      </c>
      <c r="H180" s="71">
        <v>546737.97499999998</v>
      </c>
      <c r="I180" s="71">
        <v>565325.47499999998</v>
      </c>
      <c r="J180" s="71">
        <v>583912.97499999998</v>
      </c>
      <c r="K180" s="71">
        <v>602500.47499999998</v>
      </c>
      <c r="AA180" s="86">
        <v>0.85499999999999998</v>
      </c>
      <c r="AB180" s="71">
        <v>415462.47499999998</v>
      </c>
      <c r="AC180" s="71">
        <v>434049.97499999998</v>
      </c>
      <c r="AD180" s="71">
        <v>452637.47500000003</v>
      </c>
      <c r="AE180" s="71">
        <v>471224.97500000003</v>
      </c>
      <c r="AF180" s="71">
        <v>489812.47500000003</v>
      </c>
      <c r="AG180" s="71">
        <v>508399.97500000003</v>
      </c>
      <c r="AH180" s="71">
        <v>526987.47499999998</v>
      </c>
      <c r="AI180" s="71">
        <v>545574.97499999998</v>
      </c>
      <c r="AJ180" s="71">
        <v>564162.47499999998</v>
      </c>
      <c r="AK180" s="71">
        <v>582749.97499999998</v>
      </c>
    </row>
    <row r="181" spans="1:37" x14ac:dyDescent="0.25">
      <c r="A181" s="86">
        <v>0.86</v>
      </c>
      <c r="B181" s="71">
        <v>435272.7</v>
      </c>
      <c r="C181" s="71">
        <v>453822.7</v>
      </c>
      <c r="D181" s="71">
        <v>472372.7</v>
      </c>
      <c r="E181" s="71">
        <v>490922.7</v>
      </c>
      <c r="F181" s="71">
        <v>509472.7</v>
      </c>
      <c r="G181" s="71">
        <v>528022.69999999995</v>
      </c>
      <c r="H181" s="71">
        <v>546572.69999999995</v>
      </c>
      <c r="I181" s="71">
        <v>565122.69999999995</v>
      </c>
      <c r="J181" s="71">
        <v>583672.69999999995</v>
      </c>
      <c r="K181" s="71">
        <v>602222.69999999995</v>
      </c>
      <c r="AA181" s="86">
        <v>0.86</v>
      </c>
      <c r="AB181" s="71">
        <v>415406.7</v>
      </c>
      <c r="AC181" s="71">
        <v>433956.7</v>
      </c>
      <c r="AD181" s="71">
        <v>452506.7</v>
      </c>
      <c r="AE181" s="71">
        <v>471056.7</v>
      </c>
      <c r="AF181" s="71">
        <v>489606.7</v>
      </c>
      <c r="AG181" s="71">
        <v>508156.7</v>
      </c>
      <c r="AH181" s="71">
        <v>526706.70000000007</v>
      </c>
      <c r="AI181" s="71">
        <v>545256.70000000007</v>
      </c>
      <c r="AJ181" s="71">
        <v>563806.70000000007</v>
      </c>
      <c r="AK181" s="71">
        <v>582356.70000000007</v>
      </c>
    </row>
    <row r="182" spans="1:37" x14ac:dyDescent="0.25">
      <c r="A182" s="86">
        <v>0.86499999999999999</v>
      </c>
      <c r="B182" s="71">
        <v>435332.42499999999</v>
      </c>
      <c r="C182" s="71">
        <v>453844.92499999999</v>
      </c>
      <c r="D182" s="71">
        <v>472357.42499999999</v>
      </c>
      <c r="E182" s="71">
        <v>490869.92499999999</v>
      </c>
      <c r="F182" s="71">
        <v>509382.42499999999</v>
      </c>
      <c r="G182" s="71">
        <v>527894.92500000005</v>
      </c>
      <c r="H182" s="71">
        <v>546407.42500000005</v>
      </c>
      <c r="I182" s="71">
        <v>564919.92500000005</v>
      </c>
      <c r="J182" s="71">
        <v>583432.42500000005</v>
      </c>
      <c r="K182" s="71">
        <v>601944.92500000005</v>
      </c>
      <c r="AA182" s="86">
        <v>0.86499999999999999</v>
      </c>
      <c r="AB182" s="71">
        <v>415350.92499999999</v>
      </c>
      <c r="AC182" s="71">
        <v>433863.42499999999</v>
      </c>
      <c r="AD182" s="71">
        <v>452375.92499999999</v>
      </c>
      <c r="AE182" s="71">
        <v>470888.42499999999</v>
      </c>
      <c r="AF182" s="71">
        <v>489400.92499999999</v>
      </c>
      <c r="AG182" s="71">
        <v>507913.42499999999</v>
      </c>
      <c r="AH182" s="71">
        <v>526425.92500000005</v>
      </c>
      <c r="AI182" s="71">
        <v>544938.42500000005</v>
      </c>
      <c r="AJ182" s="71">
        <v>563450.92500000005</v>
      </c>
      <c r="AK182" s="71">
        <v>581963.42500000005</v>
      </c>
    </row>
    <row r="183" spans="1:37" x14ac:dyDescent="0.25">
      <c r="A183" s="86">
        <v>0.87</v>
      </c>
      <c r="B183" s="71">
        <v>435392.15</v>
      </c>
      <c r="C183" s="71">
        <v>453867.15</v>
      </c>
      <c r="D183" s="71">
        <v>472342.15</v>
      </c>
      <c r="E183" s="71">
        <v>490817.15</v>
      </c>
      <c r="F183" s="71">
        <v>509292.15</v>
      </c>
      <c r="G183" s="71">
        <v>527767.15</v>
      </c>
      <c r="H183" s="71">
        <v>546242.15</v>
      </c>
      <c r="I183" s="71">
        <v>564717.15</v>
      </c>
      <c r="J183" s="71">
        <v>583192.15</v>
      </c>
      <c r="K183" s="71">
        <v>601667.15</v>
      </c>
      <c r="AA183" s="86">
        <v>0.87</v>
      </c>
      <c r="AB183" s="71">
        <v>415295.15</v>
      </c>
      <c r="AC183" s="71">
        <v>433770.15</v>
      </c>
      <c r="AD183" s="71">
        <v>452245.15</v>
      </c>
      <c r="AE183" s="71">
        <v>470720.15</v>
      </c>
      <c r="AF183" s="71">
        <v>489195.15</v>
      </c>
      <c r="AG183" s="71">
        <v>507670.15</v>
      </c>
      <c r="AH183" s="71">
        <v>526145.15</v>
      </c>
      <c r="AI183" s="71">
        <v>544620.15</v>
      </c>
      <c r="AJ183" s="71">
        <v>563095.15</v>
      </c>
      <c r="AK183" s="71">
        <v>581570.15</v>
      </c>
    </row>
    <row r="184" spans="1:37" x14ac:dyDescent="0.25">
      <c r="A184" s="86">
        <v>0.875</v>
      </c>
      <c r="B184" s="71">
        <v>435451.875</v>
      </c>
      <c r="C184" s="71">
        <v>453889.375</v>
      </c>
      <c r="D184" s="71">
        <v>472326.875</v>
      </c>
      <c r="E184" s="71">
        <v>490764.375</v>
      </c>
      <c r="F184" s="71">
        <v>509201.875</v>
      </c>
      <c r="G184" s="71">
        <v>527639.375</v>
      </c>
      <c r="H184" s="71">
        <v>546076.875</v>
      </c>
      <c r="I184" s="71">
        <v>564514.375</v>
      </c>
      <c r="J184" s="71">
        <v>582951.875</v>
      </c>
      <c r="K184" s="71">
        <v>601389.375</v>
      </c>
      <c r="AA184" s="86">
        <v>0.875</v>
      </c>
      <c r="AB184" s="71">
        <v>415239.375</v>
      </c>
      <c r="AC184" s="71">
        <v>433676.875</v>
      </c>
      <c r="AD184" s="71">
        <v>452114.375</v>
      </c>
      <c r="AE184" s="71">
        <v>470551.875</v>
      </c>
      <c r="AF184" s="71">
        <v>488989.375</v>
      </c>
      <c r="AG184" s="71">
        <v>507426.875</v>
      </c>
      <c r="AH184" s="71">
        <v>525864.375</v>
      </c>
      <c r="AI184" s="71">
        <v>544301.875</v>
      </c>
      <c r="AJ184" s="71">
        <v>562739.375</v>
      </c>
      <c r="AK184" s="71">
        <v>581176.875</v>
      </c>
    </row>
    <row r="185" spans="1:37" x14ac:dyDescent="0.25">
      <c r="A185" s="86">
        <v>0.88</v>
      </c>
      <c r="B185" s="71">
        <v>435511.6</v>
      </c>
      <c r="C185" s="71">
        <v>453911.6</v>
      </c>
      <c r="D185" s="71">
        <v>472311.6</v>
      </c>
      <c r="E185" s="71">
        <v>490711.6</v>
      </c>
      <c r="F185" s="71">
        <v>509111.6</v>
      </c>
      <c r="G185" s="71">
        <v>527511.6</v>
      </c>
      <c r="H185" s="71">
        <v>545911.6</v>
      </c>
      <c r="I185" s="71">
        <v>564311.6</v>
      </c>
      <c r="J185" s="71">
        <v>582711.6</v>
      </c>
      <c r="K185" s="71">
        <v>601111.6</v>
      </c>
      <c r="AA185" s="86">
        <v>0.88</v>
      </c>
      <c r="AB185" s="71">
        <v>415183.6</v>
      </c>
      <c r="AC185" s="71">
        <v>433583.6</v>
      </c>
      <c r="AD185" s="71">
        <v>451983.6</v>
      </c>
      <c r="AE185" s="71">
        <v>470383.6</v>
      </c>
      <c r="AF185" s="71">
        <v>488783.6</v>
      </c>
      <c r="AG185" s="71">
        <v>507183.6</v>
      </c>
      <c r="AH185" s="71">
        <v>525583.6</v>
      </c>
      <c r="AI185" s="71">
        <v>543983.6</v>
      </c>
      <c r="AJ185" s="71">
        <v>562383.6</v>
      </c>
      <c r="AK185" s="71">
        <v>580783.6</v>
      </c>
    </row>
    <row r="186" spans="1:37" x14ac:dyDescent="0.25">
      <c r="A186" s="86">
        <v>0.88500000000000001</v>
      </c>
      <c r="B186" s="71">
        <v>435571.32500000001</v>
      </c>
      <c r="C186" s="71">
        <v>453933.82500000001</v>
      </c>
      <c r="D186" s="71">
        <v>472296.32500000001</v>
      </c>
      <c r="E186" s="71">
        <v>490658.82500000001</v>
      </c>
      <c r="F186" s="71">
        <v>509021.32500000001</v>
      </c>
      <c r="G186" s="71">
        <v>527383.82499999995</v>
      </c>
      <c r="H186" s="71">
        <v>545746.32499999995</v>
      </c>
      <c r="I186" s="71">
        <v>564108.82499999995</v>
      </c>
      <c r="J186" s="71">
        <v>582471.32499999995</v>
      </c>
      <c r="K186" s="71">
        <v>600833.82499999995</v>
      </c>
      <c r="AA186" s="86">
        <v>0.88500000000000001</v>
      </c>
      <c r="AB186" s="71">
        <v>415127.82500000001</v>
      </c>
      <c r="AC186" s="71">
        <v>433490.32500000001</v>
      </c>
      <c r="AD186" s="71">
        <v>451852.82500000001</v>
      </c>
      <c r="AE186" s="71">
        <v>470215.32500000001</v>
      </c>
      <c r="AF186" s="71">
        <v>488577.82500000001</v>
      </c>
      <c r="AG186" s="71">
        <v>506940.32500000001</v>
      </c>
      <c r="AH186" s="71">
        <v>525302.82499999995</v>
      </c>
      <c r="AI186" s="71">
        <v>543665.32499999995</v>
      </c>
      <c r="AJ186" s="71">
        <v>562027.82499999995</v>
      </c>
      <c r="AK186" s="71">
        <v>580390.32499999995</v>
      </c>
    </row>
    <row r="187" spans="1:37" x14ac:dyDescent="0.25">
      <c r="A187" s="86">
        <v>0.89</v>
      </c>
      <c r="B187" s="71">
        <v>435631.05</v>
      </c>
      <c r="C187" s="71">
        <v>453956.05</v>
      </c>
      <c r="D187" s="71">
        <v>472281.05</v>
      </c>
      <c r="E187" s="71">
        <v>490606.05</v>
      </c>
      <c r="F187" s="71">
        <v>508931.05</v>
      </c>
      <c r="G187" s="71">
        <v>527256.05000000005</v>
      </c>
      <c r="H187" s="71">
        <v>545581.05000000005</v>
      </c>
      <c r="I187" s="71">
        <v>563906.05000000005</v>
      </c>
      <c r="J187" s="71">
        <v>582231.05000000005</v>
      </c>
      <c r="K187" s="71">
        <v>600556.05000000005</v>
      </c>
      <c r="AA187" s="86">
        <v>0.89</v>
      </c>
      <c r="AB187" s="71">
        <v>415072.05</v>
      </c>
      <c r="AC187" s="71">
        <v>433397.05</v>
      </c>
      <c r="AD187" s="71">
        <v>451722.05</v>
      </c>
      <c r="AE187" s="71">
        <v>470047.05</v>
      </c>
      <c r="AF187" s="71">
        <v>488372.05</v>
      </c>
      <c r="AG187" s="71">
        <v>506697.05</v>
      </c>
      <c r="AH187" s="71">
        <v>525022.05000000005</v>
      </c>
      <c r="AI187" s="71">
        <v>543347.05000000005</v>
      </c>
      <c r="AJ187" s="71">
        <v>561672.05000000005</v>
      </c>
      <c r="AK187" s="71">
        <v>579997.05000000005</v>
      </c>
    </row>
    <row r="188" spans="1:37" x14ac:dyDescent="0.25">
      <c r="A188" s="86">
        <v>0.89500000000000002</v>
      </c>
      <c r="B188" s="71">
        <v>435690.77500000002</v>
      </c>
      <c r="C188" s="71">
        <v>453978.27500000002</v>
      </c>
      <c r="D188" s="71">
        <v>472265.77500000002</v>
      </c>
      <c r="E188" s="71">
        <v>490553.27500000002</v>
      </c>
      <c r="F188" s="71">
        <v>508840.77500000002</v>
      </c>
      <c r="G188" s="71">
        <v>527128.27500000002</v>
      </c>
      <c r="H188" s="71">
        <v>545415.77500000002</v>
      </c>
      <c r="I188" s="71">
        <v>563703.27500000002</v>
      </c>
      <c r="J188" s="71">
        <v>581990.77500000002</v>
      </c>
      <c r="K188" s="71">
        <v>600278.27500000002</v>
      </c>
      <c r="AA188" s="86">
        <v>0.89500000000000002</v>
      </c>
      <c r="AB188" s="71">
        <v>415016.27500000002</v>
      </c>
      <c r="AC188" s="71">
        <v>433303.77500000002</v>
      </c>
      <c r="AD188" s="71">
        <v>451591.27500000002</v>
      </c>
      <c r="AE188" s="71">
        <v>469878.77500000002</v>
      </c>
      <c r="AF188" s="71">
        <v>488166.27500000002</v>
      </c>
      <c r="AG188" s="71">
        <v>506453.77500000002</v>
      </c>
      <c r="AH188" s="71">
        <v>524741.27500000002</v>
      </c>
      <c r="AI188" s="71">
        <v>543028.77500000002</v>
      </c>
      <c r="AJ188" s="71">
        <v>561316.27500000002</v>
      </c>
      <c r="AK188" s="71">
        <v>579603.77500000002</v>
      </c>
    </row>
    <row r="189" spans="1:37" x14ac:dyDescent="0.25">
      <c r="A189" s="86">
        <v>0.9</v>
      </c>
      <c r="B189" s="71">
        <v>435750.5</v>
      </c>
      <c r="C189" s="71">
        <v>454000.5</v>
      </c>
      <c r="D189" s="71">
        <v>472250.5</v>
      </c>
      <c r="E189" s="71">
        <v>490500.5</v>
      </c>
      <c r="F189" s="71">
        <v>508750.5</v>
      </c>
      <c r="G189" s="71">
        <v>527000.5</v>
      </c>
      <c r="H189" s="71">
        <v>545250.5</v>
      </c>
      <c r="I189" s="71">
        <v>563500.5</v>
      </c>
      <c r="J189" s="71">
        <v>581750.5</v>
      </c>
      <c r="K189" s="71">
        <v>600000.5</v>
      </c>
      <c r="AA189" s="86">
        <v>0.9</v>
      </c>
      <c r="AB189" s="71">
        <v>414960.5</v>
      </c>
      <c r="AC189" s="71">
        <v>433210.5</v>
      </c>
      <c r="AD189" s="71">
        <v>451460.5</v>
      </c>
      <c r="AE189" s="71">
        <v>469710.5</v>
      </c>
      <c r="AF189" s="71">
        <v>487960.5</v>
      </c>
      <c r="AG189" s="71">
        <v>506210.5</v>
      </c>
      <c r="AH189" s="71">
        <v>524460.5</v>
      </c>
      <c r="AI189" s="71">
        <v>542710.5</v>
      </c>
      <c r="AJ189" s="71">
        <v>560960.5</v>
      </c>
      <c r="AK189" s="71">
        <v>579210.5</v>
      </c>
    </row>
    <row r="190" spans="1:37" x14ac:dyDescent="0.25">
      <c r="A190" s="86">
        <v>0.90500000000000003</v>
      </c>
      <c r="B190" s="71">
        <v>435810.22499999998</v>
      </c>
      <c r="C190" s="71">
        <v>454022.72499999998</v>
      </c>
      <c r="D190" s="71">
        <v>472235.22499999998</v>
      </c>
      <c r="E190" s="71">
        <v>490447.72499999998</v>
      </c>
      <c r="F190" s="71">
        <v>508660.22499999998</v>
      </c>
      <c r="G190" s="71">
        <v>526872.72499999998</v>
      </c>
      <c r="H190" s="71">
        <v>545085.22499999998</v>
      </c>
      <c r="I190" s="71">
        <v>563297.72499999998</v>
      </c>
      <c r="J190" s="71">
        <v>581510.22499999998</v>
      </c>
      <c r="K190" s="71">
        <v>599722.72499999998</v>
      </c>
      <c r="AA190" s="86">
        <v>0.90500000000000003</v>
      </c>
      <c r="AB190" s="71">
        <v>414904.72499999998</v>
      </c>
      <c r="AC190" s="71">
        <v>433117.22499999998</v>
      </c>
      <c r="AD190" s="71">
        <v>451329.72499999998</v>
      </c>
      <c r="AE190" s="71">
        <v>469542.22499999998</v>
      </c>
      <c r="AF190" s="71">
        <v>487754.72499999998</v>
      </c>
      <c r="AG190" s="71">
        <v>505967.22499999998</v>
      </c>
      <c r="AH190" s="71">
        <v>524179.72499999998</v>
      </c>
      <c r="AI190" s="71">
        <v>542392.22499999998</v>
      </c>
      <c r="AJ190" s="71">
        <v>560604.72499999998</v>
      </c>
      <c r="AK190" s="71">
        <v>578817.22499999998</v>
      </c>
    </row>
    <row r="191" spans="1:37" x14ac:dyDescent="0.25">
      <c r="A191" s="86">
        <v>0.91</v>
      </c>
      <c r="B191" s="71">
        <v>435869.95</v>
      </c>
      <c r="C191" s="71">
        <v>454044.95</v>
      </c>
      <c r="D191" s="71">
        <v>472219.95</v>
      </c>
      <c r="E191" s="71">
        <v>490394.95</v>
      </c>
      <c r="F191" s="71">
        <v>508569.95</v>
      </c>
      <c r="G191" s="71">
        <v>526744.94999999995</v>
      </c>
      <c r="H191" s="71">
        <v>544919.94999999995</v>
      </c>
      <c r="I191" s="71">
        <v>563094.94999999995</v>
      </c>
      <c r="J191" s="71">
        <v>581269.94999999995</v>
      </c>
      <c r="K191" s="71">
        <v>599444.94999999995</v>
      </c>
      <c r="AA191" s="86">
        <v>0.91</v>
      </c>
      <c r="AB191" s="71">
        <v>414848.95</v>
      </c>
      <c r="AC191" s="71">
        <v>433023.94999999995</v>
      </c>
      <c r="AD191" s="71">
        <v>451198.94999999995</v>
      </c>
      <c r="AE191" s="71">
        <v>469373.95</v>
      </c>
      <c r="AF191" s="71">
        <v>487548.95</v>
      </c>
      <c r="AG191" s="71">
        <v>505723.95</v>
      </c>
      <c r="AH191" s="71">
        <v>523898.95</v>
      </c>
      <c r="AI191" s="71">
        <v>542073.94999999995</v>
      </c>
      <c r="AJ191" s="71">
        <v>560248.94999999995</v>
      </c>
      <c r="AK191" s="71">
        <v>578423.94999999995</v>
      </c>
    </row>
    <row r="192" spans="1:37" x14ac:dyDescent="0.25">
      <c r="A192" s="86">
        <v>0.91500000000000004</v>
      </c>
      <c r="B192" s="71">
        <v>435929.67499999999</v>
      </c>
      <c r="C192" s="71">
        <v>454067.17499999999</v>
      </c>
      <c r="D192" s="71">
        <v>472204.67499999999</v>
      </c>
      <c r="E192" s="71">
        <v>490342.17499999999</v>
      </c>
      <c r="F192" s="71">
        <v>508479.67499999999</v>
      </c>
      <c r="G192" s="71">
        <v>526617.17500000005</v>
      </c>
      <c r="H192" s="71">
        <v>544754.67500000005</v>
      </c>
      <c r="I192" s="71">
        <v>562892.17500000005</v>
      </c>
      <c r="J192" s="71">
        <v>581029.67500000005</v>
      </c>
      <c r="K192" s="71">
        <v>599167.17500000005</v>
      </c>
      <c r="AA192" s="86">
        <v>0.91500000000000004</v>
      </c>
      <c r="AB192" s="71">
        <v>414793.17499999999</v>
      </c>
      <c r="AC192" s="71">
        <v>432930.67499999999</v>
      </c>
      <c r="AD192" s="71">
        <v>451068.17499999999</v>
      </c>
      <c r="AE192" s="71">
        <v>469205.67499999999</v>
      </c>
      <c r="AF192" s="71">
        <v>487343.17499999999</v>
      </c>
      <c r="AG192" s="71">
        <v>505480.67499999999</v>
      </c>
      <c r="AH192" s="71">
        <v>523618.17499999999</v>
      </c>
      <c r="AI192" s="71">
        <v>541755.67499999993</v>
      </c>
      <c r="AJ192" s="71">
        <v>559893.17499999993</v>
      </c>
      <c r="AK192" s="71">
        <v>578030.67499999993</v>
      </c>
    </row>
    <row r="193" spans="1:37" x14ac:dyDescent="0.25">
      <c r="A193" s="86">
        <v>0.92</v>
      </c>
      <c r="B193" s="71">
        <v>435989.4</v>
      </c>
      <c r="C193" s="71">
        <v>454089.4</v>
      </c>
      <c r="D193" s="71">
        <v>472189.4</v>
      </c>
      <c r="E193" s="71">
        <v>490289.4</v>
      </c>
      <c r="F193" s="71">
        <v>508389.4</v>
      </c>
      <c r="G193" s="71">
        <v>526489.4</v>
      </c>
      <c r="H193" s="71">
        <v>544589.4</v>
      </c>
      <c r="I193" s="71">
        <v>562689.4</v>
      </c>
      <c r="J193" s="71">
        <v>580789.4</v>
      </c>
      <c r="K193" s="71">
        <v>598889.4</v>
      </c>
      <c r="AA193" s="86">
        <v>0.92</v>
      </c>
      <c r="AB193" s="71">
        <v>414737.39999999997</v>
      </c>
      <c r="AC193" s="71">
        <v>432837.39999999997</v>
      </c>
      <c r="AD193" s="71">
        <v>450937.39999999997</v>
      </c>
      <c r="AE193" s="71">
        <v>469037.39999999997</v>
      </c>
      <c r="AF193" s="71">
        <v>487137.39999999997</v>
      </c>
      <c r="AG193" s="71">
        <v>505237.39999999997</v>
      </c>
      <c r="AH193" s="71">
        <v>523337.39999999997</v>
      </c>
      <c r="AI193" s="71">
        <v>541437.4</v>
      </c>
      <c r="AJ193" s="71">
        <v>559537.4</v>
      </c>
      <c r="AK193" s="71">
        <v>577637.39999999991</v>
      </c>
    </row>
    <row r="194" spans="1:37" x14ac:dyDescent="0.25">
      <c r="A194" s="86">
        <v>0.92500000000000004</v>
      </c>
      <c r="B194" s="71">
        <v>436049.125</v>
      </c>
      <c r="C194" s="71">
        <v>454111.625</v>
      </c>
      <c r="D194" s="71">
        <v>472174.125</v>
      </c>
      <c r="E194" s="71">
        <v>490236.625</v>
      </c>
      <c r="F194" s="71">
        <v>508299.125</v>
      </c>
      <c r="G194" s="71">
        <v>526361.625</v>
      </c>
      <c r="H194" s="71">
        <v>544424.125</v>
      </c>
      <c r="I194" s="71">
        <v>562486.625</v>
      </c>
      <c r="J194" s="71">
        <v>580549.125</v>
      </c>
      <c r="K194" s="71">
        <v>598611.625</v>
      </c>
      <c r="AA194" s="86">
        <v>0.92500000000000004</v>
      </c>
      <c r="AB194" s="71">
        <v>414681.625</v>
      </c>
      <c r="AC194" s="71">
        <v>432744.125</v>
      </c>
      <c r="AD194" s="71">
        <v>450806.625</v>
      </c>
      <c r="AE194" s="71">
        <v>468869.125</v>
      </c>
      <c r="AF194" s="71">
        <v>486931.625</v>
      </c>
      <c r="AG194" s="71">
        <v>504994.125</v>
      </c>
      <c r="AH194" s="71">
        <v>523056.625</v>
      </c>
      <c r="AI194" s="71">
        <v>541119.125</v>
      </c>
      <c r="AJ194" s="71">
        <v>559181.625</v>
      </c>
      <c r="AK194" s="71">
        <v>577244.125</v>
      </c>
    </row>
    <row r="195" spans="1:37" x14ac:dyDescent="0.25">
      <c r="A195" s="86">
        <v>0.93</v>
      </c>
      <c r="B195" s="71">
        <v>436108.85</v>
      </c>
      <c r="C195" s="71">
        <v>454133.85</v>
      </c>
      <c r="D195" s="71">
        <v>472158.85</v>
      </c>
      <c r="E195" s="71">
        <v>490183.85</v>
      </c>
      <c r="F195" s="71">
        <v>508208.85</v>
      </c>
      <c r="G195" s="71">
        <v>526233.85</v>
      </c>
      <c r="H195" s="71">
        <v>544258.85</v>
      </c>
      <c r="I195" s="71">
        <v>562283.85</v>
      </c>
      <c r="J195" s="71">
        <v>580308.85</v>
      </c>
      <c r="K195" s="71">
        <v>598333.85</v>
      </c>
      <c r="AA195" s="86">
        <v>0.93</v>
      </c>
      <c r="AB195" s="71">
        <v>414625.85</v>
      </c>
      <c r="AC195" s="71">
        <v>432650.85</v>
      </c>
      <c r="AD195" s="71">
        <v>450675.85</v>
      </c>
      <c r="AE195" s="71">
        <v>468700.85</v>
      </c>
      <c r="AF195" s="71">
        <v>486725.85</v>
      </c>
      <c r="AG195" s="71">
        <v>504750.85</v>
      </c>
      <c r="AH195" s="71">
        <v>522775.85</v>
      </c>
      <c r="AI195" s="71">
        <v>540800.85</v>
      </c>
      <c r="AJ195" s="71">
        <v>558825.85</v>
      </c>
      <c r="AK195" s="71">
        <v>576850.85</v>
      </c>
    </row>
    <row r="196" spans="1:37" x14ac:dyDescent="0.25">
      <c r="A196" s="86">
        <v>0.93500000000000005</v>
      </c>
      <c r="B196" s="71">
        <v>436168.57500000001</v>
      </c>
      <c r="C196" s="71">
        <v>454156.07499999995</v>
      </c>
      <c r="D196" s="71">
        <v>472143.57500000001</v>
      </c>
      <c r="E196" s="71">
        <v>490131.07500000001</v>
      </c>
      <c r="F196" s="71">
        <v>508118.57500000001</v>
      </c>
      <c r="G196" s="71">
        <v>526106.07499999995</v>
      </c>
      <c r="H196" s="71">
        <v>544093.57499999995</v>
      </c>
      <c r="I196" s="71">
        <v>562081.07499999995</v>
      </c>
      <c r="J196" s="71">
        <v>580068.57499999995</v>
      </c>
      <c r="K196" s="71">
        <v>598056.07499999995</v>
      </c>
      <c r="AA196" s="86">
        <v>0.93500000000000005</v>
      </c>
      <c r="AB196" s="71">
        <v>414570.07499999995</v>
      </c>
      <c r="AC196" s="71">
        <v>432557.57499999995</v>
      </c>
      <c r="AD196" s="71">
        <v>450545.07499999995</v>
      </c>
      <c r="AE196" s="71">
        <v>468532.57499999995</v>
      </c>
      <c r="AF196" s="71">
        <v>486520.07499999995</v>
      </c>
      <c r="AG196" s="71">
        <v>504507.57499999995</v>
      </c>
      <c r="AH196" s="71">
        <v>522495.07499999995</v>
      </c>
      <c r="AI196" s="71">
        <v>540482.57499999995</v>
      </c>
      <c r="AJ196" s="71">
        <v>558470.07499999995</v>
      </c>
      <c r="AK196" s="71">
        <v>576457.57499999995</v>
      </c>
    </row>
    <row r="197" spans="1:37" x14ac:dyDescent="0.25">
      <c r="A197" s="86">
        <v>0.94000000000000006</v>
      </c>
      <c r="B197" s="71">
        <v>436228.3</v>
      </c>
      <c r="C197" s="71">
        <v>454178.3</v>
      </c>
      <c r="D197" s="71">
        <v>472128.3</v>
      </c>
      <c r="E197" s="71">
        <v>490078.3</v>
      </c>
      <c r="F197" s="71">
        <v>508028.3</v>
      </c>
      <c r="G197" s="71">
        <v>525978.30000000016</v>
      </c>
      <c r="H197" s="71">
        <v>543928.30000000005</v>
      </c>
      <c r="I197" s="71">
        <v>561878.30000000005</v>
      </c>
      <c r="J197" s="71">
        <v>579828.30000000005</v>
      </c>
      <c r="K197" s="71">
        <v>597778.30000000005</v>
      </c>
      <c r="AA197" s="86">
        <v>0.94000000000000006</v>
      </c>
      <c r="AB197" s="71">
        <v>414514.29999999993</v>
      </c>
      <c r="AC197" s="71">
        <v>432464.3</v>
      </c>
      <c r="AD197" s="71">
        <v>450414.3</v>
      </c>
      <c r="AE197" s="71">
        <v>468364.3</v>
      </c>
      <c r="AF197" s="71">
        <v>486314.30000000005</v>
      </c>
      <c r="AG197" s="71">
        <v>504264.3000000001</v>
      </c>
      <c r="AH197" s="71">
        <v>522214.3</v>
      </c>
      <c r="AI197" s="71">
        <v>540164.29999999993</v>
      </c>
      <c r="AJ197" s="71">
        <v>558114.29999999993</v>
      </c>
      <c r="AK197" s="71">
        <v>576064.29999999993</v>
      </c>
    </row>
    <row r="198" spans="1:37" x14ac:dyDescent="0.25">
      <c r="A198" s="86">
        <v>0.94500000000000006</v>
      </c>
      <c r="B198" s="71">
        <v>436288.02499999997</v>
      </c>
      <c r="C198" s="71">
        <v>454200.52499999997</v>
      </c>
      <c r="D198" s="71">
        <v>472113.02500000002</v>
      </c>
      <c r="E198" s="71">
        <v>490025.52500000002</v>
      </c>
      <c r="F198" s="71">
        <v>507938.02500000002</v>
      </c>
      <c r="G198" s="71">
        <v>525850.52500000014</v>
      </c>
      <c r="H198" s="71">
        <v>543763.02500000002</v>
      </c>
      <c r="I198" s="71">
        <v>561675.52500000002</v>
      </c>
      <c r="J198" s="71">
        <v>579588.02500000002</v>
      </c>
      <c r="K198" s="71">
        <v>597500.52500000002</v>
      </c>
      <c r="AA198" s="86">
        <v>0.94500000000000006</v>
      </c>
      <c r="AB198" s="71">
        <v>414458.52499999997</v>
      </c>
      <c r="AC198" s="71">
        <v>432371.02499999997</v>
      </c>
      <c r="AD198" s="71">
        <v>450283.52500000002</v>
      </c>
      <c r="AE198" s="71">
        <v>468196.02500000002</v>
      </c>
      <c r="AF198" s="71">
        <v>486108.52500000002</v>
      </c>
      <c r="AG198" s="71">
        <v>504021.02500000008</v>
      </c>
      <c r="AH198" s="71">
        <v>521933.52499999997</v>
      </c>
      <c r="AI198" s="71">
        <v>539846.02499999991</v>
      </c>
      <c r="AJ198" s="71">
        <v>557758.52499999991</v>
      </c>
      <c r="AK198" s="71">
        <v>575671.02499999991</v>
      </c>
    </row>
    <row r="199" spans="1:37" x14ac:dyDescent="0.25">
      <c r="A199" s="86">
        <v>0.95000000000000007</v>
      </c>
      <c r="B199" s="71">
        <v>436347.75</v>
      </c>
      <c r="C199" s="71">
        <v>454222.75</v>
      </c>
      <c r="D199" s="71">
        <v>472097.75</v>
      </c>
      <c r="E199" s="71">
        <v>489972.75</v>
      </c>
      <c r="F199" s="71">
        <v>507847.75</v>
      </c>
      <c r="G199" s="71">
        <v>525722.75</v>
      </c>
      <c r="H199" s="71">
        <v>543597.75</v>
      </c>
      <c r="I199" s="71">
        <v>561472.75</v>
      </c>
      <c r="J199" s="71">
        <v>579347.75</v>
      </c>
      <c r="K199" s="71">
        <v>597222.75</v>
      </c>
      <c r="AA199" s="86">
        <v>0.95000000000000007</v>
      </c>
      <c r="AB199" s="71">
        <v>414402.74999999994</v>
      </c>
      <c r="AC199" s="71">
        <v>432277.75</v>
      </c>
      <c r="AD199" s="71">
        <v>450152.75</v>
      </c>
      <c r="AE199" s="71">
        <v>468027.75</v>
      </c>
      <c r="AF199" s="71">
        <v>485902.75</v>
      </c>
      <c r="AG199" s="71">
        <v>503777.74999999994</v>
      </c>
      <c r="AH199" s="71">
        <v>521652.74999999994</v>
      </c>
      <c r="AI199" s="71">
        <v>539527.75</v>
      </c>
      <c r="AJ199" s="71">
        <v>557402.75</v>
      </c>
      <c r="AK199" s="71">
        <v>575277.75</v>
      </c>
    </row>
    <row r="200" spans="1:37" x14ac:dyDescent="0.25">
      <c r="A200" s="86">
        <v>0.95500000000000007</v>
      </c>
      <c r="B200" s="71">
        <v>436407.47499999998</v>
      </c>
      <c r="C200" s="71">
        <v>454244.97500000003</v>
      </c>
      <c r="D200" s="71">
        <v>472082.47500000003</v>
      </c>
      <c r="E200" s="71">
        <v>489919.97500000003</v>
      </c>
      <c r="F200" s="71">
        <v>507757.47500000003</v>
      </c>
      <c r="G200" s="71">
        <v>525594.97499999998</v>
      </c>
      <c r="H200" s="71">
        <v>543432.47499999998</v>
      </c>
      <c r="I200" s="71">
        <v>561269.97499999998</v>
      </c>
      <c r="J200" s="71">
        <v>579107.47499999998</v>
      </c>
      <c r="K200" s="71">
        <v>596944.97500000009</v>
      </c>
      <c r="AA200" s="86">
        <v>0.95500000000000007</v>
      </c>
      <c r="AB200" s="71">
        <v>414346.97500000003</v>
      </c>
      <c r="AC200" s="71">
        <v>432184.47500000003</v>
      </c>
      <c r="AD200" s="71">
        <v>450021.97500000003</v>
      </c>
      <c r="AE200" s="71">
        <v>467859.47500000003</v>
      </c>
      <c r="AF200" s="71">
        <v>485696.97500000003</v>
      </c>
      <c r="AG200" s="71">
        <v>503534.47499999998</v>
      </c>
      <c r="AH200" s="71">
        <v>521371.97499999998</v>
      </c>
      <c r="AI200" s="71">
        <v>539209.47499999998</v>
      </c>
      <c r="AJ200" s="71">
        <v>557046.97499999998</v>
      </c>
      <c r="AK200" s="71">
        <v>574884.47499999998</v>
      </c>
    </row>
    <row r="201" spans="1:37" x14ac:dyDescent="0.25">
      <c r="A201" s="86">
        <v>0.96</v>
      </c>
      <c r="B201" s="71">
        <v>436467.20000000001</v>
      </c>
      <c r="C201" s="71">
        <v>454267.2</v>
      </c>
      <c r="D201" s="71">
        <v>472067.2</v>
      </c>
      <c r="E201" s="71">
        <v>489867.2</v>
      </c>
      <c r="F201" s="71">
        <v>507667.20000000001</v>
      </c>
      <c r="G201" s="71">
        <v>525467.19999999995</v>
      </c>
      <c r="H201" s="71">
        <v>543267.19999999995</v>
      </c>
      <c r="I201" s="71">
        <v>561067.19999999995</v>
      </c>
      <c r="J201" s="71">
        <v>578867.19999999995</v>
      </c>
      <c r="K201" s="71">
        <v>596667.19999999995</v>
      </c>
      <c r="AA201" s="86">
        <v>0.96</v>
      </c>
      <c r="AB201" s="71">
        <v>414291.20000000001</v>
      </c>
      <c r="AC201" s="71">
        <v>432091.2</v>
      </c>
      <c r="AD201" s="71">
        <v>449891.2</v>
      </c>
      <c r="AE201" s="71">
        <v>467691.2</v>
      </c>
      <c r="AF201" s="71">
        <v>485491.20000000001</v>
      </c>
      <c r="AG201" s="71">
        <v>503291.2</v>
      </c>
      <c r="AH201" s="71">
        <v>521091.2</v>
      </c>
      <c r="AI201" s="71">
        <v>538891.20000000007</v>
      </c>
      <c r="AJ201" s="71">
        <v>556691.20000000007</v>
      </c>
      <c r="AK201" s="71">
        <v>574491.20000000007</v>
      </c>
    </row>
    <row r="202" spans="1:37" x14ac:dyDescent="0.25">
      <c r="A202" s="86">
        <v>0.96499999999999997</v>
      </c>
      <c r="B202" s="71">
        <v>436526.92499999999</v>
      </c>
      <c r="C202" s="71">
        <v>454289.42499999999</v>
      </c>
      <c r="D202" s="71">
        <v>472051.92499999999</v>
      </c>
      <c r="E202" s="71">
        <v>489814.42499999999</v>
      </c>
      <c r="F202" s="71">
        <v>507576.92499999999</v>
      </c>
      <c r="G202" s="71">
        <v>525339.42500000005</v>
      </c>
      <c r="H202" s="71">
        <v>543101.92500000005</v>
      </c>
      <c r="I202" s="71">
        <v>560864.42500000005</v>
      </c>
      <c r="J202" s="71">
        <v>578626.92500000005</v>
      </c>
      <c r="K202" s="71">
        <v>596389.42500000005</v>
      </c>
      <c r="AA202" s="86">
        <v>0.96499999999999997</v>
      </c>
      <c r="AB202" s="71">
        <v>414235.42500000005</v>
      </c>
      <c r="AC202" s="71">
        <v>431997.92500000005</v>
      </c>
      <c r="AD202" s="71">
        <v>449760.42500000005</v>
      </c>
      <c r="AE202" s="71">
        <v>467522.92500000005</v>
      </c>
      <c r="AF202" s="71">
        <v>485285.42500000005</v>
      </c>
      <c r="AG202" s="71">
        <v>503047.92500000005</v>
      </c>
      <c r="AH202" s="71">
        <v>520810.42500000005</v>
      </c>
      <c r="AI202" s="71">
        <v>538572.92500000005</v>
      </c>
      <c r="AJ202" s="71">
        <v>556335.42500000005</v>
      </c>
      <c r="AK202" s="71">
        <v>574097.92500000005</v>
      </c>
    </row>
    <row r="203" spans="1:37" x14ac:dyDescent="0.25">
      <c r="A203" s="86">
        <v>0.97</v>
      </c>
      <c r="B203" s="71">
        <v>436586.65</v>
      </c>
      <c r="C203" s="71">
        <v>454311.65</v>
      </c>
      <c r="D203" s="71">
        <v>472036.65</v>
      </c>
      <c r="E203" s="71">
        <v>489761.65</v>
      </c>
      <c r="F203" s="71">
        <v>507486.65</v>
      </c>
      <c r="G203" s="71">
        <v>525211.65</v>
      </c>
      <c r="H203" s="71">
        <v>542936.65</v>
      </c>
      <c r="I203" s="71">
        <v>560661.65</v>
      </c>
      <c r="J203" s="71">
        <v>578386.65</v>
      </c>
      <c r="K203" s="71">
        <v>596111.65</v>
      </c>
      <c r="AA203" s="86">
        <v>0.97</v>
      </c>
      <c r="AB203" s="71">
        <v>414179.65</v>
      </c>
      <c r="AC203" s="71">
        <v>431904.65</v>
      </c>
      <c r="AD203" s="71">
        <v>449629.65</v>
      </c>
      <c r="AE203" s="71">
        <v>467354.65</v>
      </c>
      <c r="AF203" s="71">
        <v>485079.65</v>
      </c>
      <c r="AG203" s="71">
        <v>502804.65</v>
      </c>
      <c r="AH203" s="71">
        <v>520529.65</v>
      </c>
      <c r="AI203" s="71">
        <v>538254.65</v>
      </c>
      <c r="AJ203" s="71">
        <v>555979.65</v>
      </c>
      <c r="AK203" s="71">
        <v>573704.65</v>
      </c>
    </row>
    <row r="204" spans="1:37" x14ac:dyDescent="0.25">
      <c r="A204" s="86">
        <v>0.97499999999999998</v>
      </c>
      <c r="B204" s="71">
        <v>436646.375</v>
      </c>
      <c r="C204" s="71">
        <v>454333.875</v>
      </c>
      <c r="D204" s="71">
        <v>472021.375</v>
      </c>
      <c r="E204" s="71">
        <v>489708.875</v>
      </c>
      <c r="F204" s="71">
        <v>507396.375</v>
      </c>
      <c r="G204" s="71">
        <v>525083.875</v>
      </c>
      <c r="H204" s="71">
        <v>542771.375</v>
      </c>
      <c r="I204" s="71">
        <v>560458.875</v>
      </c>
      <c r="J204" s="71">
        <v>578146.375</v>
      </c>
      <c r="K204" s="71">
        <v>595833.875</v>
      </c>
      <c r="AA204" s="86">
        <v>0.97499999999999998</v>
      </c>
      <c r="AB204" s="71">
        <v>414123.875</v>
      </c>
      <c r="AC204" s="71">
        <v>431811.375</v>
      </c>
      <c r="AD204" s="71">
        <v>449498.875</v>
      </c>
      <c r="AE204" s="71">
        <v>467186.375</v>
      </c>
      <c r="AF204" s="71">
        <v>484873.875</v>
      </c>
      <c r="AG204" s="71">
        <v>502561.375</v>
      </c>
      <c r="AH204" s="71">
        <v>520248.875</v>
      </c>
      <c r="AI204" s="71">
        <v>537936.375</v>
      </c>
      <c r="AJ204" s="71">
        <v>555623.875</v>
      </c>
      <c r="AK204" s="71">
        <v>573311.375</v>
      </c>
    </row>
    <row r="205" spans="1:37" x14ac:dyDescent="0.25">
      <c r="A205" s="86">
        <v>0.98</v>
      </c>
      <c r="B205" s="71">
        <v>436706.1</v>
      </c>
      <c r="C205" s="71">
        <v>454356.1</v>
      </c>
      <c r="D205" s="71">
        <v>472006.1</v>
      </c>
      <c r="E205" s="71">
        <v>489656.1</v>
      </c>
      <c r="F205" s="71">
        <v>507306.1</v>
      </c>
      <c r="G205" s="71">
        <v>524956.1</v>
      </c>
      <c r="H205" s="71">
        <v>542606.1</v>
      </c>
      <c r="I205" s="71">
        <v>560256.1</v>
      </c>
      <c r="J205" s="71">
        <v>577906.1</v>
      </c>
      <c r="K205" s="71">
        <v>595556.1</v>
      </c>
      <c r="AA205" s="86">
        <v>0.98</v>
      </c>
      <c r="AB205" s="71">
        <v>414068.10000000003</v>
      </c>
      <c r="AC205" s="71">
        <v>431718.10000000003</v>
      </c>
      <c r="AD205" s="71">
        <v>449368.10000000003</v>
      </c>
      <c r="AE205" s="71">
        <v>467018.10000000003</v>
      </c>
      <c r="AF205" s="71">
        <v>484668.10000000003</v>
      </c>
      <c r="AG205" s="71">
        <v>502318.10000000003</v>
      </c>
      <c r="AH205" s="71">
        <v>519968.10000000003</v>
      </c>
      <c r="AI205" s="71">
        <v>537618.1</v>
      </c>
      <c r="AJ205" s="71">
        <v>555268.1</v>
      </c>
      <c r="AK205" s="71">
        <v>572918.1</v>
      </c>
    </row>
    <row r="206" spans="1:37" x14ac:dyDescent="0.25">
      <c r="A206" s="86">
        <v>0.98499999999999999</v>
      </c>
      <c r="B206" s="71">
        <v>436765.82500000001</v>
      </c>
      <c r="C206" s="71">
        <v>454378.32500000001</v>
      </c>
      <c r="D206" s="71">
        <v>471990.82500000001</v>
      </c>
      <c r="E206" s="71">
        <v>489603.32500000001</v>
      </c>
      <c r="F206" s="71">
        <v>507215.82500000001</v>
      </c>
      <c r="G206" s="71">
        <v>524828.32499999995</v>
      </c>
      <c r="H206" s="71">
        <v>542440.82499999995</v>
      </c>
      <c r="I206" s="71">
        <v>560053.32499999995</v>
      </c>
      <c r="J206" s="71">
        <v>577665.82499999995</v>
      </c>
      <c r="K206" s="71">
        <v>595278.32499999995</v>
      </c>
      <c r="AA206" s="86">
        <v>0.98499999999999999</v>
      </c>
      <c r="AB206" s="71">
        <v>414012.32500000001</v>
      </c>
      <c r="AC206" s="71">
        <v>431624.82500000001</v>
      </c>
      <c r="AD206" s="71">
        <v>449237.32500000001</v>
      </c>
      <c r="AE206" s="71">
        <v>466849.82500000001</v>
      </c>
      <c r="AF206" s="71">
        <v>484462.32500000001</v>
      </c>
      <c r="AG206" s="71">
        <v>502074.82500000001</v>
      </c>
      <c r="AH206" s="71">
        <v>519687.32500000001</v>
      </c>
      <c r="AI206" s="71">
        <v>537299.82499999995</v>
      </c>
      <c r="AJ206" s="71">
        <v>554912.32500000007</v>
      </c>
      <c r="AK206" s="71">
        <v>572524.82500000007</v>
      </c>
    </row>
    <row r="207" spans="1:37" x14ac:dyDescent="0.25">
      <c r="A207" s="86">
        <v>0.99</v>
      </c>
      <c r="B207" s="71">
        <v>436825.55</v>
      </c>
      <c r="C207" s="71">
        <v>454400.55</v>
      </c>
      <c r="D207" s="71">
        <v>471975.55</v>
      </c>
      <c r="E207" s="71">
        <v>489550.55</v>
      </c>
      <c r="F207" s="71">
        <v>507125.55</v>
      </c>
      <c r="G207" s="71">
        <v>524700.55000000005</v>
      </c>
      <c r="H207" s="71">
        <v>542275.55000000005</v>
      </c>
      <c r="I207" s="71">
        <v>559850.55000000005</v>
      </c>
      <c r="J207" s="71">
        <v>577425.55000000005</v>
      </c>
      <c r="K207" s="71">
        <v>595000.55000000005</v>
      </c>
      <c r="AA207" s="86">
        <v>0.99</v>
      </c>
      <c r="AB207" s="71">
        <v>413956.55</v>
      </c>
      <c r="AC207" s="71">
        <v>431531.55</v>
      </c>
      <c r="AD207" s="71">
        <v>449106.55</v>
      </c>
      <c r="AE207" s="71">
        <v>466681.55</v>
      </c>
      <c r="AF207" s="71">
        <v>484256.55</v>
      </c>
      <c r="AG207" s="71">
        <v>501831.55</v>
      </c>
      <c r="AH207" s="71">
        <v>519406.55</v>
      </c>
      <c r="AI207" s="71">
        <v>536981.55000000005</v>
      </c>
      <c r="AJ207" s="71">
        <v>554556.55000000005</v>
      </c>
      <c r="AK207" s="71">
        <v>572131.55000000005</v>
      </c>
    </row>
    <row r="208" spans="1:37" x14ac:dyDescent="0.25">
      <c r="A208" s="86">
        <v>0.995</v>
      </c>
      <c r="B208" s="71">
        <v>436885.27500000002</v>
      </c>
      <c r="C208" s="71">
        <v>454422.77500000002</v>
      </c>
      <c r="D208" s="71">
        <v>471960.27500000002</v>
      </c>
      <c r="E208" s="71">
        <v>489497.77500000002</v>
      </c>
      <c r="F208" s="71">
        <v>507035.27500000002</v>
      </c>
      <c r="G208" s="71">
        <v>524572.77500000002</v>
      </c>
      <c r="H208" s="71">
        <v>542110.27500000002</v>
      </c>
      <c r="I208" s="71">
        <v>559647.77500000002</v>
      </c>
      <c r="J208" s="71">
        <v>577185.27500000002</v>
      </c>
      <c r="K208" s="71">
        <v>594722.77500000002</v>
      </c>
      <c r="AA208" s="86">
        <v>0.995</v>
      </c>
      <c r="AB208" s="71">
        <v>413900.77500000002</v>
      </c>
      <c r="AC208" s="71">
        <v>431438.27500000002</v>
      </c>
      <c r="AD208" s="71">
        <v>448975.77500000002</v>
      </c>
      <c r="AE208" s="71">
        <v>466513.27500000002</v>
      </c>
      <c r="AF208" s="71">
        <v>484050.77500000002</v>
      </c>
      <c r="AG208" s="71">
        <v>501588.27500000002</v>
      </c>
      <c r="AH208" s="71">
        <v>519125.77500000002</v>
      </c>
      <c r="AI208" s="71">
        <v>536663.27500000002</v>
      </c>
      <c r="AJ208" s="71">
        <v>554200.77500000002</v>
      </c>
      <c r="AK208" s="71">
        <v>571738.27500000002</v>
      </c>
    </row>
    <row r="209" spans="1:37" x14ac:dyDescent="0.25">
      <c r="A209" s="86">
        <v>1</v>
      </c>
      <c r="B209" s="71">
        <v>436945</v>
      </c>
      <c r="C209" s="71">
        <v>454445</v>
      </c>
      <c r="D209" s="71">
        <v>471945</v>
      </c>
      <c r="E209" s="71">
        <v>489445</v>
      </c>
      <c r="F209" s="71">
        <v>506945</v>
      </c>
      <c r="G209" s="71">
        <v>524445</v>
      </c>
      <c r="H209" s="71">
        <v>541945</v>
      </c>
      <c r="I209" s="71">
        <v>559445</v>
      </c>
      <c r="J209" s="71">
        <v>576945</v>
      </c>
      <c r="K209" s="71">
        <v>594445</v>
      </c>
      <c r="AA209" s="86">
        <v>1</v>
      </c>
      <c r="AB209" s="71">
        <v>413845</v>
      </c>
      <c r="AC209" s="71">
        <v>431345</v>
      </c>
      <c r="AD209" s="71">
        <v>448845</v>
      </c>
      <c r="AE209" s="71">
        <v>466345</v>
      </c>
      <c r="AF209" s="71">
        <v>483845</v>
      </c>
      <c r="AG209" s="71">
        <v>501345</v>
      </c>
      <c r="AH209" s="71">
        <v>518845</v>
      </c>
      <c r="AI209" s="71">
        <v>536345</v>
      </c>
      <c r="AJ209" s="71">
        <v>553845</v>
      </c>
      <c r="AK209" s="71">
        <v>571345</v>
      </c>
    </row>
  </sheetData>
  <conditionalFormatting sqref="A9:AK209">
    <cfRule type="expression" dxfId="0" priority="1">
      <formula>AND(A9=A$1,A$1&gt;0)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K37"/>
  <sheetViews>
    <sheetView topLeftCell="A7" workbookViewId="0">
      <selection activeCell="C34" sqref="C34"/>
    </sheetView>
  </sheetViews>
  <sheetFormatPr defaultColWidth="11.42578125" defaultRowHeight="15" x14ac:dyDescent="0.25"/>
  <cols>
    <col min="2" max="2" width="21.85546875" customWidth="1"/>
    <col min="4" max="4" width="24.7109375" customWidth="1"/>
    <col min="5" max="5" width="12.85546875" style="1" bestFit="1" customWidth="1"/>
    <col min="7" max="7" width="20.28515625" customWidth="1"/>
    <col min="8" max="8" width="12.85546875" customWidth="1"/>
    <col min="10" max="10" width="11.85546875" bestFit="1" customWidth="1"/>
  </cols>
  <sheetData>
    <row r="2" spans="2:11" ht="18.75" x14ac:dyDescent="0.3">
      <c r="B2" s="8" t="s">
        <v>19</v>
      </c>
    </row>
    <row r="4" spans="2:11" x14ac:dyDescent="0.25">
      <c r="D4" t="s">
        <v>0</v>
      </c>
      <c r="E4" s="23">
        <f>'% Optimal de holding'!E4</f>
        <v>800000</v>
      </c>
      <c r="H4" t="s">
        <v>6</v>
      </c>
      <c r="K4" t="s">
        <v>7</v>
      </c>
    </row>
    <row r="5" spans="2:11" x14ac:dyDescent="0.25">
      <c r="D5" t="s">
        <v>21</v>
      </c>
      <c r="E5" s="23">
        <f>'% Optimal de holding'!E5</f>
        <v>1500000</v>
      </c>
      <c r="K5" t="s">
        <v>8</v>
      </c>
    </row>
    <row r="6" spans="2:11" x14ac:dyDescent="0.25">
      <c r="D6" t="s">
        <v>22</v>
      </c>
      <c r="E6" s="23">
        <f>'% Optimal de holding'!E6</f>
        <v>1300000</v>
      </c>
    </row>
    <row r="8" spans="2:11" x14ac:dyDescent="0.25">
      <c r="D8" t="s">
        <v>20</v>
      </c>
      <c r="E8" s="9">
        <v>0.5</v>
      </c>
    </row>
    <row r="9" spans="2:11" x14ac:dyDescent="0.25">
      <c r="E9" s="9"/>
    </row>
    <row r="10" spans="2:11" x14ac:dyDescent="0.25">
      <c r="D10" t="s">
        <v>1</v>
      </c>
      <c r="E10" s="1">
        <f>E4*E8</f>
        <v>400000</v>
      </c>
    </row>
    <row r="11" spans="2:11" x14ac:dyDescent="0.25">
      <c r="D11" t="s">
        <v>5</v>
      </c>
      <c r="E11" s="1">
        <f>313150+98000</f>
        <v>411150</v>
      </c>
    </row>
    <row r="12" spans="2:11" x14ac:dyDescent="0.25">
      <c r="D12" t="s">
        <v>11</v>
      </c>
      <c r="E12" s="1">
        <f>E6*E8</f>
        <v>650000</v>
      </c>
    </row>
    <row r="14" spans="2:11" x14ac:dyDescent="0.25">
      <c r="D14" s="4" t="s">
        <v>9</v>
      </c>
      <c r="G14" s="4" t="s">
        <v>10</v>
      </c>
      <c r="J14" s="4" t="s">
        <v>17</v>
      </c>
    </row>
    <row r="15" spans="2:11" x14ac:dyDescent="0.25">
      <c r="D15" t="s">
        <v>2</v>
      </c>
      <c r="E15" s="2">
        <f>MIN(1,(E10-250000)/100000)</f>
        <v>1</v>
      </c>
      <c r="G15" t="s">
        <v>53</v>
      </c>
      <c r="H15" s="2">
        <f>MIN(1,1-(1000000-E12)/500000)</f>
        <v>0.30000000000000004</v>
      </c>
    </row>
    <row r="16" spans="2:11" x14ac:dyDescent="0.25">
      <c r="D16" t="s">
        <v>3</v>
      </c>
      <c r="E16" s="1">
        <f>E12-E11</f>
        <v>238850</v>
      </c>
      <c r="G16" t="s">
        <v>3</v>
      </c>
      <c r="H16" s="5">
        <f>E16</f>
        <v>238850</v>
      </c>
      <c r="J16" t="s">
        <v>27</v>
      </c>
      <c r="K16" s="11" t="s">
        <v>28</v>
      </c>
    </row>
    <row r="17" spans="2:10" x14ac:dyDescent="0.25">
      <c r="D17" t="s">
        <v>4</v>
      </c>
      <c r="E17" s="1">
        <f>E16*E15</f>
        <v>238850</v>
      </c>
      <c r="G17" t="s">
        <v>4</v>
      </c>
      <c r="H17" s="5">
        <f>(H15)*H16</f>
        <v>71655.000000000015</v>
      </c>
    </row>
    <row r="19" spans="2:10" x14ac:dyDescent="0.25">
      <c r="B19" s="4" t="s">
        <v>13</v>
      </c>
      <c r="D19" t="s">
        <v>16</v>
      </c>
      <c r="E19" s="1">
        <f>$E$17*C21</f>
        <v>30572.799999999999</v>
      </c>
      <c r="H19" s="1">
        <f>$H$17*C21</f>
        <v>9171.840000000002</v>
      </c>
      <c r="J19">
        <f>0</f>
        <v>0</v>
      </c>
    </row>
    <row r="20" spans="2:10" x14ac:dyDescent="0.25">
      <c r="D20" t="s">
        <v>15</v>
      </c>
      <c r="E20" s="1">
        <f>$E$17*C22</f>
        <v>41082.199999999997</v>
      </c>
      <c r="H20" s="1">
        <f>$H$17*C22</f>
        <v>12324.660000000002</v>
      </c>
      <c r="J20" s="5">
        <f>MIN(E20,H20)</f>
        <v>12324.660000000002</v>
      </c>
    </row>
    <row r="21" spans="2:10" x14ac:dyDescent="0.25">
      <c r="B21" t="s">
        <v>14</v>
      </c>
      <c r="C21" s="7">
        <v>0.128</v>
      </c>
    </row>
    <row r="22" spans="2:10" x14ac:dyDescent="0.25">
      <c r="B22" t="s">
        <v>15</v>
      </c>
      <c r="C22" s="7">
        <v>0.17199999999999999</v>
      </c>
      <c r="D22" t="s">
        <v>18</v>
      </c>
      <c r="E22" s="1">
        <f>SUM(E19:E20)</f>
        <v>71655</v>
      </c>
      <c r="H22" s="1">
        <f>SUM(H19:H20)</f>
        <v>21496.500000000004</v>
      </c>
      <c r="J22" s="1">
        <f>IF(K16="Oui",SUM(J19:J20))</f>
        <v>12324.660000000002</v>
      </c>
    </row>
    <row r="34" spans="2:3" x14ac:dyDescent="0.25">
      <c r="B34" s="4" t="s">
        <v>23</v>
      </c>
      <c r="C34" s="10">
        <f>MIN(E22,H22,J22)</f>
        <v>12324.660000000002</v>
      </c>
    </row>
    <row r="36" spans="2:3" x14ac:dyDescent="0.25">
      <c r="B36" t="s">
        <v>24</v>
      </c>
      <c r="C36" s="5">
        <f>E12</f>
        <v>650000</v>
      </c>
    </row>
    <row r="37" spans="2:3" x14ac:dyDescent="0.25">
      <c r="B37" s="4" t="s">
        <v>25</v>
      </c>
      <c r="C37" s="10">
        <f>C36-C34</f>
        <v>637675.34</v>
      </c>
    </row>
  </sheetData>
  <dataValidations count="1">
    <dataValidation type="list" allowBlank="1" showInputMessage="1" showErrorMessage="1" sqref="K16" xr:uid="{00000000-0002-0000-0000-000000000000}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K51"/>
  <sheetViews>
    <sheetView topLeftCell="A25" workbookViewId="0">
      <selection activeCell="D52" sqref="D52"/>
    </sheetView>
  </sheetViews>
  <sheetFormatPr defaultColWidth="11.42578125" defaultRowHeight="15" x14ac:dyDescent="0.25"/>
  <cols>
    <col min="2" max="2" width="33" bestFit="1" customWidth="1"/>
    <col min="4" max="4" width="24.7109375" customWidth="1"/>
    <col min="5" max="5" width="12.85546875" style="1" bestFit="1" customWidth="1"/>
    <col min="7" max="7" width="20.28515625" customWidth="1"/>
    <col min="8" max="8" width="12.85546875" customWidth="1"/>
    <col min="10" max="10" width="11.85546875" bestFit="1" customWidth="1"/>
  </cols>
  <sheetData>
    <row r="2" spans="2:11" ht="18.75" x14ac:dyDescent="0.3">
      <c r="B2" s="8" t="s">
        <v>26</v>
      </c>
    </row>
    <row r="4" spans="2:11" x14ac:dyDescent="0.25">
      <c r="D4" t="s">
        <v>0</v>
      </c>
      <c r="E4" s="1">
        <f>'Pas de holding'!E4</f>
        <v>800000</v>
      </c>
      <c r="H4" t="s">
        <v>6</v>
      </c>
      <c r="K4" t="s">
        <v>7</v>
      </c>
    </row>
    <row r="5" spans="2:11" x14ac:dyDescent="0.25">
      <c r="D5" t="s">
        <v>21</v>
      </c>
      <c r="E5" s="1">
        <f>'Pas de holding'!E5</f>
        <v>1500000</v>
      </c>
      <c r="K5" t="s">
        <v>8</v>
      </c>
    </row>
    <row r="6" spans="2:11" x14ac:dyDescent="0.25">
      <c r="D6" t="s">
        <v>22</v>
      </c>
      <c r="E6" s="1">
        <f>'Pas de holding'!E6</f>
        <v>1300000</v>
      </c>
    </row>
    <row r="8" spans="2:11" x14ac:dyDescent="0.25">
      <c r="D8" t="s">
        <v>20</v>
      </c>
      <c r="E8" s="2">
        <f>'Pas de holding'!E8</f>
        <v>0.5</v>
      </c>
      <c r="G8" t="s">
        <v>31</v>
      </c>
      <c r="H8" s="2">
        <v>1</v>
      </c>
    </row>
    <row r="10" spans="2:11" x14ac:dyDescent="0.25">
      <c r="D10" t="s">
        <v>1</v>
      </c>
      <c r="E10" s="1">
        <f>'Pas de holding'!E10</f>
        <v>400000</v>
      </c>
    </row>
    <row r="11" spans="2:11" x14ac:dyDescent="0.25">
      <c r="D11" t="s">
        <v>5</v>
      </c>
      <c r="E11" s="1">
        <f>'Pas de holding'!E11*H8</f>
        <v>411150</v>
      </c>
    </row>
    <row r="12" spans="2:11" x14ac:dyDescent="0.25">
      <c r="D12" t="s">
        <v>11</v>
      </c>
      <c r="E12" s="1">
        <f>E5*E8*H8</f>
        <v>750000</v>
      </c>
    </row>
    <row r="14" spans="2:11" x14ac:dyDescent="0.25">
      <c r="D14" s="4" t="s">
        <v>9</v>
      </c>
      <c r="G14" s="4" t="s">
        <v>10</v>
      </c>
      <c r="J14" s="4" t="s">
        <v>17</v>
      </c>
    </row>
    <row r="15" spans="2:11" x14ac:dyDescent="0.25">
      <c r="D15" t="s">
        <v>2</v>
      </c>
      <c r="E15" s="2">
        <f>MIN(1,(E10-250000)/100000)</f>
        <v>1</v>
      </c>
      <c r="G15" t="s">
        <v>53</v>
      </c>
      <c r="H15" s="2">
        <f>MIN(1,1-(1000000-E12)/500000)</f>
        <v>0.5</v>
      </c>
    </row>
    <row r="16" spans="2:11" x14ac:dyDescent="0.25">
      <c r="D16" t="s">
        <v>3</v>
      </c>
      <c r="E16" s="1">
        <f>E12-E11</f>
        <v>338850</v>
      </c>
      <c r="G16" t="s">
        <v>3</v>
      </c>
      <c r="H16" s="5">
        <f>E16</f>
        <v>338850</v>
      </c>
      <c r="J16" t="s">
        <v>27</v>
      </c>
      <c r="K16" s="11" t="s">
        <v>29</v>
      </c>
    </row>
    <row r="17" spans="2:10" x14ac:dyDescent="0.25">
      <c r="D17" t="s">
        <v>4</v>
      </c>
      <c r="E17" s="1">
        <f>E16*E15</f>
        <v>338850</v>
      </c>
      <c r="G17" t="s">
        <v>4</v>
      </c>
      <c r="H17" s="5">
        <f>(H15)*H16</f>
        <v>169425</v>
      </c>
    </row>
    <row r="18" spans="2:10" x14ac:dyDescent="0.25">
      <c r="G18" t="s">
        <v>27</v>
      </c>
      <c r="H18" s="11" t="s">
        <v>29</v>
      </c>
    </row>
    <row r="19" spans="2:10" x14ac:dyDescent="0.25">
      <c r="B19" s="4" t="s">
        <v>13</v>
      </c>
      <c r="D19" t="s">
        <v>16</v>
      </c>
      <c r="E19" s="1">
        <f>$E$17*C21</f>
        <v>43372.800000000003</v>
      </c>
      <c r="H19" s="1">
        <f>$H$17*C21</f>
        <v>21686.400000000001</v>
      </c>
      <c r="J19">
        <f>0</f>
        <v>0</v>
      </c>
    </row>
    <row r="20" spans="2:10" x14ac:dyDescent="0.25">
      <c r="D20" t="s">
        <v>15</v>
      </c>
      <c r="E20" s="1">
        <f>$E$17*C22</f>
        <v>58282.2</v>
      </c>
      <c r="H20" s="1">
        <f>$H$17*C22</f>
        <v>29141.1</v>
      </c>
      <c r="J20" s="5">
        <f>MIN(E20,H20)</f>
        <v>29141.1</v>
      </c>
    </row>
    <row r="21" spans="2:10" x14ac:dyDescent="0.25">
      <c r="B21" t="s">
        <v>14</v>
      </c>
      <c r="C21" s="7">
        <v>0.128</v>
      </c>
    </row>
    <row r="22" spans="2:10" x14ac:dyDescent="0.25">
      <c r="B22" t="s">
        <v>15</v>
      </c>
      <c r="C22" s="7">
        <v>0.17199999999999999</v>
      </c>
      <c r="D22" t="s">
        <v>18</v>
      </c>
      <c r="E22" s="1">
        <f>SUM(E19:E20)</f>
        <v>101655</v>
      </c>
      <c r="H22" s="1" t="b">
        <f>IF(H18="Oui",SUM(H19:H20))</f>
        <v>0</v>
      </c>
      <c r="J22" s="1" t="b">
        <f>IF(K16="Oui",SUM(J19:J20))</f>
        <v>0</v>
      </c>
    </row>
    <row r="25" spans="2:10" x14ac:dyDescent="0.25">
      <c r="B25" s="4" t="s">
        <v>30</v>
      </c>
      <c r="C25" s="10">
        <f>E22</f>
        <v>101655</v>
      </c>
    </row>
    <row r="27" spans="2:10" x14ac:dyDescent="0.25">
      <c r="B27" t="s">
        <v>32</v>
      </c>
      <c r="C27" s="5">
        <f>+'% Optimal de holding'!C27</f>
        <v>8000</v>
      </c>
    </row>
    <row r="28" spans="2:10" x14ac:dyDescent="0.25">
      <c r="C28" s="5"/>
    </row>
    <row r="29" spans="2:10" x14ac:dyDescent="0.25">
      <c r="B29" t="s">
        <v>33</v>
      </c>
      <c r="C29" s="5">
        <f>C27*E8*H8</f>
        <v>4000</v>
      </c>
    </row>
    <row r="30" spans="2:10" x14ac:dyDescent="0.25">
      <c r="B30" t="s">
        <v>34</v>
      </c>
      <c r="C30">
        <f>+'% Optimal de holding'!C30</f>
        <v>5</v>
      </c>
    </row>
    <row r="32" spans="2:10" x14ac:dyDescent="0.25">
      <c r="B32" t="s">
        <v>35</v>
      </c>
      <c r="C32" s="5">
        <f>C30*C29</f>
        <v>20000</v>
      </c>
    </row>
    <row r="35" spans="2:7" x14ac:dyDescent="0.25">
      <c r="B35" s="4" t="s">
        <v>36</v>
      </c>
    </row>
    <row r="36" spans="2:7" x14ac:dyDescent="0.25">
      <c r="B36" t="s">
        <v>37</v>
      </c>
      <c r="C36" s="5">
        <f>E5*E8*H8</f>
        <v>750000</v>
      </c>
      <c r="E36" s="1" t="s">
        <v>41</v>
      </c>
      <c r="G36" s="5">
        <f>C37-C42+C32</f>
        <v>673000</v>
      </c>
    </row>
    <row r="37" spans="2:7" x14ac:dyDescent="0.25">
      <c r="B37" t="s">
        <v>38</v>
      </c>
      <c r="C37" s="5">
        <f>E6*E8*H8</f>
        <v>650000</v>
      </c>
    </row>
    <row r="38" spans="2:7" x14ac:dyDescent="0.25">
      <c r="B38" t="s">
        <v>39</v>
      </c>
      <c r="C38" s="5">
        <f>C37-C36</f>
        <v>-100000</v>
      </c>
      <c r="E38" s="1" t="s">
        <v>42</v>
      </c>
      <c r="F38" t="s">
        <v>43</v>
      </c>
      <c r="G38" s="5">
        <f>C36</f>
        <v>750000</v>
      </c>
    </row>
    <row r="39" spans="2:7" x14ac:dyDescent="0.25">
      <c r="F39" t="s">
        <v>44</v>
      </c>
      <c r="G39" s="5">
        <f>(G36-G38)</f>
        <v>-77000</v>
      </c>
    </row>
    <row r="40" spans="2:7" x14ac:dyDescent="0.25">
      <c r="B40" t="s">
        <v>40</v>
      </c>
      <c r="C40" s="12">
        <v>0.25</v>
      </c>
      <c r="F40" s="4" t="s">
        <v>45</v>
      </c>
      <c r="G40" s="13">
        <f>G39*0.3</f>
        <v>-23100</v>
      </c>
    </row>
    <row r="42" spans="2:7" x14ac:dyDescent="0.25">
      <c r="B42" s="4" t="s">
        <v>13</v>
      </c>
      <c r="C42" s="10">
        <f>C38*0.12*C40</f>
        <v>-3000</v>
      </c>
      <c r="E42" s="14" t="s">
        <v>46</v>
      </c>
      <c r="F42" s="4"/>
      <c r="G42" s="10">
        <f>G38+G39-G40</f>
        <v>696100</v>
      </c>
    </row>
    <row r="44" spans="2:7" x14ac:dyDescent="0.25">
      <c r="B44" t="s">
        <v>58</v>
      </c>
    </row>
    <row r="45" spans="2:7" x14ac:dyDescent="0.25">
      <c r="B45" t="s">
        <v>73</v>
      </c>
      <c r="C45" s="15">
        <v>0</v>
      </c>
    </row>
    <row r="46" spans="2:7" x14ac:dyDescent="0.25">
      <c r="B46" s="4" t="s">
        <v>47</v>
      </c>
      <c r="C46" s="10">
        <f>G42-C25-C45</f>
        <v>594445</v>
      </c>
    </row>
    <row r="50" spans="2:3" x14ac:dyDescent="0.25">
      <c r="B50" t="s">
        <v>73</v>
      </c>
      <c r="C50" s="15">
        <v>0</v>
      </c>
    </row>
    <row r="51" spans="2:3" x14ac:dyDescent="0.25">
      <c r="B51" s="4" t="s">
        <v>57</v>
      </c>
      <c r="C51" s="10">
        <f>G36-C25-C50</f>
        <v>571345</v>
      </c>
    </row>
  </sheetData>
  <dataValidations count="1">
    <dataValidation type="list" allowBlank="1" showInputMessage="1" showErrorMessage="1" sqref="K16 H18" xr:uid="{00000000-0002-0000-0100-000000000000}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E1002"/>
  <sheetViews>
    <sheetView workbookViewId="0">
      <selection activeCell="A35" sqref="A35"/>
    </sheetView>
  </sheetViews>
  <sheetFormatPr defaultColWidth="11.42578125" defaultRowHeight="15" x14ac:dyDescent="0.25"/>
  <cols>
    <col min="2" max="2" width="33" bestFit="1" customWidth="1"/>
    <col min="3" max="3" width="14.140625" customWidth="1"/>
    <col min="4" max="4" width="24.7109375" customWidth="1"/>
    <col min="5" max="5" width="12.85546875" style="1" bestFit="1" customWidth="1"/>
    <col min="7" max="7" width="20.28515625" customWidth="1"/>
    <col min="8" max="8" width="12.85546875" customWidth="1"/>
    <col min="9" max="13" width="12.85546875" bestFit="1" customWidth="1"/>
    <col min="27" max="27" width="11.42578125" style="77"/>
    <col min="28" max="28" width="13.28515625" bestFit="1" customWidth="1"/>
  </cols>
  <sheetData>
    <row r="1" spans="2:31" x14ac:dyDescent="0.25">
      <c r="AA1" s="77" t="s">
        <v>85</v>
      </c>
      <c r="AB1" t="s">
        <v>86</v>
      </c>
    </row>
    <row r="2" spans="2:31" ht="18.75" x14ac:dyDescent="0.3">
      <c r="B2" s="8" t="s">
        <v>26</v>
      </c>
      <c r="AA2" s="77">
        <v>0</v>
      </c>
      <c r="AB2" s="76">
        <v>547611.78</v>
      </c>
      <c r="AD2" s="84">
        <f>MAX(Tabel1[C78])</f>
        <v>547703.44999999995</v>
      </c>
      <c r="AE2" s="84" t="s">
        <v>87</v>
      </c>
    </row>
    <row r="3" spans="2:31" x14ac:dyDescent="0.25">
      <c r="AA3" s="77">
        <v>1E-3</v>
      </c>
      <c r="AB3" s="76">
        <v>547614.86</v>
      </c>
      <c r="AD3" s="85">
        <f>_xlfn.XLOOKUP(AD2,Tabel1[C78],Tabel1[H8])</f>
        <v>5.8999999999999997E-2</v>
      </c>
      <c r="AE3" s="84"/>
    </row>
    <row r="4" spans="2:31" x14ac:dyDescent="0.25">
      <c r="D4" t="s">
        <v>0</v>
      </c>
      <c r="E4" s="1">
        <v>800000</v>
      </c>
      <c r="H4" t="s">
        <v>6</v>
      </c>
      <c r="K4" t="s">
        <v>7</v>
      </c>
      <c r="AA4" s="77">
        <v>2E-3</v>
      </c>
      <c r="AB4" s="76">
        <v>547617.88</v>
      </c>
    </row>
    <row r="5" spans="2:31" x14ac:dyDescent="0.25">
      <c r="D5" t="s">
        <v>21</v>
      </c>
      <c r="E5" s="81">
        <v>1500000</v>
      </c>
      <c r="K5" t="s">
        <v>8</v>
      </c>
      <c r="AA5" s="77">
        <v>3.0000000000000001E-3</v>
      </c>
      <c r="AB5" s="76">
        <v>547620.85</v>
      </c>
    </row>
    <row r="6" spans="2:31" x14ac:dyDescent="0.25">
      <c r="D6" t="s">
        <v>22</v>
      </c>
      <c r="E6" s="81">
        <v>1300000</v>
      </c>
      <c r="AA6" s="77">
        <v>4.0000000000000001E-3</v>
      </c>
      <c r="AB6" s="76">
        <v>547623.77</v>
      </c>
    </row>
    <row r="7" spans="2:31" x14ac:dyDescent="0.25">
      <c r="B7" s="17"/>
      <c r="AA7" s="77">
        <v>5.0000000000000001E-3</v>
      </c>
      <c r="AB7" s="76">
        <v>547626.64</v>
      </c>
    </row>
    <row r="8" spans="2:31" x14ac:dyDescent="0.25">
      <c r="D8" t="s">
        <v>20</v>
      </c>
      <c r="E8" s="2">
        <f>'Pas de holding'!E8</f>
        <v>0.5</v>
      </c>
      <c r="G8" t="s">
        <v>31</v>
      </c>
      <c r="H8" s="2">
        <v>1</v>
      </c>
      <c r="AA8" s="77">
        <v>6.0000000000000001E-3</v>
      </c>
      <c r="AB8" s="76">
        <v>547629.46</v>
      </c>
    </row>
    <row r="9" spans="2:31" x14ac:dyDescent="0.25">
      <c r="AA9" s="77">
        <v>7.0000000000000001E-3</v>
      </c>
      <c r="AB9" s="76">
        <v>547632.22</v>
      </c>
    </row>
    <row r="10" spans="2:31" x14ac:dyDescent="0.25">
      <c r="D10" t="s">
        <v>1</v>
      </c>
      <c r="E10" s="1">
        <f>'Pas de holding'!E10</f>
        <v>400000</v>
      </c>
      <c r="AA10" s="77">
        <v>8.0000000000000002E-3</v>
      </c>
      <c r="AB10" s="76">
        <v>547634.93000000005</v>
      </c>
    </row>
    <row r="11" spans="2:31" x14ac:dyDescent="0.25">
      <c r="D11" t="s">
        <v>5</v>
      </c>
      <c r="E11" s="1">
        <f>'Pas de holding'!E11*H8</f>
        <v>411150</v>
      </c>
      <c r="AA11" s="77">
        <v>8.9999999999999993E-3</v>
      </c>
      <c r="AB11" s="76">
        <v>547637.57999999996</v>
      </c>
    </row>
    <row r="12" spans="2:31" x14ac:dyDescent="0.25">
      <c r="D12" t="s">
        <v>11</v>
      </c>
      <c r="E12" s="3">
        <f>E5*E8*H8</f>
        <v>750000</v>
      </c>
      <c r="AA12" s="77">
        <v>0.01</v>
      </c>
      <c r="AB12" s="76">
        <v>547640.18999999994</v>
      </c>
    </row>
    <row r="13" spans="2:31" x14ac:dyDescent="0.25">
      <c r="AA13" s="77">
        <v>1.0999999999999999E-2</v>
      </c>
      <c r="AB13" s="76">
        <v>547642.74</v>
      </c>
    </row>
    <row r="14" spans="2:31" x14ac:dyDescent="0.25">
      <c r="D14" s="4" t="s">
        <v>9</v>
      </c>
      <c r="G14" s="4" t="s">
        <v>10</v>
      </c>
      <c r="J14" s="4" t="s">
        <v>17</v>
      </c>
      <c r="AA14" s="77">
        <v>1.2E-2</v>
      </c>
      <c r="AB14" s="76">
        <v>547645.24</v>
      </c>
    </row>
    <row r="15" spans="2:31" x14ac:dyDescent="0.25">
      <c r="D15" t="s">
        <v>2</v>
      </c>
      <c r="E15" s="2">
        <f>MIN(1,(E10-250000)/100000)</f>
        <v>1</v>
      </c>
      <c r="G15" t="s">
        <v>12</v>
      </c>
      <c r="H15" s="2">
        <f>MIN(1,(1000000-E12)/500000)</f>
        <v>0.5</v>
      </c>
      <c r="AA15" s="77">
        <v>1.2999999999999999E-2</v>
      </c>
      <c r="AB15" s="76">
        <v>547647.68999999994</v>
      </c>
    </row>
    <row r="16" spans="2:31" x14ac:dyDescent="0.25">
      <c r="D16" t="s">
        <v>3</v>
      </c>
      <c r="E16" s="1">
        <f>E12-E11</f>
        <v>338850</v>
      </c>
      <c r="G16" t="s">
        <v>3</v>
      </c>
      <c r="H16" s="5">
        <f>E16</f>
        <v>338850</v>
      </c>
      <c r="J16" t="s">
        <v>27</v>
      </c>
      <c r="K16" s="11" t="s">
        <v>29</v>
      </c>
      <c r="AA16" s="77">
        <v>1.4E-2</v>
      </c>
      <c r="AB16" s="76">
        <v>547650.07999999996</v>
      </c>
    </row>
    <row r="17" spans="2:28" x14ac:dyDescent="0.25">
      <c r="D17" t="s">
        <v>4</v>
      </c>
      <c r="E17" s="1">
        <f>E16*E15</f>
        <v>338850</v>
      </c>
      <c r="G17" t="s">
        <v>4</v>
      </c>
      <c r="H17" s="6">
        <f>(1-H15)*H16</f>
        <v>169425</v>
      </c>
      <c r="AA17" s="77">
        <v>1.4999999999999999E-2</v>
      </c>
      <c r="AB17" s="76">
        <v>547652.42000000004</v>
      </c>
    </row>
    <row r="18" spans="2:28" x14ac:dyDescent="0.25">
      <c r="G18" t="s">
        <v>27</v>
      </c>
      <c r="H18" s="11" t="s">
        <v>29</v>
      </c>
      <c r="AA18" s="77">
        <v>1.6E-2</v>
      </c>
      <c r="AB18" s="76">
        <v>547654.71</v>
      </c>
    </row>
    <row r="19" spans="2:28" x14ac:dyDescent="0.25">
      <c r="B19" s="4" t="s">
        <v>13</v>
      </c>
      <c r="D19" t="s">
        <v>16</v>
      </c>
      <c r="E19" s="1">
        <f>$E$17*C21</f>
        <v>43372.800000000003</v>
      </c>
      <c r="H19" s="1">
        <f>$H$17*C21</f>
        <v>21686.400000000001</v>
      </c>
      <c r="J19">
        <f>0</f>
        <v>0</v>
      </c>
      <c r="AA19" s="77">
        <v>1.7000000000000001E-2</v>
      </c>
      <c r="AB19" s="76">
        <v>547656.94999999995</v>
      </c>
    </row>
    <row r="20" spans="2:28" x14ac:dyDescent="0.25">
      <c r="D20" t="s">
        <v>15</v>
      </c>
      <c r="E20" s="1">
        <f>$E$17*C22</f>
        <v>58282.2</v>
      </c>
      <c r="H20" s="1">
        <f>$H$17*C22</f>
        <v>29141.1</v>
      </c>
      <c r="J20" s="5">
        <f>MIN(E20,H20)</f>
        <v>29141.1</v>
      </c>
      <c r="AA20" s="77">
        <v>1.7999999999999999E-2</v>
      </c>
      <c r="AB20" s="76">
        <v>547659.13</v>
      </c>
    </row>
    <row r="21" spans="2:28" x14ac:dyDescent="0.25">
      <c r="B21" t="s">
        <v>14</v>
      </c>
      <c r="C21" s="7">
        <v>0.128</v>
      </c>
      <c r="AA21" s="77">
        <v>1.9E-2</v>
      </c>
      <c r="AB21" s="76">
        <v>547661.27</v>
      </c>
    </row>
    <row r="22" spans="2:28" x14ac:dyDescent="0.25">
      <c r="B22" t="s">
        <v>15</v>
      </c>
      <c r="C22" s="7">
        <v>0.17199999999999999</v>
      </c>
      <c r="D22" t="s">
        <v>18</v>
      </c>
      <c r="E22" s="18">
        <f>SUM(E19:E20)</f>
        <v>101655</v>
      </c>
      <c r="H22" s="1" t="b">
        <f>IF(H18="Oui",SUM(H19:H20))</f>
        <v>0</v>
      </c>
      <c r="J22" s="1" t="b">
        <f>IF(K16="Oui",SUM(J19:J20))</f>
        <v>0</v>
      </c>
      <c r="AA22" s="77">
        <v>0.02</v>
      </c>
      <c r="AB22" s="76">
        <v>547663.34</v>
      </c>
    </row>
    <row r="23" spans="2:28" x14ac:dyDescent="0.25">
      <c r="AA23" s="77">
        <v>2.1000000000000001E-2</v>
      </c>
      <c r="AB23" s="76">
        <v>547665.37</v>
      </c>
    </row>
    <row r="24" spans="2:28" x14ac:dyDescent="0.25">
      <c r="AA24" s="77">
        <v>2.1999999999999999E-2</v>
      </c>
      <c r="AB24" s="76">
        <v>547667.35</v>
      </c>
    </row>
    <row r="25" spans="2:28" x14ac:dyDescent="0.25">
      <c r="B25" s="4" t="s">
        <v>30</v>
      </c>
      <c r="C25" s="10">
        <f>E22</f>
        <v>101655</v>
      </c>
      <c r="AA25" s="77">
        <v>2.3E-2</v>
      </c>
      <c r="AB25" s="76">
        <v>547669.27</v>
      </c>
    </row>
    <row r="26" spans="2:28" x14ac:dyDescent="0.25">
      <c r="F26" s="19"/>
      <c r="AA26" s="77">
        <v>2.4E-2</v>
      </c>
      <c r="AB26" s="76">
        <v>547671.14</v>
      </c>
    </row>
    <row r="27" spans="2:28" x14ac:dyDescent="0.25">
      <c r="B27" t="s">
        <v>32</v>
      </c>
      <c r="C27" s="5">
        <v>8000</v>
      </c>
      <c r="F27" s="20"/>
      <c r="AA27" s="77">
        <v>2.5000000000000001E-2</v>
      </c>
      <c r="AB27" s="76">
        <v>547672.94999999995</v>
      </c>
    </row>
    <row r="28" spans="2:28" x14ac:dyDescent="0.25">
      <c r="C28" s="5"/>
      <c r="AA28" s="77">
        <v>2.5999999999999999E-2</v>
      </c>
      <c r="AB28" s="76">
        <v>547674.72</v>
      </c>
    </row>
    <row r="29" spans="2:28" x14ac:dyDescent="0.25">
      <c r="B29" t="s">
        <v>33</v>
      </c>
      <c r="C29" s="5">
        <f>C27*E8*H8</f>
        <v>4000</v>
      </c>
      <c r="AA29" s="77">
        <v>2.7E-2</v>
      </c>
      <c r="AB29" s="76">
        <v>547676.43000000005</v>
      </c>
    </row>
    <row r="30" spans="2:28" x14ac:dyDescent="0.25">
      <c r="B30" t="s">
        <v>34</v>
      </c>
      <c r="C30">
        <v>5</v>
      </c>
      <c r="AA30" s="77">
        <v>2.8000000000000001E-2</v>
      </c>
      <c r="AB30" s="76">
        <v>547678.09</v>
      </c>
    </row>
    <row r="31" spans="2:28" x14ac:dyDescent="0.25">
      <c r="AA31" s="77">
        <v>2.9000000000000001E-2</v>
      </c>
      <c r="AB31" s="76">
        <v>547679.68999999994</v>
      </c>
    </row>
    <row r="32" spans="2:28" x14ac:dyDescent="0.25">
      <c r="B32" t="s">
        <v>35</v>
      </c>
      <c r="C32" s="5">
        <f>C30*C29</f>
        <v>20000</v>
      </c>
      <c r="AA32" s="77">
        <v>0.03</v>
      </c>
      <c r="AB32" s="76">
        <v>547681.25</v>
      </c>
    </row>
    <row r="33" spans="2:28" x14ac:dyDescent="0.25">
      <c r="AA33" s="77">
        <v>3.1E-2</v>
      </c>
      <c r="AB33" s="76">
        <v>547682.75</v>
      </c>
    </row>
    <row r="34" spans="2:28" x14ac:dyDescent="0.25">
      <c r="AA34" s="77">
        <v>3.2000000000000001E-2</v>
      </c>
      <c r="AB34" s="76">
        <v>547684.19999999995</v>
      </c>
    </row>
    <row r="35" spans="2:28" x14ac:dyDescent="0.25">
      <c r="B35" s="4" t="s">
        <v>36</v>
      </c>
      <c r="AA35" s="77">
        <v>3.3000000000000002E-2</v>
      </c>
      <c r="AB35" s="76">
        <v>547685.59</v>
      </c>
    </row>
    <row r="36" spans="2:28" x14ac:dyDescent="0.25">
      <c r="B36" t="s">
        <v>37</v>
      </c>
      <c r="C36" s="5">
        <f>E5*E8*H8</f>
        <v>750000</v>
      </c>
      <c r="E36" s="1" t="s">
        <v>41</v>
      </c>
      <c r="G36" s="5">
        <f>C37-C42+C32</f>
        <v>673000</v>
      </c>
      <c r="AA36" s="77">
        <v>3.4000000000000002E-2</v>
      </c>
      <c r="AB36" s="76">
        <v>547686.93999999994</v>
      </c>
    </row>
    <row r="37" spans="2:28" x14ac:dyDescent="0.25">
      <c r="B37" t="s">
        <v>38</v>
      </c>
      <c r="C37" s="5">
        <f>E6*E8*H8</f>
        <v>650000</v>
      </c>
      <c r="AA37" s="77">
        <v>3.5000000000000003E-2</v>
      </c>
      <c r="AB37" s="76">
        <v>547688.23</v>
      </c>
    </row>
    <row r="38" spans="2:28" x14ac:dyDescent="0.25">
      <c r="B38" t="s">
        <v>39</v>
      </c>
      <c r="C38" s="5">
        <f>C37-C36</f>
        <v>-100000</v>
      </c>
      <c r="E38" s="1" t="s">
        <v>42</v>
      </c>
      <c r="F38" t="s">
        <v>43</v>
      </c>
      <c r="G38" s="5">
        <f>C36</f>
        <v>750000</v>
      </c>
      <c r="AA38" s="77">
        <v>3.5999999999999997E-2</v>
      </c>
      <c r="AB38" s="76">
        <v>547689.46</v>
      </c>
    </row>
    <row r="39" spans="2:28" x14ac:dyDescent="0.25">
      <c r="F39" t="s">
        <v>44</v>
      </c>
      <c r="G39" s="5">
        <f>(G36-G38)</f>
        <v>-77000</v>
      </c>
      <c r="AA39" s="77">
        <v>3.6999999999999998E-2</v>
      </c>
      <c r="AB39" s="76">
        <v>547690.65</v>
      </c>
    </row>
    <row r="40" spans="2:28" x14ac:dyDescent="0.25">
      <c r="B40" t="s">
        <v>40</v>
      </c>
      <c r="C40" s="12">
        <v>0.25</v>
      </c>
      <c r="F40" s="4" t="s">
        <v>45</v>
      </c>
      <c r="G40" s="13">
        <f>G39*0.3</f>
        <v>-23100</v>
      </c>
      <c r="AA40" s="77">
        <v>3.7999999999999999E-2</v>
      </c>
      <c r="AB40" s="76">
        <v>547691.78</v>
      </c>
    </row>
    <row r="41" spans="2:28" x14ac:dyDescent="0.25">
      <c r="AA41" s="77">
        <v>3.9E-2</v>
      </c>
      <c r="AB41" s="76">
        <v>547692.86</v>
      </c>
    </row>
    <row r="42" spans="2:28" x14ac:dyDescent="0.25">
      <c r="B42" s="4" t="s">
        <v>13</v>
      </c>
      <c r="C42" s="10">
        <f>C38*0.12*C40</f>
        <v>-3000</v>
      </c>
      <c r="E42" s="14" t="s">
        <v>46</v>
      </c>
      <c r="F42" s="4"/>
      <c r="G42" s="10">
        <f>G38+G39-G40</f>
        <v>696100</v>
      </c>
      <c r="AA42" s="77">
        <v>0.04</v>
      </c>
      <c r="AB42" s="76">
        <v>547693.89</v>
      </c>
    </row>
    <row r="43" spans="2:28" x14ac:dyDescent="0.25">
      <c r="AA43" s="77">
        <v>4.1000000000000002E-2</v>
      </c>
      <c r="AB43" s="76">
        <v>547694.87</v>
      </c>
    </row>
    <row r="44" spans="2:28" x14ac:dyDescent="0.25">
      <c r="AA44" s="77">
        <v>4.2000000000000003E-2</v>
      </c>
      <c r="AB44" s="76">
        <v>547695.79</v>
      </c>
    </row>
    <row r="45" spans="2:28" x14ac:dyDescent="0.25">
      <c r="B45" s="4" t="s">
        <v>47</v>
      </c>
      <c r="C45" s="10">
        <f>G42-C25</f>
        <v>594445</v>
      </c>
      <c r="AA45" s="77">
        <v>4.2999999999999997E-2</v>
      </c>
      <c r="AB45" s="76">
        <v>547696.66</v>
      </c>
    </row>
    <row r="46" spans="2:28" x14ac:dyDescent="0.25">
      <c r="AA46" s="77">
        <v>4.3999999999999997E-2</v>
      </c>
      <c r="AB46" s="76">
        <v>547697.48</v>
      </c>
    </row>
    <row r="47" spans="2:28" x14ac:dyDescent="0.25">
      <c r="AA47" s="77">
        <v>4.4999999999999998E-2</v>
      </c>
      <c r="AB47" s="76">
        <v>547698.25</v>
      </c>
    </row>
    <row r="48" spans="2:28" x14ac:dyDescent="0.25">
      <c r="AA48" s="77">
        <v>4.5999999999999999E-2</v>
      </c>
      <c r="AB48" s="76">
        <v>547698.96</v>
      </c>
    </row>
    <row r="49" spans="2:28" x14ac:dyDescent="0.25">
      <c r="B49" t="s">
        <v>48</v>
      </c>
      <c r="C49" s="15">
        <f>'Pas de holding'!E11-'% Optimal de holding'!E11</f>
        <v>0</v>
      </c>
      <c r="E49" s="1" t="s">
        <v>49</v>
      </c>
      <c r="G49" s="72">
        <f>E8-E8*H8</f>
        <v>0</v>
      </c>
      <c r="AA49" s="77">
        <v>4.7E-2</v>
      </c>
      <c r="AB49" s="76">
        <v>547699.62</v>
      </c>
    </row>
    <row r="50" spans="2:28" x14ac:dyDescent="0.25">
      <c r="B50" t="s">
        <v>11</v>
      </c>
      <c r="C50" s="15">
        <f>'Pas de holding'!E6*'% Optimal de holding'!G49</f>
        <v>0</v>
      </c>
      <c r="E50" s="1" t="s">
        <v>1</v>
      </c>
      <c r="G50" s="15">
        <f>'Pas de holding'!E4*'% Optimal de holding'!G49</f>
        <v>0</v>
      </c>
      <c r="AA50" s="77">
        <v>4.8000000000000001E-2</v>
      </c>
      <c r="AB50" s="76">
        <v>547700.23</v>
      </c>
    </row>
    <row r="51" spans="2:28" x14ac:dyDescent="0.25">
      <c r="AA51" s="77">
        <v>4.9000000000000002E-2</v>
      </c>
      <c r="AB51" s="76">
        <v>547700.78</v>
      </c>
    </row>
    <row r="52" spans="2:28" x14ac:dyDescent="0.25">
      <c r="AA52" s="77">
        <v>0.05</v>
      </c>
      <c r="AB52" s="76">
        <v>547701.29</v>
      </c>
    </row>
    <row r="53" spans="2:28" x14ac:dyDescent="0.25">
      <c r="AA53" s="77">
        <v>5.0999999999999997E-2</v>
      </c>
      <c r="AB53" s="76">
        <v>547701.74</v>
      </c>
    </row>
    <row r="54" spans="2:28" x14ac:dyDescent="0.25">
      <c r="D54" s="4" t="s">
        <v>9</v>
      </c>
      <c r="G54" s="4" t="s">
        <v>10</v>
      </c>
      <c r="J54" s="4" t="s">
        <v>17</v>
      </c>
      <c r="AA54" s="77">
        <v>5.1999999999999998E-2</v>
      </c>
      <c r="AB54" s="76">
        <v>547702.13</v>
      </c>
    </row>
    <row r="55" spans="2:28" x14ac:dyDescent="0.25">
      <c r="D55" t="s">
        <v>2</v>
      </c>
      <c r="E55" s="2">
        <f>IF(G50&lt;250000,0,IF(G50&gt;350000,1,(G50-250000)/100000))</f>
        <v>0</v>
      </c>
      <c r="G55" t="s">
        <v>2</v>
      </c>
      <c r="H55" s="2">
        <f>MIN(1,1-IF(C50&lt;500000,0,(1000000-C50)/500000))</f>
        <v>1</v>
      </c>
      <c r="AA55" s="77">
        <v>5.2999999999999999E-2</v>
      </c>
      <c r="AB55" s="76">
        <v>547702.48</v>
      </c>
    </row>
    <row r="56" spans="2:28" x14ac:dyDescent="0.25">
      <c r="D56" t="s">
        <v>3</v>
      </c>
      <c r="E56" s="1">
        <f>C50-C49</f>
        <v>0</v>
      </c>
      <c r="G56" t="s">
        <v>3</v>
      </c>
      <c r="H56" s="5">
        <f>E56</f>
        <v>0</v>
      </c>
      <c r="J56" t="s">
        <v>27</v>
      </c>
      <c r="K56" s="11" t="s">
        <v>28</v>
      </c>
      <c r="AA56" s="77">
        <v>5.3999999999999999E-2</v>
      </c>
      <c r="AB56" s="76">
        <v>547702.77</v>
      </c>
    </row>
    <row r="57" spans="2:28" x14ac:dyDescent="0.25">
      <c r="D57" t="s">
        <v>4</v>
      </c>
      <c r="E57" s="1">
        <f>E56*E55</f>
        <v>0</v>
      </c>
      <c r="G57" t="s">
        <v>4</v>
      </c>
      <c r="H57" s="6">
        <f>H55*H56</f>
        <v>0</v>
      </c>
      <c r="AA57" s="77">
        <v>5.5E-2</v>
      </c>
      <c r="AB57" s="76">
        <v>547703.01</v>
      </c>
    </row>
    <row r="58" spans="2:28" x14ac:dyDescent="0.25">
      <c r="G58" t="s">
        <v>27</v>
      </c>
      <c r="H58" s="11" t="s">
        <v>28</v>
      </c>
      <c r="AA58" s="77">
        <v>5.6000000000000001E-2</v>
      </c>
      <c r="AB58" s="76">
        <v>547703.19999999995</v>
      </c>
    </row>
    <row r="59" spans="2:28" x14ac:dyDescent="0.25">
      <c r="B59" s="4" t="s">
        <v>13</v>
      </c>
      <c r="D59" t="s">
        <v>16</v>
      </c>
      <c r="E59" s="1">
        <f>E57*C61</f>
        <v>0</v>
      </c>
      <c r="H59" s="1">
        <f>H57*C61</f>
        <v>0</v>
      </c>
      <c r="J59">
        <f>0</f>
        <v>0</v>
      </c>
      <c r="AA59" s="77">
        <v>5.7000000000000002E-2</v>
      </c>
      <c r="AB59" s="76">
        <v>547703.32999999996</v>
      </c>
    </row>
    <row r="60" spans="2:28" x14ac:dyDescent="0.25">
      <c r="D60" t="s">
        <v>15</v>
      </c>
      <c r="E60" s="1">
        <f>E57*C62</f>
        <v>0</v>
      </c>
      <c r="H60" s="1">
        <f>H57*C62</f>
        <v>0</v>
      </c>
      <c r="J60" s="5">
        <f>MIN(E60,H60)</f>
        <v>0</v>
      </c>
      <c r="AA60" s="77">
        <v>5.8000000000000003E-2</v>
      </c>
      <c r="AB60" s="76">
        <v>547703.42000000004</v>
      </c>
    </row>
    <row r="61" spans="2:28" x14ac:dyDescent="0.25">
      <c r="B61" t="s">
        <v>14</v>
      </c>
      <c r="C61" s="7">
        <v>0.128</v>
      </c>
      <c r="AA61" s="77">
        <v>5.8999999999999997E-2</v>
      </c>
      <c r="AB61" s="76">
        <v>547703.44999999995</v>
      </c>
    </row>
    <row r="62" spans="2:28" x14ac:dyDescent="0.25">
      <c r="B62" t="s">
        <v>15</v>
      </c>
      <c r="C62" s="7">
        <v>0.17199999999999999</v>
      </c>
      <c r="D62" t="s">
        <v>18</v>
      </c>
      <c r="E62" s="1">
        <f>SUM(E59:E60)</f>
        <v>0</v>
      </c>
      <c r="H62" s="1">
        <f>IF(H58="Oui",SUM(H59:H60))</f>
        <v>0</v>
      </c>
      <c r="J62" s="1">
        <f>IF(K56="Oui",SUM(J59:J60))</f>
        <v>0</v>
      </c>
      <c r="AA62" s="77">
        <v>0.06</v>
      </c>
      <c r="AB62" s="76">
        <v>547703.42000000004</v>
      </c>
    </row>
    <row r="63" spans="2:28" x14ac:dyDescent="0.25">
      <c r="AA63" s="77">
        <v>6.0999999999999999E-2</v>
      </c>
      <c r="AB63" s="76">
        <v>547703.35</v>
      </c>
    </row>
    <row r="64" spans="2:28" x14ac:dyDescent="0.25">
      <c r="AA64" s="77">
        <v>6.2E-2</v>
      </c>
      <c r="AB64" s="76">
        <v>547703.22</v>
      </c>
    </row>
    <row r="65" spans="2:28" x14ac:dyDescent="0.25">
      <c r="B65" s="4" t="s">
        <v>18</v>
      </c>
      <c r="C65" s="10">
        <f>MIN(E62,H62,J62)</f>
        <v>0</v>
      </c>
      <c r="AA65" s="77">
        <v>6.3E-2</v>
      </c>
      <c r="AB65" s="76">
        <v>547703.04000000004</v>
      </c>
    </row>
    <row r="66" spans="2:28" x14ac:dyDescent="0.25">
      <c r="AA66" s="77">
        <v>6.4000000000000001E-2</v>
      </c>
      <c r="AB66" s="76">
        <v>547702.81000000006</v>
      </c>
    </row>
    <row r="67" spans="2:28" x14ac:dyDescent="0.25">
      <c r="B67" s="4" t="s">
        <v>46</v>
      </c>
      <c r="C67" s="16">
        <f>C50-C65</f>
        <v>0</v>
      </c>
      <c r="AA67" s="77">
        <v>6.5000000000000002E-2</v>
      </c>
      <c r="AB67" s="76">
        <v>547702.52</v>
      </c>
    </row>
    <row r="68" spans="2:28" x14ac:dyDescent="0.25">
      <c r="AA68" s="77">
        <v>6.6000000000000003E-2</v>
      </c>
      <c r="AB68" s="76">
        <v>547702.18999999994</v>
      </c>
    </row>
    <row r="69" spans="2:28" x14ac:dyDescent="0.25">
      <c r="AA69" s="77">
        <v>6.7000000000000004E-2</v>
      </c>
      <c r="AB69" s="76">
        <v>547701.80000000005</v>
      </c>
    </row>
    <row r="70" spans="2:28" x14ac:dyDescent="0.25">
      <c r="B70" t="s">
        <v>56</v>
      </c>
      <c r="AA70" s="77">
        <v>6.8000000000000005E-2</v>
      </c>
      <c r="AB70" s="76">
        <v>547701.35</v>
      </c>
    </row>
    <row r="71" spans="2:28" x14ac:dyDescent="0.25">
      <c r="B71" t="s">
        <v>41</v>
      </c>
      <c r="C71" s="15">
        <f>G36</f>
        <v>673000</v>
      </c>
      <c r="AA71" s="77">
        <v>6.9000000000000006E-2</v>
      </c>
      <c r="AB71" s="76">
        <v>547700.86</v>
      </c>
    </row>
    <row r="72" spans="2:28" x14ac:dyDescent="0.25">
      <c r="B72" t="s">
        <v>75</v>
      </c>
      <c r="C72" s="6">
        <f>G40</f>
        <v>-23100</v>
      </c>
      <c r="AA72" s="77">
        <v>7.0000000000000007E-2</v>
      </c>
      <c r="AB72" s="76">
        <v>547700.31000000006</v>
      </c>
    </row>
    <row r="73" spans="2:28" x14ac:dyDescent="0.25">
      <c r="B73" t="s">
        <v>76</v>
      </c>
      <c r="C73" s="5">
        <f>C25</f>
        <v>101655</v>
      </c>
      <c r="AA73" s="77">
        <v>7.0999999999999994E-2</v>
      </c>
      <c r="AB73" s="76">
        <v>547699.71</v>
      </c>
    </row>
    <row r="74" spans="2:28" x14ac:dyDescent="0.25">
      <c r="AA74" s="77">
        <v>7.1999999999999995E-2</v>
      </c>
      <c r="AB74" s="76">
        <v>547699.06000000006</v>
      </c>
    </row>
    <row r="75" spans="2:28" x14ac:dyDescent="0.25">
      <c r="AA75" s="77">
        <v>7.2999999999999995E-2</v>
      </c>
      <c r="AB75" s="76">
        <v>547698.35</v>
      </c>
    </row>
    <row r="76" spans="2:28" x14ac:dyDescent="0.25">
      <c r="B76" t="s">
        <v>50</v>
      </c>
      <c r="C76" s="15">
        <f>+C67</f>
        <v>0</v>
      </c>
      <c r="AA76" s="77">
        <v>7.3999999999999996E-2</v>
      </c>
      <c r="AB76" s="76">
        <v>547697.59</v>
      </c>
    </row>
    <row r="77" spans="2:28" x14ac:dyDescent="0.25">
      <c r="B77" t="s">
        <v>73</v>
      </c>
      <c r="C77" s="15">
        <v>0</v>
      </c>
      <c r="AA77" s="77">
        <v>7.4999999999999997E-2</v>
      </c>
      <c r="AB77" s="76">
        <v>547696.78</v>
      </c>
    </row>
    <row r="78" spans="2:28" x14ac:dyDescent="0.25">
      <c r="B78" s="4" t="s">
        <v>52</v>
      </c>
      <c r="C78" s="82">
        <f>C71+C76-C72-C73-C77</f>
        <v>594445</v>
      </c>
      <c r="AA78" s="77">
        <v>7.5999999999999998E-2</v>
      </c>
      <c r="AB78" s="76">
        <v>547695.92000000004</v>
      </c>
    </row>
    <row r="79" spans="2:28" x14ac:dyDescent="0.25">
      <c r="AA79" s="77">
        <v>7.6999999999999999E-2</v>
      </c>
      <c r="AB79" s="76">
        <v>547695</v>
      </c>
    </row>
    <row r="80" spans="2:28" x14ac:dyDescent="0.25">
      <c r="AA80" s="77">
        <v>7.8E-2</v>
      </c>
      <c r="AB80" s="76">
        <v>547694.03</v>
      </c>
    </row>
    <row r="81" spans="2:28" x14ac:dyDescent="0.25">
      <c r="B81" t="s">
        <v>57</v>
      </c>
      <c r="AA81" s="77">
        <v>7.9000000000000001E-2</v>
      </c>
      <c r="AB81" s="76">
        <v>547693.01</v>
      </c>
    </row>
    <row r="82" spans="2:28" x14ac:dyDescent="0.25">
      <c r="B82" s="21" t="s">
        <v>51</v>
      </c>
      <c r="C82" s="5">
        <f>G36</f>
        <v>673000</v>
      </c>
      <c r="AA82" s="77">
        <v>0.08</v>
      </c>
      <c r="AB82" s="76">
        <v>547691.93999999994</v>
      </c>
    </row>
    <row r="83" spans="2:28" x14ac:dyDescent="0.25">
      <c r="B83" s="21" t="s">
        <v>50</v>
      </c>
      <c r="C83" s="71">
        <f>-C25+C67</f>
        <v>-101655</v>
      </c>
      <c r="AA83" s="77">
        <v>8.1000000000000003E-2</v>
      </c>
      <c r="AB83" s="76">
        <v>547690.81000000006</v>
      </c>
    </row>
    <row r="84" spans="2:28" x14ac:dyDescent="0.25">
      <c r="B84" t="s">
        <v>73</v>
      </c>
      <c r="C84" s="15">
        <v>0</v>
      </c>
      <c r="AA84" s="77">
        <v>8.2000000000000003E-2</v>
      </c>
      <c r="AB84" s="76">
        <v>547689.64</v>
      </c>
    </row>
    <row r="85" spans="2:28" x14ac:dyDescent="0.25">
      <c r="B85" s="4" t="s">
        <v>52</v>
      </c>
      <c r="C85" s="83">
        <f>SUM(C82:C83)-C84</f>
        <v>571345</v>
      </c>
      <c r="AA85" s="77">
        <v>8.3000000000000004E-2</v>
      </c>
      <c r="AB85" s="76">
        <v>547688.41</v>
      </c>
    </row>
    <row r="86" spans="2:28" x14ac:dyDescent="0.25">
      <c r="AA86" s="77">
        <v>8.4000000000000005E-2</v>
      </c>
      <c r="AB86" s="76">
        <v>547687.12</v>
      </c>
    </row>
    <row r="87" spans="2:28" s="21" customFormat="1" x14ac:dyDescent="0.25">
      <c r="B87" s="21" t="s">
        <v>59</v>
      </c>
      <c r="C87" s="21">
        <v>425623.25</v>
      </c>
      <c r="D87" s="21">
        <v>451165.5</v>
      </c>
      <c r="E87" s="1">
        <v>475957.75</v>
      </c>
      <c r="F87" s="21">
        <v>500000</v>
      </c>
      <c r="G87" s="21">
        <v>524020.89</v>
      </c>
      <c r="H87" s="79">
        <v>547611.78</v>
      </c>
      <c r="I87" s="21">
        <v>570772.67000000004</v>
      </c>
      <c r="J87" s="21">
        <v>593503.56000000006</v>
      </c>
      <c r="K87" s="21">
        <v>615804.44999999995</v>
      </c>
      <c r="L87" s="21">
        <v>637675.34</v>
      </c>
      <c r="AA87" s="77">
        <v>8.5000000000000006E-2</v>
      </c>
      <c r="AB87" s="76">
        <v>547685.79</v>
      </c>
    </row>
    <row r="88" spans="2:28" s="21" customFormat="1" x14ac:dyDescent="0.25">
      <c r="E88" s="1"/>
      <c r="H88" s="79"/>
      <c r="AA88" s="77">
        <v>8.5999999999999993E-2</v>
      </c>
      <c r="AB88" s="76">
        <v>547684.4</v>
      </c>
    </row>
    <row r="89" spans="2:28" s="21" customFormat="1" x14ac:dyDescent="0.25">
      <c r="B89" s="21" t="s">
        <v>77</v>
      </c>
      <c r="C89" s="21">
        <v>436945</v>
      </c>
      <c r="D89" s="21">
        <v>454445</v>
      </c>
      <c r="E89" s="1">
        <v>471945</v>
      </c>
      <c r="F89" s="21">
        <v>489445</v>
      </c>
      <c r="G89" s="21">
        <v>506945</v>
      </c>
      <c r="H89" s="79">
        <v>524445</v>
      </c>
      <c r="I89" s="21">
        <v>541945</v>
      </c>
      <c r="J89" s="21">
        <v>559445</v>
      </c>
      <c r="K89" s="21">
        <v>576945</v>
      </c>
      <c r="L89" s="21">
        <v>594445</v>
      </c>
      <c r="AA89" s="77">
        <v>8.6999999999999994E-2</v>
      </c>
      <c r="AB89" s="76">
        <v>547682.96</v>
      </c>
    </row>
    <row r="90" spans="2:28" s="21" customFormat="1" x14ac:dyDescent="0.25">
      <c r="B90" s="21" t="s">
        <v>78</v>
      </c>
      <c r="C90" s="21">
        <v>413845</v>
      </c>
      <c r="D90" s="21">
        <v>431345</v>
      </c>
      <c r="E90" s="1">
        <v>448845</v>
      </c>
      <c r="F90" s="21">
        <v>466345</v>
      </c>
      <c r="G90" s="21">
        <v>483845</v>
      </c>
      <c r="H90" s="79">
        <v>501345</v>
      </c>
      <c r="I90" s="21">
        <v>518845</v>
      </c>
      <c r="J90" s="21">
        <v>536345</v>
      </c>
      <c r="K90" s="21">
        <v>553845</v>
      </c>
      <c r="L90" s="21">
        <v>571345</v>
      </c>
      <c r="AA90" s="77">
        <v>8.7999999999999995E-2</v>
      </c>
      <c r="AB90" s="76">
        <v>547681.46</v>
      </c>
    </row>
    <row r="91" spans="2:28" s="21" customFormat="1" x14ac:dyDescent="0.25">
      <c r="E91" s="1"/>
      <c r="H91" s="79"/>
      <c r="AA91" s="77">
        <v>8.8999999999999996E-2</v>
      </c>
      <c r="AB91" s="76">
        <v>547679.92000000004</v>
      </c>
    </row>
    <row r="92" spans="2:28" s="21" customFormat="1" x14ac:dyDescent="0.25">
      <c r="B92" s="21" t="s">
        <v>79</v>
      </c>
      <c r="C92" s="21">
        <v>436945</v>
      </c>
      <c r="D92" s="21">
        <v>454445</v>
      </c>
      <c r="E92" s="1">
        <v>473854.375</v>
      </c>
      <c r="F92" s="21">
        <v>500000</v>
      </c>
      <c r="G92" s="21">
        <v>524140.23719999997</v>
      </c>
      <c r="H92" s="79">
        <v>547703.44759999996</v>
      </c>
      <c r="I92" s="21">
        <v>570871.63569999998</v>
      </c>
      <c r="J92" s="21">
        <v>593658.81929999997</v>
      </c>
      <c r="K92" s="21">
        <v>616079.96479999996</v>
      </c>
      <c r="L92" s="21">
        <v>638160.1165</v>
      </c>
      <c r="AA92" s="77">
        <v>0.09</v>
      </c>
      <c r="AB92" s="76">
        <v>547678.31999999995</v>
      </c>
    </row>
    <row r="93" spans="2:28" s="77" customFormat="1" x14ac:dyDescent="0.25">
      <c r="B93" s="77" t="s">
        <v>84</v>
      </c>
      <c r="C93" s="77">
        <v>0.99999999999999989</v>
      </c>
      <c r="D93" s="77">
        <v>0.99999999999999989</v>
      </c>
      <c r="E93" s="78">
        <v>0.375</v>
      </c>
      <c r="F93" s="77">
        <v>0</v>
      </c>
      <c r="G93" s="77">
        <v>4.7618471489275636E-2</v>
      </c>
      <c r="H93" s="80">
        <v>5.9071000768242954E-2</v>
      </c>
      <c r="I93" s="77">
        <v>5.5259327198793569E-2</v>
      </c>
      <c r="J93" s="77">
        <v>6.3112514956902635E-2</v>
      </c>
      <c r="K93" s="77">
        <v>7.7410266783347545E-2</v>
      </c>
      <c r="L93" s="77">
        <v>9.527350301684144E-2</v>
      </c>
      <c r="AA93" s="77">
        <v>9.0999999999999998E-2</v>
      </c>
      <c r="AB93" s="76">
        <v>525965.57999999996</v>
      </c>
    </row>
    <row r="94" spans="2:28" s="21" customFormat="1" x14ac:dyDescent="0.25">
      <c r="B94" s="21" t="s">
        <v>81</v>
      </c>
      <c r="C94" s="21">
        <v>422617.8</v>
      </c>
      <c r="D94" s="21">
        <v>443317.8</v>
      </c>
      <c r="E94" s="1">
        <v>464017.8</v>
      </c>
      <c r="F94" s="21">
        <v>500000</v>
      </c>
      <c r="G94" s="21">
        <v>524020.89</v>
      </c>
      <c r="H94" s="79">
        <v>547611.78</v>
      </c>
      <c r="I94" s="21">
        <v>570772.67000000004</v>
      </c>
      <c r="J94" s="21">
        <v>593503.56000000006</v>
      </c>
      <c r="K94" s="21">
        <v>615804.44999999995</v>
      </c>
      <c r="L94" s="21">
        <v>637675.34</v>
      </c>
      <c r="AA94" s="77">
        <v>9.1999999999999998E-2</v>
      </c>
      <c r="AB94" s="76">
        <v>525963.9</v>
      </c>
    </row>
    <row r="95" spans="2:28" s="77" customFormat="1" x14ac:dyDescent="0.25">
      <c r="B95" s="77" t="s">
        <v>84</v>
      </c>
      <c r="C95" s="77">
        <v>0</v>
      </c>
      <c r="D95" s="77">
        <v>0</v>
      </c>
      <c r="E95" s="78">
        <v>0</v>
      </c>
      <c r="F95" s="77">
        <v>0</v>
      </c>
      <c r="G95" s="77">
        <v>0</v>
      </c>
      <c r="H95" s="80">
        <v>0</v>
      </c>
      <c r="I95" s="77">
        <v>0</v>
      </c>
      <c r="J95" s="77">
        <v>0</v>
      </c>
      <c r="K95" s="77">
        <v>0</v>
      </c>
      <c r="L95" s="77">
        <v>0</v>
      </c>
      <c r="AA95" s="77">
        <v>9.2999999999999999E-2</v>
      </c>
      <c r="AB95" s="76">
        <v>525962.23</v>
      </c>
    </row>
    <row r="96" spans="2:28" s="21" customFormat="1" x14ac:dyDescent="0.25">
      <c r="E96" s="1"/>
      <c r="H96" s="79"/>
      <c r="AA96" s="77">
        <v>9.4E-2</v>
      </c>
      <c r="AB96" s="76">
        <v>525960.56000000006</v>
      </c>
    </row>
    <row r="97" spans="2:28" s="21" customFormat="1" x14ac:dyDescent="0.25">
      <c r="C97" s="76">
        <v>1050000</v>
      </c>
      <c r="D97" s="76">
        <v>1100000</v>
      </c>
      <c r="E97" s="1">
        <v>1150000</v>
      </c>
      <c r="F97" s="76">
        <v>1200000</v>
      </c>
      <c r="G97" s="76">
        <v>1250000</v>
      </c>
      <c r="H97" s="81">
        <v>1300000</v>
      </c>
      <c r="I97" s="76">
        <v>1350000</v>
      </c>
      <c r="J97" s="76">
        <v>1400000</v>
      </c>
      <c r="K97" s="76">
        <v>1450000</v>
      </c>
      <c r="L97" s="76">
        <v>1500000</v>
      </c>
      <c r="AA97" s="77">
        <v>9.5000000000000001E-2</v>
      </c>
      <c r="AB97" s="76">
        <v>525958.88</v>
      </c>
    </row>
    <row r="98" spans="2:28" s="21" customFormat="1" x14ac:dyDescent="0.25">
      <c r="C98" s="76">
        <v>850000</v>
      </c>
      <c r="D98" s="76">
        <v>900000</v>
      </c>
      <c r="E98" s="1">
        <v>950000</v>
      </c>
      <c r="F98" s="76">
        <v>1000000</v>
      </c>
      <c r="G98" s="76">
        <v>1050000</v>
      </c>
      <c r="H98" s="81">
        <v>1100000</v>
      </c>
      <c r="I98" s="76">
        <v>1150000</v>
      </c>
      <c r="J98" s="76">
        <v>1200000</v>
      </c>
      <c r="K98" s="76">
        <v>1250000</v>
      </c>
      <c r="L98" s="76">
        <v>1300000</v>
      </c>
      <c r="AA98" s="77">
        <v>9.6000000000000002E-2</v>
      </c>
      <c r="AB98" s="76">
        <v>525957.21</v>
      </c>
    </row>
    <row r="99" spans="2:28" s="21" customFormat="1" x14ac:dyDescent="0.25">
      <c r="E99" s="1"/>
      <c r="AA99" s="77">
        <v>9.7000000000000003E-2</v>
      </c>
      <c r="AB99" s="76">
        <v>525955.54</v>
      </c>
    </row>
    <row r="100" spans="2:28" s="21" customFormat="1" x14ac:dyDescent="0.25">
      <c r="E100" s="1"/>
      <c r="AA100" s="77">
        <v>9.8000000000000004E-2</v>
      </c>
      <c r="AB100" s="76">
        <v>525953.87</v>
      </c>
    </row>
    <row r="101" spans="2:28" s="21" customFormat="1" x14ac:dyDescent="0.25">
      <c r="E101" s="1"/>
      <c r="AA101" s="77">
        <v>9.9000000000000005E-2</v>
      </c>
      <c r="AB101" s="76">
        <v>525952.18999999994</v>
      </c>
    </row>
    <row r="102" spans="2:28" x14ac:dyDescent="0.25">
      <c r="B102" t="s">
        <v>59</v>
      </c>
      <c r="C102" s="15">
        <v>425623.25</v>
      </c>
      <c r="D102" s="15">
        <v>451165.5</v>
      </c>
      <c r="E102" s="74">
        <v>475957.75</v>
      </c>
      <c r="F102" s="15">
        <v>500000</v>
      </c>
      <c r="G102" s="15">
        <v>524020.89</v>
      </c>
      <c r="H102" s="15">
        <v>547611.78</v>
      </c>
      <c r="I102" s="15">
        <v>570772.67000000004</v>
      </c>
      <c r="J102" s="15">
        <v>593503.56000000006</v>
      </c>
      <c r="K102" s="15">
        <v>615804.44999999995</v>
      </c>
      <c r="L102" s="15">
        <v>637675.34</v>
      </c>
      <c r="AA102" s="77">
        <v>0.1</v>
      </c>
      <c r="AB102" s="76">
        <v>525950.52</v>
      </c>
    </row>
    <row r="103" spans="2:28" x14ac:dyDescent="0.25">
      <c r="C103" s="15"/>
      <c r="D103" s="15"/>
      <c r="E103" s="74"/>
      <c r="F103" s="15"/>
      <c r="G103" s="15"/>
      <c r="H103" s="15"/>
      <c r="I103" s="15"/>
      <c r="J103" s="15"/>
      <c r="K103" s="15"/>
      <c r="L103" s="15"/>
      <c r="AA103" s="77">
        <v>0.10100000000000001</v>
      </c>
      <c r="AB103" s="76">
        <v>525948.85</v>
      </c>
    </row>
    <row r="104" spans="2:28" x14ac:dyDescent="0.25">
      <c r="B104" t="s">
        <v>77</v>
      </c>
      <c r="C104" s="15">
        <v>436945</v>
      </c>
      <c r="D104" s="15">
        <v>454445</v>
      </c>
      <c r="E104" s="74">
        <v>471945</v>
      </c>
      <c r="F104" s="15">
        <v>489445</v>
      </c>
      <c r="G104" s="15">
        <v>506945</v>
      </c>
      <c r="H104" s="15">
        <v>524445</v>
      </c>
      <c r="I104" s="15">
        <v>541945</v>
      </c>
      <c r="J104" s="15">
        <v>559445</v>
      </c>
      <c r="K104" s="15">
        <v>576945</v>
      </c>
      <c r="L104" s="15">
        <v>594445</v>
      </c>
      <c r="AA104" s="77">
        <v>0.10199999999999999</v>
      </c>
      <c r="AB104" s="76">
        <v>525947.17000000004</v>
      </c>
    </row>
    <row r="105" spans="2:28" x14ac:dyDescent="0.25">
      <c r="B105" t="s">
        <v>78</v>
      </c>
      <c r="C105" s="15">
        <v>413845</v>
      </c>
      <c r="D105" s="15">
        <v>431345</v>
      </c>
      <c r="E105" s="74">
        <v>448845</v>
      </c>
      <c r="F105" s="15">
        <v>466345</v>
      </c>
      <c r="G105" s="15">
        <v>483845</v>
      </c>
      <c r="H105" s="15">
        <v>501345</v>
      </c>
      <c r="I105" s="15">
        <v>518845</v>
      </c>
      <c r="J105" s="15">
        <v>536345</v>
      </c>
      <c r="K105" s="15">
        <v>553845</v>
      </c>
      <c r="L105" s="15">
        <v>571345</v>
      </c>
      <c r="M105" s="15"/>
      <c r="AA105" s="77">
        <v>0.10299999999999999</v>
      </c>
      <c r="AB105" s="76">
        <v>525945.5</v>
      </c>
    </row>
    <row r="106" spans="2:28" x14ac:dyDescent="0.25">
      <c r="G106" s="15"/>
      <c r="H106" s="15"/>
      <c r="I106" s="15"/>
      <c r="J106" s="15"/>
      <c r="K106" s="15"/>
      <c r="L106" s="15"/>
      <c r="M106" s="15"/>
      <c r="AA106" s="77">
        <v>0.104</v>
      </c>
      <c r="AB106" s="76">
        <v>525943.82999999996</v>
      </c>
    </row>
    <row r="107" spans="2:28" x14ac:dyDescent="0.25">
      <c r="B107" t="s">
        <v>79</v>
      </c>
      <c r="C107" s="15">
        <v>436945</v>
      </c>
      <c r="D107" s="15">
        <v>454445</v>
      </c>
      <c r="E107" s="74">
        <v>473854.375</v>
      </c>
      <c r="F107" s="15">
        <v>496041.875</v>
      </c>
      <c r="G107" s="15">
        <v>518229.375</v>
      </c>
      <c r="H107" s="15">
        <v>540416.875</v>
      </c>
      <c r="I107" s="15">
        <v>562604.375</v>
      </c>
      <c r="J107" s="15">
        <v>584791.875</v>
      </c>
      <c r="K107" s="15">
        <v>606979.375</v>
      </c>
      <c r="L107" s="15">
        <v>629166.875</v>
      </c>
      <c r="AA107" s="77">
        <v>0.105</v>
      </c>
      <c r="AB107" s="76">
        <v>525942.16</v>
      </c>
    </row>
    <row r="108" spans="2:28" x14ac:dyDescent="0.25">
      <c r="B108" t="s">
        <v>84</v>
      </c>
      <c r="C108" s="73">
        <v>1</v>
      </c>
      <c r="D108" s="73">
        <v>0.99999999999999989</v>
      </c>
      <c r="E108" s="73">
        <v>0.375</v>
      </c>
      <c r="F108" s="73">
        <v>0.375</v>
      </c>
      <c r="G108" s="73">
        <v>0.375</v>
      </c>
      <c r="H108" s="73">
        <v>0.375</v>
      </c>
      <c r="I108" s="73">
        <v>0.375</v>
      </c>
      <c r="J108" s="73">
        <v>0.375</v>
      </c>
      <c r="K108" s="73">
        <v>0.375</v>
      </c>
      <c r="L108" s="73">
        <v>0.375</v>
      </c>
      <c r="AA108" s="77">
        <v>0.106</v>
      </c>
      <c r="AB108" s="76">
        <v>525940.47999999998</v>
      </c>
    </row>
    <row r="109" spans="2:28" x14ac:dyDescent="0.25">
      <c r="B109" t="s">
        <v>81</v>
      </c>
      <c r="C109" s="15">
        <v>422617.8</v>
      </c>
      <c r="D109" s="15">
        <v>443317.8</v>
      </c>
      <c r="E109" s="74">
        <v>465191.875</v>
      </c>
      <c r="F109" s="15">
        <v>487379.375</v>
      </c>
      <c r="G109" s="15">
        <v>509566.875</v>
      </c>
      <c r="H109" s="15">
        <v>531754.375</v>
      </c>
      <c r="I109" s="15">
        <v>553941.875</v>
      </c>
      <c r="J109" s="15">
        <v>576129.375</v>
      </c>
      <c r="K109" s="15">
        <v>598316.875</v>
      </c>
      <c r="L109" s="15">
        <v>620504.375</v>
      </c>
      <c r="AA109" s="77">
        <v>0.107</v>
      </c>
      <c r="AB109" s="76">
        <v>525938.81000000006</v>
      </c>
    </row>
    <row r="110" spans="2:28" x14ac:dyDescent="0.25">
      <c r="B110" t="s">
        <v>84</v>
      </c>
      <c r="C110" s="73">
        <v>0</v>
      </c>
      <c r="D110" s="73">
        <v>0</v>
      </c>
      <c r="E110" s="73">
        <v>0.375</v>
      </c>
      <c r="F110" s="73">
        <v>0.375</v>
      </c>
      <c r="G110" s="73">
        <v>0.375</v>
      </c>
      <c r="H110" s="73">
        <v>0.375</v>
      </c>
      <c r="I110" s="73">
        <v>0.375</v>
      </c>
      <c r="J110" s="73">
        <v>0.375</v>
      </c>
      <c r="K110" s="73">
        <v>0.375</v>
      </c>
      <c r="L110" s="73">
        <v>0.375</v>
      </c>
      <c r="AA110" s="77">
        <v>0.108</v>
      </c>
      <c r="AB110" s="76">
        <v>525937.14</v>
      </c>
    </row>
    <row r="111" spans="2:28" x14ac:dyDescent="0.25">
      <c r="AA111" s="77">
        <v>0.109</v>
      </c>
      <c r="AB111" s="76">
        <v>525935.46</v>
      </c>
    </row>
    <row r="112" spans="2:28" x14ac:dyDescent="0.25">
      <c r="C112" s="76">
        <v>1050000</v>
      </c>
      <c r="D112" s="76">
        <v>1100000</v>
      </c>
      <c r="E112" s="1">
        <v>1150000</v>
      </c>
      <c r="F112" s="76">
        <v>1200000</v>
      </c>
      <c r="G112" s="76">
        <v>1250000</v>
      </c>
      <c r="H112" s="76">
        <v>1300000</v>
      </c>
      <c r="I112" s="76">
        <v>1350000</v>
      </c>
      <c r="J112" s="76">
        <v>1400000</v>
      </c>
      <c r="K112" s="76">
        <v>1450000</v>
      </c>
      <c r="L112" s="76">
        <v>1500000</v>
      </c>
      <c r="AA112" s="77">
        <v>0.11</v>
      </c>
      <c r="AB112" s="76">
        <v>525933.79</v>
      </c>
    </row>
    <row r="113" spans="1:28" x14ac:dyDescent="0.25">
      <c r="C113" s="76">
        <v>850000</v>
      </c>
      <c r="D113" s="76">
        <v>900000</v>
      </c>
      <c r="E113" s="1">
        <v>950000</v>
      </c>
      <c r="F113" s="76">
        <v>1000000</v>
      </c>
      <c r="G113" s="76">
        <v>1050000</v>
      </c>
      <c r="H113" s="76">
        <v>1100000</v>
      </c>
      <c r="I113" s="76">
        <v>1150000</v>
      </c>
      <c r="J113" s="76">
        <v>1200000</v>
      </c>
      <c r="K113" s="76">
        <v>1250000</v>
      </c>
      <c r="L113" s="76">
        <v>1300000</v>
      </c>
      <c r="AA113" s="77">
        <v>0.111</v>
      </c>
      <c r="AB113" s="76">
        <v>525932.12</v>
      </c>
    </row>
    <row r="114" spans="1:28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AA114" s="77">
        <v>0.112</v>
      </c>
      <c r="AB114" s="76">
        <v>525930.44999999995</v>
      </c>
    </row>
    <row r="115" spans="1:28" s="15" customFormat="1" x14ac:dyDescent="0.25">
      <c r="E115" s="74"/>
      <c r="AA115" s="77">
        <v>0.113</v>
      </c>
      <c r="AB115" s="76">
        <v>525928.77</v>
      </c>
    </row>
    <row r="116" spans="1:28" x14ac:dyDescent="0.25">
      <c r="AA116" s="77">
        <v>0.114</v>
      </c>
      <c r="AB116" s="76">
        <v>525927.1</v>
      </c>
    </row>
    <row r="117" spans="1:28" x14ac:dyDescent="0.25">
      <c r="AA117" s="77">
        <v>0.115</v>
      </c>
      <c r="AB117" s="76">
        <v>525925.43000000005</v>
      </c>
    </row>
    <row r="118" spans="1:28" x14ac:dyDescent="0.25">
      <c r="AA118" s="77">
        <v>0.11600000000000001</v>
      </c>
      <c r="AB118" s="76">
        <v>525923.76</v>
      </c>
    </row>
    <row r="119" spans="1:28" x14ac:dyDescent="0.25">
      <c r="AA119" s="77">
        <v>0.11700000000000001</v>
      </c>
      <c r="AB119" s="76">
        <v>525922.07999999996</v>
      </c>
    </row>
    <row r="120" spans="1:28" x14ac:dyDescent="0.25">
      <c r="AA120" s="77">
        <v>0.11799999999999999</v>
      </c>
      <c r="AB120" s="76">
        <v>525920.41</v>
      </c>
    </row>
    <row r="121" spans="1:28" x14ac:dyDescent="0.25">
      <c r="AA121" s="77">
        <v>0.11899999999999999</v>
      </c>
      <c r="AB121" s="76">
        <v>525918.74</v>
      </c>
    </row>
    <row r="122" spans="1:28" x14ac:dyDescent="0.25">
      <c r="AA122" s="77">
        <v>0.12</v>
      </c>
      <c r="AB122" s="76">
        <v>525917.06000000006</v>
      </c>
    </row>
    <row r="123" spans="1:28" x14ac:dyDescent="0.25">
      <c r="AA123" s="77">
        <v>0.121</v>
      </c>
      <c r="AB123" s="76">
        <v>525915.39</v>
      </c>
    </row>
    <row r="124" spans="1:28" x14ac:dyDescent="0.25">
      <c r="AA124" s="77">
        <v>0.122</v>
      </c>
      <c r="AB124" s="76">
        <v>525913.72</v>
      </c>
    </row>
    <row r="125" spans="1:28" x14ac:dyDescent="0.25">
      <c r="A125" s="15">
        <v>524044.22739999997</v>
      </c>
      <c r="B125" s="15">
        <v>547613.96019999997</v>
      </c>
      <c r="C125" s="15">
        <v>570774.10860000004</v>
      </c>
      <c r="D125" s="15">
        <v>593513.50280000002</v>
      </c>
      <c r="AA125" s="77">
        <v>0.123</v>
      </c>
      <c r="AB125" s="76">
        <v>525912.05000000005</v>
      </c>
    </row>
    <row r="126" spans="1:28" x14ac:dyDescent="0.25">
      <c r="A126" s="7">
        <v>3.3689974029104716E-2</v>
      </c>
      <c r="B126" s="7">
        <v>9.1098506208309362E-3</v>
      </c>
      <c r="C126" s="7">
        <v>6.662546480553224E-3</v>
      </c>
      <c r="D126" s="7">
        <v>1.597131146702065E-2</v>
      </c>
      <c r="AA126" s="77">
        <v>0.124</v>
      </c>
      <c r="AB126" s="76">
        <v>525910.37</v>
      </c>
    </row>
    <row r="127" spans="1:28" x14ac:dyDescent="0.25">
      <c r="AA127" s="77">
        <v>0.125</v>
      </c>
      <c r="AB127" s="76">
        <v>525908.69999999995</v>
      </c>
    </row>
    <row r="128" spans="1:28" x14ac:dyDescent="0.25">
      <c r="AA128" s="77">
        <v>0.126</v>
      </c>
      <c r="AB128" s="76">
        <v>525990.52</v>
      </c>
    </row>
    <row r="129" spans="27:28" x14ac:dyDescent="0.25">
      <c r="AA129" s="77">
        <v>0.127</v>
      </c>
      <c r="AB129" s="76">
        <v>526072.15</v>
      </c>
    </row>
    <row r="130" spans="27:28" x14ac:dyDescent="0.25">
      <c r="AA130" s="77">
        <v>0.128</v>
      </c>
      <c r="AB130" s="76">
        <v>526153.57999999996</v>
      </c>
    </row>
    <row r="131" spans="27:28" x14ac:dyDescent="0.25">
      <c r="AA131" s="77">
        <v>0.129</v>
      </c>
      <c r="AB131" s="76">
        <v>526234.82999999996</v>
      </c>
    </row>
    <row r="132" spans="27:28" x14ac:dyDescent="0.25">
      <c r="AA132" s="77">
        <v>0.13</v>
      </c>
      <c r="AB132" s="76">
        <v>526315.89</v>
      </c>
    </row>
    <row r="133" spans="27:28" x14ac:dyDescent="0.25">
      <c r="AA133" s="77">
        <v>0.13100000000000001</v>
      </c>
      <c r="AB133" s="76">
        <v>526396.75</v>
      </c>
    </row>
    <row r="134" spans="27:28" x14ac:dyDescent="0.25">
      <c r="AA134" s="77">
        <v>0.13200000000000001</v>
      </c>
      <c r="AB134" s="76">
        <v>526477.42000000004</v>
      </c>
    </row>
    <row r="135" spans="27:28" x14ac:dyDescent="0.25">
      <c r="AA135" s="77">
        <v>0.13300000000000001</v>
      </c>
      <c r="AB135" s="76">
        <v>526557.91</v>
      </c>
    </row>
    <row r="136" spans="27:28" x14ac:dyDescent="0.25">
      <c r="AA136" s="77">
        <v>0.13400000000000001</v>
      </c>
      <c r="AB136" s="76">
        <v>526638.19999999995</v>
      </c>
    </row>
    <row r="137" spans="27:28" x14ac:dyDescent="0.25">
      <c r="AA137" s="77">
        <v>0.13500000000000001</v>
      </c>
      <c r="AB137" s="76">
        <v>526718.30000000005</v>
      </c>
    </row>
    <row r="138" spans="27:28" x14ac:dyDescent="0.25">
      <c r="AA138" s="77">
        <v>0.13600000000000001</v>
      </c>
      <c r="AB138" s="76">
        <v>526798.19999999995</v>
      </c>
    </row>
    <row r="139" spans="27:28" x14ac:dyDescent="0.25">
      <c r="AA139" s="77">
        <v>0.13700000000000001</v>
      </c>
      <c r="AB139" s="76">
        <v>526877.92000000004</v>
      </c>
    </row>
    <row r="140" spans="27:28" x14ac:dyDescent="0.25">
      <c r="AA140" s="77">
        <v>0.13800000000000001</v>
      </c>
      <c r="AB140" s="76">
        <v>526957.44999999995</v>
      </c>
    </row>
    <row r="141" spans="27:28" x14ac:dyDescent="0.25">
      <c r="AA141" s="77">
        <v>0.13900000000000001</v>
      </c>
      <c r="AB141" s="76">
        <v>527036.79</v>
      </c>
    </row>
    <row r="142" spans="27:28" x14ac:dyDescent="0.25">
      <c r="AA142" s="77">
        <v>0.14000000000000001</v>
      </c>
      <c r="AB142" s="76">
        <v>527115.93000000005</v>
      </c>
    </row>
    <row r="143" spans="27:28" x14ac:dyDescent="0.25">
      <c r="AA143" s="77">
        <v>0.14099999999999999</v>
      </c>
      <c r="AB143" s="76">
        <v>527194.88</v>
      </c>
    </row>
    <row r="144" spans="27:28" x14ac:dyDescent="0.25">
      <c r="AA144" s="77">
        <v>0.14199999999999999</v>
      </c>
      <c r="AB144" s="76">
        <v>527273.65</v>
      </c>
    </row>
    <row r="145" spans="27:28" x14ac:dyDescent="0.25">
      <c r="AA145" s="77">
        <v>0.14299999999999999</v>
      </c>
      <c r="AB145" s="76">
        <v>527352.22</v>
      </c>
    </row>
    <row r="146" spans="27:28" x14ac:dyDescent="0.25">
      <c r="AA146" s="77">
        <v>0.14399999999999999</v>
      </c>
      <c r="AB146" s="76">
        <v>527430.6</v>
      </c>
    </row>
    <row r="147" spans="27:28" x14ac:dyDescent="0.25">
      <c r="AA147" s="77">
        <v>0.14499999999999999</v>
      </c>
      <c r="AB147" s="76">
        <v>527508.79</v>
      </c>
    </row>
    <row r="148" spans="27:28" x14ac:dyDescent="0.25">
      <c r="AA148" s="77">
        <v>0.14599999999999999</v>
      </c>
      <c r="AB148" s="76">
        <v>527586.78</v>
      </c>
    </row>
    <row r="149" spans="27:28" x14ac:dyDescent="0.25">
      <c r="AA149" s="77">
        <v>0.14699999999999999</v>
      </c>
      <c r="AB149" s="76">
        <v>527664.59</v>
      </c>
    </row>
    <row r="150" spans="27:28" x14ac:dyDescent="0.25">
      <c r="AA150" s="77">
        <v>0.14799999999999999</v>
      </c>
      <c r="AB150" s="76">
        <v>527742.21</v>
      </c>
    </row>
    <row r="151" spans="27:28" x14ac:dyDescent="0.25">
      <c r="AA151" s="77">
        <v>0.14899999999999999</v>
      </c>
      <c r="AB151" s="76">
        <v>527819.63</v>
      </c>
    </row>
    <row r="152" spans="27:28" x14ac:dyDescent="0.25">
      <c r="AA152" s="77">
        <v>0.15</v>
      </c>
      <c r="AB152" s="76">
        <v>527896.87</v>
      </c>
    </row>
    <row r="153" spans="27:28" x14ac:dyDescent="0.25">
      <c r="AA153" s="77">
        <v>0.151</v>
      </c>
      <c r="AB153" s="76">
        <v>527973.91</v>
      </c>
    </row>
    <row r="154" spans="27:28" x14ac:dyDescent="0.25">
      <c r="AA154" s="77">
        <v>0.152</v>
      </c>
      <c r="AB154" s="76">
        <v>528050.76</v>
      </c>
    </row>
    <row r="155" spans="27:28" x14ac:dyDescent="0.25">
      <c r="AA155" s="77">
        <v>0.153</v>
      </c>
      <c r="AB155" s="76">
        <v>528127.42000000004</v>
      </c>
    </row>
    <row r="156" spans="27:28" x14ac:dyDescent="0.25">
      <c r="AA156" s="77">
        <v>0.154</v>
      </c>
      <c r="AB156" s="76">
        <v>528203.89</v>
      </c>
    </row>
    <row r="157" spans="27:28" x14ac:dyDescent="0.25">
      <c r="AA157" s="77">
        <v>0.155</v>
      </c>
      <c r="AB157" s="76">
        <v>528280.17000000004</v>
      </c>
    </row>
    <row r="158" spans="27:28" x14ac:dyDescent="0.25">
      <c r="AA158" s="77">
        <v>0.156</v>
      </c>
      <c r="AB158" s="76">
        <v>528356.26</v>
      </c>
    </row>
    <row r="159" spans="27:28" x14ac:dyDescent="0.25">
      <c r="AA159" s="77">
        <v>0.157</v>
      </c>
      <c r="AB159" s="76">
        <v>528432.16</v>
      </c>
    </row>
    <row r="160" spans="27:28" x14ac:dyDescent="0.25">
      <c r="AA160" s="77">
        <v>0.158</v>
      </c>
      <c r="AB160" s="76">
        <v>528507.86</v>
      </c>
    </row>
    <row r="161" spans="27:28" x14ac:dyDescent="0.25">
      <c r="AA161" s="77">
        <v>0.159</v>
      </c>
      <c r="AB161" s="76">
        <v>528583.38</v>
      </c>
    </row>
    <row r="162" spans="27:28" x14ac:dyDescent="0.25">
      <c r="AA162" s="77">
        <v>0.16</v>
      </c>
      <c r="AB162" s="76">
        <v>528658.69999999995</v>
      </c>
    </row>
    <row r="163" spans="27:28" x14ac:dyDescent="0.25">
      <c r="AA163" s="77">
        <v>0.161</v>
      </c>
      <c r="AB163" s="76">
        <v>528733.82999999996</v>
      </c>
    </row>
    <row r="164" spans="27:28" x14ac:dyDescent="0.25">
      <c r="AA164" s="77">
        <v>0.16200000000000001</v>
      </c>
      <c r="AB164" s="76">
        <v>528808.77</v>
      </c>
    </row>
    <row r="165" spans="27:28" x14ac:dyDescent="0.25">
      <c r="AA165" s="77">
        <v>0.16300000000000001</v>
      </c>
      <c r="AB165" s="76">
        <v>528883.52</v>
      </c>
    </row>
    <row r="166" spans="27:28" x14ac:dyDescent="0.25">
      <c r="AA166" s="77">
        <v>0.16400000000000001</v>
      </c>
      <c r="AB166" s="76">
        <v>528958.07999999996</v>
      </c>
    </row>
    <row r="167" spans="27:28" x14ac:dyDescent="0.25">
      <c r="AA167" s="77">
        <v>0.16500000000000001</v>
      </c>
      <c r="AB167" s="76">
        <v>529032.44999999995</v>
      </c>
    </row>
    <row r="168" spans="27:28" x14ac:dyDescent="0.25">
      <c r="AA168" s="77">
        <v>0.16600000000000001</v>
      </c>
      <c r="AB168" s="76">
        <v>529106.63</v>
      </c>
    </row>
    <row r="169" spans="27:28" x14ac:dyDescent="0.25">
      <c r="AA169" s="77">
        <v>0.16700000000000001</v>
      </c>
      <c r="AB169" s="76">
        <v>529180.61</v>
      </c>
    </row>
    <row r="170" spans="27:28" x14ac:dyDescent="0.25">
      <c r="AA170" s="77">
        <v>0.16800000000000001</v>
      </c>
      <c r="AB170" s="76">
        <v>529254.41</v>
      </c>
    </row>
    <row r="171" spans="27:28" x14ac:dyDescent="0.25">
      <c r="AA171" s="77">
        <v>0.16900000000000001</v>
      </c>
      <c r="AB171" s="76">
        <v>529328.01</v>
      </c>
    </row>
    <row r="172" spans="27:28" x14ac:dyDescent="0.25">
      <c r="AA172" s="77">
        <v>0.17</v>
      </c>
      <c r="AB172" s="76">
        <v>529401.42000000004</v>
      </c>
    </row>
    <row r="173" spans="27:28" x14ac:dyDescent="0.25">
      <c r="AA173" s="77">
        <v>0.17100000000000001</v>
      </c>
      <c r="AB173" s="76">
        <v>529474.65</v>
      </c>
    </row>
    <row r="174" spans="27:28" x14ac:dyDescent="0.25">
      <c r="AA174" s="77">
        <v>0.17199999999999999</v>
      </c>
      <c r="AB174" s="76">
        <v>529547.68000000005</v>
      </c>
    </row>
    <row r="175" spans="27:28" x14ac:dyDescent="0.25">
      <c r="AA175" s="77">
        <v>0.17299999999999999</v>
      </c>
      <c r="AB175" s="76">
        <v>529620.52</v>
      </c>
    </row>
    <row r="176" spans="27:28" x14ac:dyDescent="0.25">
      <c r="AA176" s="77">
        <v>0.17399999999999999</v>
      </c>
      <c r="AB176" s="76">
        <v>529693.17000000004</v>
      </c>
    </row>
    <row r="177" spans="27:28" x14ac:dyDescent="0.25">
      <c r="AA177" s="77">
        <v>0.17499999999999999</v>
      </c>
      <c r="AB177" s="76">
        <v>529765.62</v>
      </c>
    </row>
    <row r="178" spans="27:28" x14ac:dyDescent="0.25">
      <c r="AA178" s="77">
        <v>0.17599999999999999</v>
      </c>
      <c r="AB178" s="76">
        <v>529837.89</v>
      </c>
    </row>
    <row r="179" spans="27:28" x14ac:dyDescent="0.25">
      <c r="AA179" s="77">
        <v>0.17699999999999999</v>
      </c>
      <c r="AB179" s="76">
        <v>529909.96</v>
      </c>
    </row>
    <row r="180" spans="27:28" x14ac:dyDescent="0.25">
      <c r="AA180" s="77">
        <v>0.17799999999999999</v>
      </c>
      <c r="AB180" s="76">
        <v>529981.85</v>
      </c>
    </row>
    <row r="181" spans="27:28" x14ac:dyDescent="0.25">
      <c r="AA181" s="77">
        <v>0.17899999999999999</v>
      </c>
      <c r="AB181" s="76">
        <v>530053.54</v>
      </c>
    </row>
    <row r="182" spans="27:28" x14ac:dyDescent="0.25">
      <c r="AA182" s="77">
        <v>0.18</v>
      </c>
      <c r="AB182" s="76">
        <v>530125.04</v>
      </c>
    </row>
    <row r="183" spans="27:28" x14ac:dyDescent="0.25">
      <c r="AA183" s="77">
        <v>0.18099999999999999</v>
      </c>
      <c r="AB183" s="76">
        <v>530196.36</v>
      </c>
    </row>
    <row r="184" spans="27:28" x14ac:dyDescent="0.25">
      <c r="AA184" s="77">
        <v>0.182</v>
      </c>
      <c r="AB184" s="76">
        <v>530267.48</v>
      </c>
    </row>
    <row r="185" spans="27:28" x14ac:dyDescent="0.25">
      <c r="AA185" s="77">
        <v>0.183</v>
      </c>
      <c r="AB185" s="76">
        <v>530338.41</v>
      </c>
    </row>
    <row r="186" spans="27:28" x14ac:dyDescent="0.25">
      <c r="AA186" s="77">
        <v>0.184</v>
      </c>
      <c r="AB186" s="76">
        <v>530409.14</v>
      </c>
    </row>
    <row r="187" spans="27:28" x14ac:dyDescent="0.25">
      <c r="AA187" s="77">
        <v>0.185</v>
      </c>
      <c r="AB187" s="76">
        <v>530479.68999999994</v>
      </c>
    </row>
    <row r="188" spans="27:28" x14ac:dyDescent="0.25">
      <c r="AA188" s="77">
        <v>0.186</v>
      </c>
      <c r="AB188" s="76">
        <v>530550.05000000005</v>
      </c>
    </row>
    <row r="189" spans="27:28" x14ac:dyDescent="0.25">
      <c r="AA189" s="77">
        <v>0.187</v>
      </c>
      <c r="AB189" s="76">
        <v>530620.21</v>
      </c>
    </row>
    <row r="190" spans="27:28" x14ac:dyDescent="0.25">
      <c r="AA190" s="77">
        <v>0.188</v>
      </c>
      <c r="AB190" s="76">
        <v>530690.18000000005</v>
      </c>
    </row>
    <row r="191" spans="27:28" x14ac:dyDescent="0.25">
      <c r="AA191" s="77">
        <v>0.189</v>
      </c>
      <c r="AB191" s="76">
        <v>530759.97</v>
      </c>
    </row>
    <row r="192" spans="27:28" x14ac:dyDescent="0.25">
      <c r="AA192" s="77">
        <v>0.19</v>
      </c>
      <c r="AB192" s="76">
        <v>530829.56000000006</v>
      </c>
    </row>
    <row r="193" spans="27:28" x14ac:dyDescent="0.25">
      <c r="AA193" s="77">
        <v>0.191</v>
      </c>
      <c r="AB193" s="76">
        <v>530898.96</v>
      </c>
    </row>
    <row r="194" spans="27:28" x14ac:dyDescent="0.25">
      <c r="AA194" s="77">
        <v>0.192</v>
      </c>
      <c r="AB194" s="76">
        <v>530968.17000000004</v>
      </c>
    </row>
    <row r="195" spans="27:28" x14ac:dyDescent="0.25">
      <c r="AA195" s="77">
        <v>0.193</v>
      </c>
      <c r="AB195" s="76">
        <v>531037.18999999994</v>
      </c>
    </row>
    <row r="196" spans="27:28" x14ac:dyDescent="0.25">
      <c r="AA196" s="77">
        <v>0.19400000000000001</v>
      </c>
      <c r="AB196" s="76">
        <v>531106.02</v>
      </c>
    </row>
    <row r="197" spans="27:28" x14ac:dyDescent="0.25">
      <c r="AA197" s="77">
        <v>0.19500000000000001</v>
      </c>
      <c r="AB197" s="76">
        <v>531174.65</v>
      </c>
    </row>
    <row r="198" spans="27:28" x14ac:dyDescent="0.25">
      <c r="AA198" s="77">
        <v>0.19600000000000001</v>
      </c>
      <c r="AB198" s="76">
        <v>531243.1</v>
      </c>
    </row>
    <row r="199" spans="27:28" x14ac:dyDescent="0.25">
      <c r="AA199" s="77">
        <v>0.19700000000000001</v>
      </c>
      <c r="AB199" s="76">
        <v>531311.35</v>
      </c>
    </row>
    <row r="200" spans="27:28" x14ac:dyDescent="0.25">
      <c r="AA200" s="77">
        <v>0.19800000000000001</v>
      </c>
      <c r="AB200" s="76">
        <v>531379.41</v>
      </c>
    </row>
    <row r="201" spans="27:28" x14ac:dyDescent="0.25">
      <c r="AA201" s="77">
        <v>0.19900000000000001</v>
      </c>
      <c r="AB201" s="76">
        <v>531447.29</v>
      </c>
    </row>
    <row r="202" spans="27:28" x14ac:dyDescent="0.25">
      <c r="AA202" s="77">
        <v>0.2</v>
      </c>
      <c r="AB202" s="76">
        <v>531514.97</v>
      </c>
    </row>
    <row r="203" spans="27:28" x14ac:dyDescent="0.25">
      <c r="AA203" s="77">
        <v>0.20100000000000001</v>
      </c>
      <c r="AB203" s="76">
        <v>531582.46</v>
      </c>
    </row>
    <row r="204" spans="27:28" x14ac:dyDescent="0.25">
      <c r="AA204" s="77">
        <v>0.20200000000000001</v>
      </c>
      <c r="AB204" s="76">
        <v>531649.76</v>
      </c>
    </row>
    <row r="205" spans="27:28" x14ac:dyDescent="0.25">
      <c r="AA205" s="77">
        <v>0.20300000000000001</v>
      </c>
      <c r="AB205" s="76">
        <v>531716.87</v>
      </c>
    </row>
    <row r="206" spans="27:28" x14ac:dyDescent="0.25">
      <c r="AA206" s="77">
        <v>0.20399999999999999</v>
      </c>
      <c r="AB206" s="76">
        <v>531783.78</v>
      </c>
    </row>
    <row r="207" spans="27:28" x14ac:dyDescent="0.25">
      <c r="AA207" s="77">
        <v>0.20499999999999999</v>
      </c>
      <c r="AB207" s="76">
        <v>531850.51</v>
      </c>
    </row>
    <row r="208" spans="27:28" x14ac:dyDescent="0.25">
      <c r="AA208" s="77">
        <v>0.20599999999999999</v>
      </c>
      <c r="AB208" s="76">
        <v>531917.04</v>
      </c>
    </row>
    <row r="209" spans="27:28" x14ac:dyDescent="0.25">
      <c r="AA209" s="77">
        <v>0.20699999999999999</v>
      </c>
      <c r="AB209" s="76">
        <v>531983.39</v>
      </c>
    </row>
    <row r="210" spans="27:28" x14ac:dyDescent="0.25">
      <c r="AA210" s="77">
        <v>0.20799999999999999</v>
      </c>
      <c r="AB210" s="76">
        <v>532049.54</v>
      </c>
    </row>
    <row r="211" spans="27:28" x14ac:dyDescent="0.25">
      <c r="AA211" s="77">
        <v>0.20899999999999999</v>
      </c>
      <c r="AB211" s="76">
        <v>532115.5</v>
      </c>
    </row>
    <row r="212" spans="27:28" x14ac:dyDescent="0.25">
      <c r="AA212" s="77">
        <v>0.21</v>
      </c>
      <c r="AB212" s="76">
        <v>532181.27</v>
      </c>
    </row>
    <row r="213" spans="27:28" x14ac:dyDescent="0.25">
      <c r="AA213" s="77">
        <v>0.21099999999999999</v>
      </c>
      <c r="AB213" s="76">
        <v>532246.85</v>
      </c>
    </row>
    <row r="214" spans="27:28" x14ac:dyDescent="0.25">
      <c r="AA214" s="77">
        <v>0.21199999999999999</v>
      </c>
      <c r="AB214" s="76">
        <v>532312.24</v>
      </c>
    </row>
    <row r="215" spans="27:28" x14ac:dyDescent="0.25">
      <c r="AA215" s="77">
        <v>0.21299999999999999</v>
      </c>
      <c r="AB215" s="76">
        <v>532377.43999999994</v>
      </c>
    </row>
    <row r="216" spans="27:28" x14ac:dyDescent="0.25">
      <c r="AA216" s="77">
        <v>0.214</v>
      </c>
      <c r="AB216" s="76">
        <v>532442.43999999994</v>
      </c>
    </row>
    <row r="217" spans="27:28" x14ac:dyDescent="0.25">
      <c r="AA217" s="77">
        <v>0.215</v>
      </c>
      <c r="AB217" s="76">
        <v>532507.26</v>
      </c>
    </row>
    <row r="218" spans="27:28" x14ac:dyDescent="0.25">
      <c r="AA218" s="77">
        <v>0.216</v>
      </c>
      <c r="AB218" s="76">
        <v>532571.88</v>
      </c>
    </row>
    <row r="219" spans="27:28" x14ac:dyDescent="0.25">
      <c r="AA219" s="77">
        <v>0.217</v>
      </c>
      <c r="AB219" s="76">
        <v>532636.31999999995</v>
      </c>
    </row>
    <row r="220" spans="27:28" x14ac:dyDescent="0.25">
      <c r="AA220" s="77">
        <v>0.218</v>
      </c>
      <c r="AB220" s="76">
        <v>532700.56000000006</v>
      </c>
    </row>
    <row r="221" spans="27:28" x14ac:dyDescent="0.25">
      <c r="AA221" s="77">
        <v>0.219</v>
      </c>
      <c r="AB221" s="76">
        <v>532764.61</v>
      </c>
    </row>
    <row r="222" spans="27:28" x14ac:dyDescent="0.25">
      <c r="AA222" s="77">
        <v>0.22</v>
      </c>
      <c r="AB222" s="76">
        <v>532828.47</v>
      </c>
    </row>
    <row r="223" spans="27:28" x14ac:dyDescent="0.25">
      <c r="AA223" s="77">
        <v>0.221</v>
      </c>
      <c r="AB223" s="76">
        <v>532892.14</v>
      </c>
    </row>
    <row r="224" spans="27:28" x14ac:dyDescent="0.25">
      <c r="AA224" s="77">
        <v>0.222</v>
      </c>
      <c r="AB224" s="76">
        <v>532955.61</v>
      </c>
    </row>
    <row r="225" spans="27:28" x14ac:dyDescent="0.25">
      <c r="AA225" s="77">
        <v>0.223</v>
      </c>
      <c r="AB225" s="76">
        <v>533018.9</v>
      </c>
    </row>
    <row r="226" spans="27:28" x14ac:dyDescent="0.25">
      <c r="AA226" s="77">
        <v>0.224</v>
      </c>
      <c r="AB226" s="76">
        <v>533082</v>
      </c>
    </row>
    <row r="227" spans="27:28" x14ac:dyDescent="0.25">
      <c r="AA227" s="77">
        <v>0.22500000000000001</v>
      </c>
      <c r="AB227" s="76">
        <v>533144.9</v>
      </c>
    </row>
    <row r="228" spans="27:28" x14ac:dyDescent="0.25">
      <c r="AA228" s="77">
        <v>0.22600000000000001</v>
      </c>
      <c r="AB228" s="76">
        <v>533207.62</v>
      </c>
    </row>
    <row r="229" spans="27:28" x14ac:dyDescent="0.25">
      <c r="AA229" s="77">
        <v>0.22700000000000001</v>
      </c>
      <c r="AB229" s="76">
        <v>533270.14</v>
      </c>
    </row>
    <row r="230" spans="27:28" x14ac:dyDescent="0.25">
      <c r="AA230" s="77">
        <v>0.22800000000000001</v>
      </c>
      <c r="AB230" s="76">
        <v>533332.47</v>
      </c>
    </row>
    <row r="231" spans="27:28" x14ac:dyDescent="0.25">
      <c r="AA231" s="77">
        <v>0.22900000000000001</v>
      </c>
      <c r="AB231" s="76">
        <v>533394.61</v>
      </c>
    </row>
    <row r="232" spans="27:28" x14ac:dyDescent="0.25">
      <c r="AA232" s="77">
        <v>0.23</v>
      </c>
      <c r="AB232" s="76">
        <v>533456.56000000006</v>
      </c>
    </row>
    <row r="233" spans="27:28" x14ac:dyDescent="0.25">
      <c r="AA233" s="77">
        <v>0.23100000000000001</v>
      </c>
      <c r="AB233" s="76">
        <v>533518.31999999995</v>
      </c>
    </row>
    <row r="234" spans="27:28" x14ac:dyDescent="0.25">
      <c r="AA234" s="77">
        <v>0.23200000000000001</v>
      </c>
      <c r="AB234" s="76">
        <v>533579.89</v>
      </c>
    </row>
    <row r="235" spans="27:28" x14ac:dyDescent="0.25">
      <c r="AA235" s="77">
        <v>0.23300000000000001</v>
      </c>
      <c r="AB235" s="76">
        <v>533641.26</v>
      </c>
    </row>
    <row r="236" spans="27:28" x14ac:dyDescent="0.25">
      <c r="AA236" s="77">
        <v>0.23400000000000001</v>
      </c>
      <c r="AB236" s="76">
        <v>533702.44999999995</v>
      </c>
    </row>
    <row r="237" spans="27:28" x14ac:dyDescent="0.25">
      <c r="AA237" s="77">
        <v>0.23499999999999999</v>
      </c>
      <c r="AB237" s="76">
        <v>533763.43999999994</v>
      </c>
    </row>
    <row r="238" spans="27:28" x14ac:dyDescent="0.25">
      <c r="AA238" s="77">
        <v>0.23599999999999999</v>
      </c>
      <c r="AB238" s="76">
        <v>533824.24</v>
      </c>
    </row>
    <row r="239" spans="27:28" x14ac:dyDescent="0.25">
      <c r="AA239" s="77">
        <v>0.23699999999999999</v>
      </c>
      <c r="AB239" s="76">
        <v>533884.86</v>
      </c>
    </row>
    <row r="240" spans="27:28" x14ac:dyDescent="0.25">
      <c r="AA240" s="77">
        <v>0.23799999999999999</v>
      </c>
      <c r="AB240" s="76">
        <v>533945.28</v>
      </c>
    </row>
    <row r="241" spans="27:28" x14ac:dyDescent="0.25">
      <c r="AA241" s="77">
        <v>0.23899999999999999</v>
      </c>
      <c r="AB241" s="76">
        <v>534005.51</v>
      </c>
    </row>
    <row r="242" spans="27:28" x14ac:dyDescent="0.25">
      <c r="AA242" s="77">
        <v>0.24</v>
      </c>
      <c r="AB242" s="76">
        <v>534065.55000000005</v>
      </c>
    </row>
    <row r="243" spans="27:28" x14ac:dyDescent="0.25">
      <c r="AA243" s="77">
        <v>0.24099999999999999</v>
      </c>
      <c r="AB243" s="76">
        <v>534125.39</v>
      </c>
    </row>
    <row r="244" spans="27:28" x14ac:dyDescent="0.25">
      <c r="AA244" s="77">
        <v>0.24199999999999999</v>
      </c>
      <c r="AB244" s="76">
        <v>534185.05000000005</v>
      </c>
    </row>
    <row r="245" spans="27:28" x14ac:dyDescent="0.25">
      <c r="AA245" s="77">
        <v>0.24299999999999999</v>
      </c>
      <c r="AB245" s="76">
        <v>534244.52</v>
      </c>
    </row>
    <row r="246" spans="27:28" x14ac:dyDescent="0.25">
      <c r="AA246" s="77">
        <v>0.24399999999999999</v>
      </c>
      <c r="AB246" s="76">
        <v>534303.79</v>
      </c>
    </row>
    <row r="247" spans="27:28" x14ac:dyDescent="0.25">
      <c r="AA247" s="77">
        <v>0.245</v>
      </c>
      <c r="AB247" s="76">
        <v>534362.87</v>
      </c>
    </row>
    <row r="248" spans="27:28" x14ac:dyDescent="0.25">
      <c r="AA248" s="77">
        <v>0.246</v>
      </c>
      <c r="AB248" s="76">
        <v>534421.77</v>
      </c>
    </row>
    <row r="249" spans="27:28" x14ac:dyDescent="0.25">
      <c r="AA249" s="77">
        <v>0.247</v>
      </c>
      <c r="AB249" s="76">
        <v>534480.47</v>
      </c>
    </row>
    <row r="250" spans="27:28" x14ac:dyDescent="0.25">
      <c r="AA250" s="77">
        <v>0.248</v>
      </c>
      <c r="AB250" s="76">
        <v>534538.98</v>
      </c>
    </row>
    <row r="251" spans="27:28" x14ac:dyDescent="0.25">
      <c r="AA251" s="77">
        <v>0.249</v>
      </c>
      <c r="AB251" s="76">
        <v>534597.30000000005</v>
      </c>
    </row>
    <row r="252" spans="27:28" x14ac:dyDescent="0.25">
      <c r="AA252" s="77">
        <v>0.25</v>
      </c>
      <c r="AB252" s="76">
        <v>534655.43000000005</v>
      </c>
    </row>
    <row r="253" spans="27:28" x14ac:dyDescent="0.25">
      <c r="AA253" s="77">
        <v>0.251</v>
      </c>
      <c r="AB253" s="76">
        <v>534713.36</v>
      </c>
    </row>
    <row r="254" spans="27:28" x14ac:dyDescent="0.25">
      <c r="AA254" s="77">
        <v>0.252</v>
      </c>
      <c r="AB254" s="76">
        <v>534771.11</v>
      </c>
    </row>
    <row r="255" spans="27:28" x14ac:dyDescent="0.25">
      <c r="AA255" s="77">
        <v>0.253</v>
      </c>
      <c r="AB255" s="76">
        <v>534828.66</v>
      </c>
    </row>
    <row r="256" spans="27:28" x14ac:dyDescent="0.25">
      <c r="AA256" s="77">
        <v>0.254</v>
      </c>
      <c r="AB256" s="76">
        <v>534886.03</v>
      </c>
    </row>
    <row r="257" spans="27:28" x14ac:dyDescent="0.25">
      <c r="AA257" s="77">
        <v>0.255</v>
      </c>
      <c r="AB257" s="76">
        <v>534943.19999999995</v>
      </c>
    </row>
    <row r="258" spans="27:28" x14ac:dyDescent="0.25">
      <c r="AA258" s="77">
        <v>0.25600000000000001</v>
      </c>
      <c r="AB258" s="76">
        <v>535000.18000000005</v>
      </c>
    </row>
    <row r="259" spans="27:28" x14ac:dyDescent="0.25">
      <c r="AA259" s="77">
        <v>0.25700000000000001</v>
      </c>
      <c r="AB259" s="76">
        <v>535056.97</v>
      </c>
    </row>
    <row r="260" spans="27:28" x14ac:dyDescent="0.25">
      <c r="AA260" s="77">
        <v>0.25800000000000001</v>
      </c>
      <c r="AB260" s="76">
        <v>535113.56999999995</v>
      </c>
    </row>
    <row r="261" spans="27:28" x14ac:dyDescent="0.25">
      <c r="AA261" s="77">
        <v>0.25900000000000001</v>
      </c>
      <c r="AB261" s="76">
        <v>535169.98</v>
      </c>
    </row>
    <row r="262" spans="27:28" x14ac:dyDescent="0.25">
      <c r="AA262" s="77">
        <v>0.26</v>
      </c>
      <c r="AB262" s="76">
        <v>535226.19999999995</v>
      </c>
    </row>
    <row r="263" spans="27:28" x14ac:dyDescent="0.25">
      <c r="AA263" s="77">
        <v>0.26100000000000001</v>
      </c>
      <c r="AB263" s="76">
        <v>535282.23</v>
      </c>
    </row>
    <row r="264" spans="27:28" x14ac:dyDescent="0.25">
      <c r="AA264" s="77">
        <v>0.26200000000000001</v>
      </c>
      <c r="AB264" s="76">
        <v>535338.06000000006</v>
      </c>
    </row>
    <row r="265" spans="27:28" x14ac:dyDescent="0.25">
      <c r="AA265" s="77">
        <v>0.26300000000000001</v>
      </c>
      <c r="AB265" s="76">
        <v>535393.71</v>
      </c>
    </row>
    <row r="266" spans="27:28" x14ac:dyDescent="0.25">
      <c r="AA266" s="77">
        <v>0.26400000000000001</v>
      </c>
      <c r="AB266" s="76">
        <v>535449.16</v>
      </c>
    </row>
    <row r="267" spans="27:28" x14ac:dyDescent="0.25">
      <c r="AA267" s="77">
        <v>0.26500000000000001</v>
      </c>
      <c r="AB267" s="76">
        <v>535504.42000000004</v>
      </c>
    </row>
    <row r="268" spans="27:28" x14ac:dyDescent="0.25">
      <c r="AA268" s="77">
        <v>0.26600000000000001</v>
      </c>
      <c r="AB268" s="76">
        <v>535559.49</v>
      </c>
    </row>
    <row r="269" spans="27:28" x14ac:dyDescent="0.25">
      <c r="AA269" s="77">
        <v>0.26700000000000002</v>
      </c>
      <c r="AB269" s="76">
        <v>535614.37</v>
      </c>
    </row>
    <row r="270" spans="27:28" x14ac:dyDescent="0.25">
      <c r="AA270" s="77">
        <v>0.26800000000000002</v>
      </c>
      <c r="AB270" s="76">
        <v>535669.06000000006</v>
      </c>
    </row>
    <row r="271" spans="27:28" x14ac:dyDescent="0.25">
      <c r="AA271" s="77">
        <v>0.26900000000000002</v>
      </c>
      <c r="AB271" s="76">
        <v>535723.56000000006</v>
      </c>
    </row>
    <row r="272" spans="27:28" x14ac:dyDescent="0.25">
      <c r="AA272" s="77">
        <v>0.27</v>
      </c>
      <c r="AB272" s="76">
        <v>535777.87</v>
      </c>
    </row>
    <row r="273" spans="27:28" x14ac:dyDescent="0.25">
      <c r="AA273" s="77">
        <v>0.27100000000000002</v>
      </c>
      <c r="AB273" s="76">
        <v>535831.98</v>
      </c>
    </row>
    <row r="274" spans="27:28" x14ac:dyDescent="0.25">
      <c r="AA274" s="77">
        <v>0.27200000000000002</v>
      </c>
      <c r="AB274" s="76">
        <v>535885.91</v>
      </c>
    </row>
    <row r="275" spans="27:28" x14ac:dyDescent="0.25">
      <c r="AA275" s="77">
        <v>0.27300000000000002</v>
      </c>
      <c r="AB275" s="76">
        <v>535939.64</v>
      </c>
    </row>
    <row r="276" spans="27:28" x14ac:dyDescent="0.25">
      <c r="AA276" s="77">
        <v>0.27400000000000002</v>
      </c>
      <c r="AB276" s="76">
        <v>535993.18999999994</v>
      </c>
    </row>
    <row r="277" spans="27:28" x14ac:dyDescent="0.25">
      <c r="AA277" s="77">
        <v>0.27500000000000002</v>
      </c>
      <c r="AB277" s="76">
        <v>536046.54</v>
      </c>
    </row>
    <row r="278" spans="27:28" x14ac:dyDescent="0.25">
      <c r="AA278" s="77">
        <v>0.27600000000000002</v>
      </c>
      <c r="AB278" s="76">
        <v>536099.69999999995</v>
      </c>
    </row>
    <row r="279" spans="27:28" x14ac:dyDescent="0.25">
      <c r="AA279" s="77">
        <v>0.27700000000000002</v>
      </c>
      <c r="AB279" s="76">
        <v>536152.67000000004</v>
      </c>
    </row>
    <row r="280" spans="27:28" x14ac:dyDescent="0.25">
      <c r="AA280" s="77">
        <v>0.27800000000000002</v>
      </c>
      <c r="AB280" s="76">
        <v>536205.44999999995</v>
      </c>
    </row>
    <row r="281" spans="27:28" x14ac:dyDescent="0.25">
      <c r="AA281" s="77">
        <v>0.27900000000000003</v>
      </c>
      <c r="AB281" s="76">
        <v>536258.03</v>
      </c>
    </row>
    <row r="282" spans="27:28" x14ac:dyDescent="0.25">
      <c r="AA282" s="77">
        <v>0.28000000000000003</v>
      </c>
      <c r="AB282" s="76">
        <v>536310.43000000005</v>
      </c>
    </row>
    <row r="283" spans="27:28" x14ac:dyDescent="0.25">
      <c r="AA283" s="77">
        <v>0.28100000000000003</v>
      </c>
      <c r="AB283" s="76">
        <v>536362.64</v>
      </c>
    </row>
    <row r="284" spans="27:28" x14ac:dyDescent="0.25">
      <c r="AA284" s="77">
        <v>0.28199999999999997</v>
      </c>
      <c r="AB284" s="76">
        <v>536414.65</v>
      </c>
    </row>
    <row r="285" spans="27:28" x14ac:dyDescent="0.25">
      <c r="AA285" s="77">
        <v>0.28299999999999997</v>
      </c>
      <c r="AB285" s="76">
        <v>536466.47</v>
      </c>
    </row>
    <row r="286" spans="27:28" x14ac:dyDescent="0.25">
      <c r="AA286" s="77">
        <v>0.28399999999999997</v>
      </c>
      <c r="AB286" s="76">
        <v>536518.11</v>
      </c>
    </row>
    <row r="287" spans="27:28" x14ac:dyDescent="0.25">
      <c r="AA287" s="77">
        <v>0.28499999999999998</v>
      </c>
      <c r="AB287" s="76">
        <v>536569.55000000005</v>
      </c>
    </row>
    <row r="288" spans="27:28" x14ac:dyDescent="0.25">
      <c r="AA288" s="77">
        <v>0.28599999999999998</v>
      </c>
      <c r="AB288" s="76">
        <v>536620.80000000005</v>
      </c>
    </row>
    <row r="289" spans="27:28" x14ac:dyDescent="0.25">
      <c r="AA289" s="77">
        <v>0.28699999999999998</v>
      </c>
      <c r="AB289" s="76">
        <v>536671.86</v>
      </c>
    </row>
    <row r="290" spans="27:28" x14ac:dyDescent="0.25">
      <c r="AA290" s="77">
        <v>0.28799999999999998</v>
      </c>
      <c r="AB290" s="76">
        <v>536722.72</v>
      </c>
    </row>
    <row r="291" spans="27:28" x14ac:dyDescent="0.25">
      <c r="AA291" s="77">
        <v>0.28899999999999998</v>
      </c>
      <c r="AB291" s="76">
        <v>536773.4</v>
      </c>
    </row>
    <row r="292" spans="27:28" x14ac:dyDescent="0.25">
      <c r="AA292" s="77">
        <v>0.28999999999999998</v>
      </c>
      <c r="AB292" s="76">
        <v>536823.89</v>
      </c>
    </row>
    <row r="293" spans="27:28" x14ac:dyDescent="0.25">
      <c r="AA293" s="77">
        <v>0.29099999999999998</v>
      </c>
      <c r="AB293" s="76">
        <v>536874.18000000005</v>
      </c>
    </row>
    <row r="294" spans="27:28" x14ac:dyDescent="0.25">
      <c r="AA294" s="77">
        <v>0.29199999999999998</v>
      </c>
      <c r="AB294" s="76">
        <v>536924.29</v>
      </c>
    </row>
    <row r="295" spans="27:28" x14ac:dyDescent="0.25">
      <c r="AA295" s="77">
        <v>0.29299999999999998</v>
      </c>
      <c r="AB295" s="76">
        <v>536974.19999999995</v>
      </c>
    </row>
    <row r="296" spans="27:28" x14ac:dyDescent="0.25">
      <c r="AA296" s="77">
        <v>0.29399999999999998</v>
      </c>
      <c r="AB296" s="76">
        <v>537023.92000000004</v>
      </c>
    </row>
    <row r="297" spans="27:28" x14ac:dyDescent="0.25">
      <c r="AA297" s="77">
        <v>0.29499999999999998</v>
      </c>
      <c r="AB297" s="76">
        <v>537073.44999999995</v>
      </c>
    </row>
    <row r="298" spans="27:28" x14ac:dyDescent="0.25">
      <c r="AA298" s="77">
        <v>0.29599999999999999</v>
      </c>
      <c r="AB298" s="76">
        <v>537122.79</v>
      </c>
    </row>
    <row r="299" spans="27:28" x14ac:dyDescent="0.25">
      <c r="AA299" s="77">
        <v>0.29699999999999999</v>
      </c>
      <c r="AB299" s="76">
        <v>537171.93999999994</v>
      </c>
    </row>
    <row r="300" spans="27:28" x14ac:dyDescent="0.25">
      <c r="AA300" s="77">
        <v>0.29799999999999999</v>
      </c>
      <c r="AB300" s="76">
        <v>537220.9</v>
      </c>
    </row>
    <row r="301" spans="27:28" x14ac:dyDescent="0.25">
      <c r="AA301" s="77">
        <v>0.29899999999999999</v>
      </c>
      <c r="AB301" s="76">
        <v>537269.66</v>
      </c>
    </row>
    <row r="302" spans="27:28" x14ac:dyDescent="0.25">
      <c r="AA302" s="77">
        <v>0.3</v>
      </c>
      <c r="AB302" s="76">
        <v>537318.24</v>
      </c>
    </row>
    <row r="303" spans="27:28" x14ac:dyDescent="0.25">
      <c r="AA303" s="77">
        <v>0.30099999999999999</v>
      </c>
      <c r="AB303" s="76">
        <v>537366.62</v>
      </c>
    </row>
    <row r="304" spans="27:28" x14ac:dyDescent="0.25">
      <c r="AA304" s="77">
        <v>0.30199999999999999</v>
      </c>
      <c r="AB304" s="76">
        <v>537414.81999999995</v>
      </c>
    </row>
    <row r="305" spans="27:28" x14ac:dyDescent="0.25">
      <c r="AA305" s="77">
        <v>0.30299999999999999</v>
      </c>
      <c r="AB305" s="76">
        <v>537462.81999999995</v>
      </c>
    </row>
    <row r="306" spans="27:28" x14ac:dyDescent="0.25">
      <c r="AA306" s="77">
        <v>0.30399999999999999</v>
      </c>
      <c r="AB306" s="76">
        <v>537510.63</v>
      </c>
    </row>
    <row r="307" spans="27:28" x14ac:dyDescent="0.25">
      <c r="AA307" s="77">
        <v>0.30499999999999999</v>
      </c>
      <c r="AB307" s="76">
        <v>537558.25</v>
      </c>
    </row>
    <row r="308" spans="27:28" x14ac:dyDescent="0.25">
      <c r="AA308" s="77">
        <v>0.30599999999999999</v>
      </c>
      <c r="AB308" s="76">
        <v>537605.68000000005</v>
      </c>
    </row>
    <row r="309" spans="27:28" x14ac:dyDescent="0.25">
      <c r="AA309" s="77">
        <v>0.307</v>
      </c>
      <c r="AB309" s="76">
        <v>537652.92000000004</v>
      </c>
    </row>
    <row r="310" spans="27:28" x14ac:dyDescent="0.25">
      <c r="AA310" s="77">
        <v>0.308</v>
      </c>
      <c r="AB310" s="76">
        <v>537699.96</v>
      </c>
    </row>
    <row r="311" spans="27:28" x14ac:dyDescent="0.25">
      <c r="AA311" s="77">
        <v>0.309</v>
      </c>
      <c r="AB311" s="76">
        <v>537746.81999999995</v>
      </c>
    </row>
    <row r="312" spans="27:28" x14ac:dyDescent="0.25">
      <c r="AA312" s="77">
        <v>0.31</v>
      </c>
      <c r="AB312" s="76">
        <v>537793.48</v>
      </c>
    </row>
    <row r="313" spans="27:28" x14ac:dyDescent="0.25">
      <c r="AA313" s="77">
        <v>0.311</v>
      </c>
      <c r="AB313" s="76">
        <v>537839.96</v>
      </c>
    </row>
    <row r="314" spans="27:28" x14ac:dyDescent="0.25">
      <c r="AA314" s="77">
        <v>0.312</v>
      </c>
      <c r="AB314" s="76">
        <v>537886.24</v>
      </c>
    </row>
    <row r="315" spans="27:28" x14ac:dyDescent="0.25">
      <c r="AA315" s="77">
        <v>0.313</v>
      </c>
      <c r="AB315" s="76">
        <v>537932.32999999996</v>
      </c>
    </row>
    <row r="316" spans="27:28" x14ac:dyDescent="0.25">
      <c r="AA316" s="77">
        <v>0.314</v>
      </c>
      <c r="AB316" s="76">
        <v>537978.23</v>
      </c>
    </row>
    <row r="317" spans="27:28" x14ac:dyDescent="0.25">
      <c r="AA317" s="77">
        <v>0.315</v>
      </c>
      <c r="AB317" s="76">
        <v>538023.93999999994</v>
      </c>
    </row>
    <row r="318" spans="27:28" x14ac:dyDescent="0.25">
      <c r="AA318" s="77">
        <v>0.316</v>
      </c>
      <c r="AB318" s="76">
        <v>538069.46</v>
      </c>
    </row>
    <row r="319" spans="27:28" x14ac:dyDescent="0.25">
      <c r="AA319" s="77">
        <v>0.317</v>
      </c>
      <c r="AB319" s="76">
        <v>538114.79</v>
      </c>
    </row>
    <row r="320" spans="27:28" x14ac:dyDescent="0.25">
      <c r="AA320" s="77">
        <v>0.318</v>
      </c>
      <c r="AB320" s="76">
        <v>538159.92000000004</v>
      </c>
    </row>
    <row r="321" spans="27:28" x14ac:dyDescent="0.25">
      <c r="AA321" s="77">
        <v>0.31900000000000001</v>
      </c>
      <c r="AB321" s="76">
        <v>538204.87</v>
      </c>
    </row>
    <row r="322" spans="27:28" x14ac:dyDescent="0.25">
      <c r="AA322" s="77">
        <v>0.32</v>
      </c>
      <c r="AB322" s="76">
        <v>538249.62</v>
      </c>
    </row>
    <row r="323" spans="27:28" x14ac:dyDescent="0.25">
      <c r="AA323" s="77">
        <v>0.32100000000000001</v>
      </c>
      <c r="AB323" s="76">
        <v>538294.18999999994</v>
      </c>
    </row>
    <row r="324" spans="27:28" x14ac:dyDescent="0.25">
      <c r="AA324" s="77">
        <v>0.32200000000000001</v>
      </c>
      <c r="AB324" s="76">
        <v>538338.56000000006</v>
      </c>
    </row>
    <row r="325" spans="27:28" x14ac:dyDescent="0.25">
      <c r="AA325" s="77">
        <v>0.32300000000000001</v>
      </c>
      <c r="AB325" s="76">
        <v>538382.74</v>
      </c>
    </row>
    <row r="326" spans="27:28" x14ac:dyDescent="0.25">
      <c r="AA326" s="77">
        <v>0.32400000000000001</v>
      </c>
      <c r="AB326" s="76">
        <v>538426.73</v>
      </c>
    </row>
    <row r="327" spans="27:28" x14ac:dyDescent="0.25">
      <c r="AA327" s="77">
        <v>0.32500000000000001</v>
      </c>
      <c r="AB327" s="76">
        <v>538470.53</v>
      </c>
    </row>
    <row r="328" spans="27:28" x14ac:dyDescent="0.25">
      <c r="AA328" s="77">
        <v>0.32600000000000001</v>
      </c>
      <c r="AB328" s="76">
        <v>538514.14</v>
      </c>
    </row>
    <row r="329" spans="27:28" x14ac:dyDescent="0.25">
      <c r="AA329" s="77">
        <v>0.32700000000000001</v>
      </c>
      <c r="AB329" s="76">
        <v>538557.55000000005</v>
      </c>
    </row>
    <row r="330" spans="27:28" x14ac:dyDescent="0.25">
      <c r="AA330" s="77">
        <v>0.32800000000000001</v>
      </c>
      <c r="AB330" s="76">
        <v>538600.78</v>
      </c>
    </row>
    <row r="331" spans="27:28" x14ac:dyDescent="0.25">
      <c r="AA331" s="77">
        <v>0.32900000000000001</v>
      </c>
      <c r="AB331" s="76">
        <v>538643.81000000006</v>
      </c>
    </row>
    <row r="332" spans="27:28" x14ac:dyDescent="0.25">
      <c r="AA332" s="77">
        <v>0.33</v>
      </c>
      <c r="AB332" s="76">
        <v>538686.66</v>
      </c>
    </row>
    <row r="333" spans="27:28" x14ac:dyDescent="0.25">
      <c r="AA333" s="77">
        <v>0.33100000000000002</v>
      </c>
      <c r="AB333" s="76">
        <v>538729.31000000006</v>
      </c>
    </row>
    <row r="334" spans="27:28" x14ac:dyDescent="0.25">
      <c r="AA334" s="77">
        <v>0.33200000000000002</v>
      </c>
      <c r="AB334" s="76">
        <v>538771.77</v>
      </c>
    </row>
    <row r="335" spans="27:28" x14ac:dyDescent="0.25">
      <c r="AA335" s="77">
        <v>0.33300000000000002</v>
      </c>
      <c r="AB335" s="76">
        <v>538814.04</v>
      </c>
    </row>
    <row r="336" spans="27:28" x14ac:dyDescent="0.25">
      <c r="AA336" s="77">
        <v>0.33400000000000002</v>
      </c>
      <c r="AB336" s="76">
        <v>538856.12</v>
      </c>
    </row>
    <row r="337" spans="27:28" x14ac:dyDescent="0.25">
      <c r="AA337" s="77">
        <v>0.33500000000000002</v>
      </c>
      <c r="AB337" s="76">
        <v>538898.01</v>
      </c>
    </row>
    <row r="338" spans="27:28" x14ac:dyDescent="0.25">
      <c r="AA338" s="77">
        <v>0.33600000000000002</v>
      </c>
      <c r="AB338" s="76">
        <v>538939.71</v>
      </c>
    </row>
    <row r="339" spans="27:28" x14ac:dyDescent="0.25">
      <c r="AA339" s="77">
        <v>0.33700000000000002</v>
      </c>
      <c r="AB339" s="76">
        <v>538981.21</v>
      </c>
    </row>
    <row r="340" spans="27:28" x14ac:dyDescent="0.25">
      <c r="AA340" s="77">
        <v>0.33800000000000002</v>
      </c>
      <c r="AB340" s="76">
        <v>539022.53</v>
      </c>
    </row>
    <row r="341" spans="27:28" x14ac:dyDescent="0.25">
      <c r="AA341" s="77">
        <v>0.33900000000000002</v>
      </c>
      <c r="AB341" s="76">
        <v>539063.65</v>
      </c>
    </row>
    <row r="342" spans="27:28" x14ac:dyDescent="0.25">
      <c r="AA342" s="77">
        <v>0.34</v>
      </c>
      <c r="AB342" s="76">
        <v>539104.57999999996</v>
      </c>
    </row>
    <row r="343" spans="27:28" x14ac:dyDescent="0.25">
      <c r="AA343" s="77">
        <v>0.34100000000000003</v>
      </c>
      <c r="AB343" s="76">
        <v>539145.32999999996</v>
      </c>
    </row>
    <row r="344" spans="27:28" x14ac:dyDescent="0.25">
      <c r="AA344" s="77">
        <v>0.34200000000000003</v>
      </c>
      <c r="AB344" s="76">
        <v>539185.88</v>
      </c>
    </row>
    <row r="345" spans="27:28" x14ac:dyDescent="0.25">
      <c r="AA345" s="77">
        <v>0.34300000000000003</v>
      </c>
      <c r="AB345" s="76">
        <v>539226.24</v>
      </c>
    </row>
    <row r="346" spans="27:28" x14ac:dyDescent="0.25">
      <c r="AA346" s="77">
        <v>0.34399999999999997</v>
      </c>
      <c r="AB346" s="76">
        <v>539266.41</v>
      </c>
    </row>
    <row r="347" spans="27:28" x14ac:dyDescent="0.25">
      <c r="AA347" s="77">
        <v>0.34499999999999997</v>
      </c>
      <c r="AB347" s="76">
        <v>539306.38</v>
      </c>
    </row>
    <row r="348" spans="27:28" x14ac:dyDescent="0.25">
      <c r="AA348" s="77">
        <v>0.34599999999999997</v>
      </c>
      <c r="AB348" s="76">
        <v>539346.17000000004</v>
      </c>
    </row>
    <row r="349" spans="27:28" x14ac:dyDescent="0.25">
      <c r="AA349" s="77">
        <v>0.34699999999999998</v>
      </c>
      <c r="AB349" s="76">
        <v>539385.77</v>
      </c>
    </row>
    <row r="350" spans="27:28" x14ac:dyDescent="0.25">
      <c r="AA350" s="77">
        <v>0.34799999999999998</v>
      </c>
      <c r="AB350" s="76">
        <v>539425.17000000004</v>
      </c>
    </row>
    <row r="351" spans="27:28" x14ac:dyDescent="0.25">
      <c r="AA351" s="77">
        <v>0.34899999999999998</v>
      </c>
      <c r="AB351" s="76">
        <v>539464.38</v>
      </c>
    </row>
    <row r="352" spans="27:28" x14ac:dyDescent="0.25">
      <c r="AA352" s="77">
        <v>0.35</v>
      </c>
      <c r="AB352" s="76">
        <v>539503.41</v>
      </c>
    </row>
    <row r="353" spans="27:28" x14ac:dyDescent="0.25">
      <c r="AA353" s="77">
        <v>0.35099999999999998</v>
      </c>
      <c r="AB353" s="76">
        <v>539542.24</v>
      </c>
    </row>
    <row r="354" spans="27:28" x14ac:dyDescent="0.25">
      <c r="AA354" s="77">
        <v>0.35199999999999998</v>
      </c>
      <c r="AB354" s="76">
        <v>539580.88</v>
      </c>
    </row>
    <row r="355" spans="27:28" x14ac:dyDescent="0.25">
      <c r="AA355" s="77">
        <v>0.35299999999999998</v>
      </c>
      <c r="AB355" s="76">
        <v>539619.32999999996</v>
      </c>
    </row>
    <row r="356" spans="27:28" x14ac:dyDescent="0.25">
      <c r="AA356" s="77">
        <v>0.35399999999999998</v>
      </c>
      <c r="AB356" s="76">
        <v>539657.59</v>
      </c>
    </row>
    <row r="357" spans="27:28" x14ac:dyDescent="0.25">
      <c r="AA357" s="77">
        <v>0.35499999999999998</v>
      </c>
      <c r="AB357" s="76">
        <v>539695.65</v>
      </c>
    </row>
    <row r="358" spans="27:28" x14ac:dyDescent="0.25">
      <c r="AA358" s="77">
        <v>0.35599999999999998</v>
      </c>
      <c r="AB358" s="76">
        <v>539733.53</v>
      </c>
    </row>
    <row r="359" spans="27:28" x14ac:dyDescent="0.25">
      <c r="AA359" s="77">
        <v>0.35699999999999998</v>
      </c>
      <c r="AB359" s="76">
        <v>539771.21</v>
      </c>
    </row>
    <row r="360" spans="27:28" x14ac:dyDescent="0.25">
      <c r="AA360" s="77">
        <v>0.35799999999999998</v>
      </c>
      <c r="AB360" s="76">
        <v>539808.71</v>
      </c>
    </row>
    <row r="361" spans="27:28" x14ac:dyDescent="0.25">
      <c r="AA361" s="77">
        <v>0.35899999999999999</v>
      </c>
      <c r="AB361" s="76">
        <v>539846.01</v>
      </c>
    </row>
    <row r="362" spans="27:28" x14ac:dyDescent="0.25">
      <c r="AA362" s="77">
        <v>0.36</v>
      </c>
      <c r="AB362" s="76">
        <v>539883.12</v>
      </c>
    </row>
    <row r="363" spans="27:28" x14ac:dyDescent="0.25">
      <c r="AA363" s="77">
        <v>0.36099999999999999</v>
      </c>
      <c r="AB363" s="76">
        <v>539920.04</v>
      </c>
    </row>
    <row r="364" spans="27:28" x14ac:dyDescent="0.25">
      <c r="AA364" s="77">
        <v>0.36199999999999999</v>
      </c>
      <c r="AB364" s="76">
        <v>539956.77</v>
      </c>
    </row>
    <row r="365" spans="27:28" x14ac:dyDescent="0.25">
      <c r="AA365" s="77">
        <v>0.36299999999999999</v>
      </c>
      <c r="AB365" s="76">
        <v>539993.31000000006</v>
      </c>
    </row>
    <row r="366" spans="27:28" x14ac:dyDescent="0.25">
      <c r="AA366" s="77">
        <v>0.36399999999999999</v>
      </c>
      <c r="AB366" s="76">
        <v>540029.66</v>
      </c>
    </row>
    <row r="367" spans="27:28" x14ac:dyDescent="0.25">
      <c r="AA367" s="77">
        <v>0.36499999999999999</v>
      </c>
      <c r="AB367" s="76">
        <v>540065.81999999995</v>
      </c>
    </row>
    <row r="368" spans="27:28" x14ac:dyDescent="0.25">
      <c r="AA368" s="77">
        <v>0.36599999999999999</v>
      </c>
      <c r="AB368" s="76">
        <v>540101.78</v>
      </c>
    </row>
    <row r="369" spans="27:28" x14ac:dyDescent="0.25">
      <c r="AA369" s="77">
        <v>0.36699999999999999</v>
      </c>
      <c r="AB369" s="76">
        <v>540137.56000000006</v>
      </c>
    </row>
    <row r="370" spans="27:28" x14ac:dyDescent="0.25">
      <c r="AA370" s="77">
        <v>0.36799999999999999</v>
      </c>
      <c r="AB370" s="76">
        <v>540173.14</v>
      </c>
    </row>
    <row r="371" spans="27:28" x14ac:dyDescent="0.25">
      <c r="AA371" s="77">
        <v>0.36899999999999999</v>
      </c>
      <c r="AB371" s="76">
        <v>540208.53</v>
      </c>
    </row>
    <row r="372" spans="27:28" x14ac:dyDescent="0.25">
      <c r="AA372" s="77">
        <v>0.37</v>
      </c>
      <c r="AB372" s="76">
        <v>540243.73</v>
      </c>
    </row>
    <row r="373" spans="27:28" x14ac:dyDescent="0.25">
      <c r="AA373" s="77">
        <v>0.371</v>
      </c>
      <c r="AB373" s="76">
        <v>540278.74</v>
      </c>
    </row>
    <row r="374" spans="27:28" x14ac:dyDescent="0.25">
      <c r="AA374" s="77">
        <v>0.372</v>
      </c>
      <c r="AB374" s="76">
        <v>540313.56000000006</v>
      </c>
    </row>
    <row r="375" spans="27:28" x14ac:dyDescent="0.25">
      <c r="AA375" s="77">
        <v>0.373</v>
      </c>
      <c r="AB375" s="76">
        <v>540348.18999999994</v>
      </c>
    </row>
    <row r="376" spans="27:28" x14ac:dyDescent="0.25">
      <c r="AA376" s="77">
        <v>0.374</v>
      </c>
      <c r="AB376" s="76">
        <v>540382.63</v>
      </c>
    </row>
    <row r="377" spans="27:28" x14ac:dyDescent="0.25">
      <c r="AA377" s="77">
        <v>0.375</v>
      </c>
      <c r="AB377" s="76">
        <v>540416.88</v>
      </c>
    </row>
    <row r="378" spans="27:28" x14ac:dyDescent="0.25">
      <c r="AA378" s="77">
        <v>0.376</v>
      </c>
      <c r="AB378" s="76">
        <v>540391.31999999995</v>
      </c>
    </row>
    <row r="379" spans="27:28" x14ac:dyDescent="0.25">
      <c r="AA379" s="77">
        <v>0.377</v>
      </c>
      <c r="AB379" s="76">
        <v>540365.77</v>
      </c>
    </row>
    <row r="380" spans="27:28" x14ac:dyDescent="0.25">
      <c r="AA380" s="77">
        <v>0.378</v>
      </c>
      <c r="AB380" s="76">
        <v>540340.21</v>
      </c>
    </row>
    <row r="381" spans="27:28" x14ac:dyDescent="0.25">
      <c r="AA381" s="77">
        <v>0.379</v>
      </c>
      <c r="AB381" s="76">
        <v>540314.66</v>
      </c>
    </row>
    <row r="382" spans="27:28" x14ac:dyDescent="0.25">
      <c r="AA382" s="77">
        <v>0.38</v>
      </c>
      <c r="AB382" s="76">
        <v>540289.1</v>
      </c>
    </row>
    <row r="383" spans="27:28" x14ac:dyDescent="0.25">
      <c r="AA383" s="77">
        <v>0.38100000000000001</v>
      </c>
      <c r="AB383" s="76">
        <v>540263.55000000005</v>
      </c>
    </row>
    <row r="384" spans="27:28" x14ac:dyDescent="0.25">
      <c r="AA384" s="77">
        <v>0.38200000000000001</v>
      </c>
      <c r="AB384" s="76">
        <v>540237.99</v>
      </c>
    </row>
    <row r="385" spans="27:28" x14ac:dyDescent="0.25">
      <c r="AA385" s="77">
        <v>0.38300000000000001</v>
      </c>
      <c r="AB385" s="76">
        <v>540212.43999999994</v>
      </c>
    </row>
    <row r="386" spans="27:28" x14ac:dyDescent="0.25">
      <c r="AA386" s="77">
        <v>0.38400000000000001</v>
      </c>
      <c r="AB386" s="76">
        <v>540186.88</v>
      </c>
    </row>
    <row r="387" spans="27:28" x14ac:dyDescent="0.25">
      <c r="AA387" s="77">
        <v>0.38500000000000001</v>
      </c>
      <c r="AB387" s="76">
        <v>540161.32999999996</v>
      </c>
    </row>
    <row r="388" spans="27:28" x14ac:dyDescent="0.25">
      <c r="AA388" s="77">
        <v>0.38600000000000001</v>
      </c>
      <c r="AB388" s="76">
        <v>540135.77</v>
      </c>
    </row>
    <row r="389" spans="27:28" x14ac:dyDescent="0.25">
      <c r="AA389" s="77">
        <v>0.38700000000000001</v>
      </c>
      <c r="AB389" s="76">
        <v>540110.22</v>
      </c>
    </row>
    <row r="390" spans="27:28" x14ac:dyDescent="0.25">
      <c r="AA390" s="77">
        <v>0.38800000000000001</v>
      </c>
      <c r="AB390" s="76">
        <v>540084.66</v>
      </c>
    </row>
    <row r="391" spans="27:28" x14ac:dyDescent="0.25">
      <c r="AA391" s="77">
        <v>0.38900000000000001</v>
      </c>
      <c r="AB391" s="76">
        <v>540059.11</v>
      </c>
    </row>
    <row r="392" spans="27:28" x14ac:dyDescent="0.25">
      <c r="AA392" s="77">
        <v>0.39</v>
      </c>
      <c r="AB392" s="76">
        <v>540033.55000000005</v>
      </c>
    </row>
    <row r="393" spans="27:28" x14ac:dyDescent="0.25">
      <c r="AA393" s="77">
        <v>0.39100000000000001</v>
      </c>
      <c r="AB393" s="76">
        <v>540008</v>
      </c>
    </row>
    <row r="394" spans="27:28" x14ac:dyDescent="0.25">
      <c r="AA394" s="77">
        <v>0.39200000000000002</v>
      </c>
      <c r="AB394" s="76">
        <v>539982.43999999994</v>
      </c>
    </row>
    <row r="395" spans="27:28" x14ac:dyDescent="0.25">
      <c r="AA395" s="77">
        <v>0.39300000000000002</v>
      </c>
      <c r="AB395" s="76">
        <v>539956.89</v>
      </c>
    </row>
    <row r="396" spans="27:28" x14ac:dyDescent="0.25">
      <c r="AA396" s="77">
        <v>0.39400000000000002</v>
      </c>
      <c r="AB396" s="76">
        <v>539931.32999999996</v>
      </c>
    </row>
    <row r="397" spans="27:28" x14ac:dyDescent="0.25">
      <c r="AA397" s="77">
        <v>0.39500000000000002</v>
      </c>
      <c r="AB397" s="76">
        <v>539905.78</v>
      </c>
    </row>
    <row r="398" spans="27:28" x14ac:dyDescent="0.25">
      <c r="AA398" s="77">
        <v>0.39600000000000002</v>
      </c>
      <c r="AB398" s="76">
        <v>539880.22</v>
      </c>
    </row>
    <row r="399" spans="27:28" x14ac:dyDescent="0.25">
      <c r="AA399" s="77">
        <v>0.39700000000000002</v>
      </c>
      <c r="AB399" s="76">
        <v>539854.67000000004</v>
      </c>
    </row>
    <row r="400" spans="27:28" x14ac:dyDescent="0.25">
      <c r="AA400" s="77">
        <v>0.39800000000000002</v>
      </c>
      <c r="AB400" s="76">
        <v>539829.11</v>
      </c>
    </row>
    <row r="401" spans="27:28" x14ac:dyDescent="0.25">
      <c r="AA401" s="77">
        <v>0.39900000000000002</v>
      </c>
      <c r="AB401" s="76">
        <v>539803.56000000006</v>
      </c>
    </row>
    <row r="402" spans="27:28" x14ac:dyDescent="0.25">
      <c r="AA402" s="77">
        <v>0.4</v>
      </c>
      <c r="AB402" s="76">
        <v>539778</v>
      </c>
    </row>
    <row r="403" spans="27:28" x14ac:dyDescent="0.25">
      <c r="AA403" s="77">
        <v>0.40100000000000002</v>
      </c>
      <c r="AB403" s="76">
        <v>539752.44999999995</v>
      </c>
    </row>
    <row r="404" spans="27:28" x14ac:dyDescent="0.25">
      <c r="AA404" s="77">
        <v>0.40200000000000002</v>
      </c>
      <c r="AB404" s="76">
        <v>539726.89</v>
      </c>
    </row>
    <row r="405" spans="27:28" x14ac:dyDescent="0.25">
      <c r="AA405" s="77">
        <v>0.40300000000000002</v>
      </c>
      <c r="AB405" s="76">
        <v>539701.34</v>
      </c>
    </row>
    <row r="406" spans="27:28" x14ac:dyDescent="0.25">
      <c r="AA406" s="77">
        <v>0.40400000000000003</v>
      </c>
      <c r="AB406" s="76">
        <v>539675.78</v>
      </c>
    </row>
    <row r="407" spans="27:28" x14ac:dyDescent="0.25">
      <c r="AA407" s="77">
        <v>0.40500000000000003</v>
      </c>
      <c r="AB407" s="76">
        <v>539650.23</v>
      </c>
    </row>
    <row r="408" spans="27:28" x14ac:dyDescent="0.25">
      <c r="AA408" s="77">
        <v>0.40600000000000003</v>
      </c>
      <c r="AB408" s="76">
        <v>539624.67000000004</v>
      </c>
    </row>
    <row r="409" spans="27:28" x14ac:dyDescent="0.25">
      <c r="AA409" s="77">
        <v>0.40699999999999997</v>
      </c>
      <c r="AB409" s="76">
        <v>539599.12</v>
      </c>
    </row>
    <row r="410" spans="27:28" x14ac:dyDescent="0.25">
      <c r="AA410" s="77">
        <v>0.40799999999999997</v>
      </c>
      <c r="AB410" s="76">
        <v>539573.56000000006</v>
      </c>
    </row>
    <row r="411" spans="27:28" x14ac:dyDescent="0.25">
      <c r="AA411" s="77">
        <v>0.40899999999999997</v>
      </c>
      <c r="AB411" s="76">
        <v>539548.01</v>
      </c>
    </row>
    <row r="412" spans="27:28" x14ac:dyDescent="0.25">
      <c r="AA412" s="77">
        <v>0.41</v>
      </c>
      <c r="AB412" s="76">
        <v>539522.44999999995</v>
      </c>
    </row>
    <row r="413" spans="27:28" x14ac:dyDescent="0.25">
      <c r="AA413" s="77">
        <v>0.41099999999999998</v>
      </c>
      <c r="AB413" s="76">
        <v>539496.9</v>
      </c>
    </row>
    <row r="414" spans="27:28" x14ac:dyDescent="0.25">
      <c r="AA414" s="77">
        <v>0.41199999999999998</v>
      </c>
      <c r="AB414" s="76">
        <v>539471.34</v>
      </c>
    </row>
    <row r="415" spans="27:28" x14ac:dyDescent="0.25">
      <c r="AA415" s="77">
        <v>0.41299999999999998</v>
      </c>
      <c r="AB415" s="76">
        <v>539445.79</v>
      </c>
    </row>
    <row r="416" spans="27:28" x14ac:dyDescent="0.25">
      <c r="AA416" s="77">
        <v>0.41399999999999998</v>
      </c>
      <c r="AB416" s="76">
        <v>539420.23</v>
      </c>
    </row>
    <row r="417" spans="27:28" x14ac:dyDescent="0.25">
      <c r="AA417" s="77">
        <v>0.41499999999999998</v>
      </c>
      <c r="AB417" s="76">
        <v>539394.68000000005</v>
      </c>
    </row>
    <row r="418" spans="27:28" x14ac:dyDescent="0.25">
      <c r="AA418" s="77">
        <v>0.41599999999999998</v>
      </c>
      <c r="AB418" s="76">
        <v>539369.12</v>
      </c>
    </row>
    <row r="419" spans="27:28" x14ac:dyDescent="0.25">
      <c r="AA419" s="77">
        <v>0.41699999999999998</v>
      </c>
      <c r="AB419" s="76">
        <v>539343.56999999995</v>
      </c>
    </row>
    <row r="420" spans="27:28" x14ac:dyDescent="0.25">
      <c r="AA420" s="77">
        <v>0.41799999999999998</v>
      </c>
      <c r="AB420" s="76">
        <v>539318.01</v>
      </c>
    </row>
    <row r="421" spans="27:28" x14ac:dyDescent="0.25">
      <c r="AA421" s="77">
        <v>0.41899999999999998</v>
      </c>
      <c r="AB421" s="76">
        <v>539292.46</v>
      </c>
    </row>
    <row r="422" spans="27:28" x14ac:dyDescent="0.25">
      <c r="AA422" s="77">
        <v>0.42</v>
      </c>
      <c r="AB422" s="76">
        <v>539266.9</v>
      </c>
    </row>
    <row r="423" spans="27:28" x14ac:dyDescent="0.25">
      <c r="AA423" s="77">
        <v>0.42099999999999999</v>
      </c>
      <c r="AB423" s="76">
        <v>539241.35</v>
      </c>
    </row>
    <row r="424" spans="27:28" x14ac:dyDescent="0.25">
      <c r="AA424" s="77">
        <v>0.42199999999999999</v>
      </c>
      <c r="AB424" s="76">
        <v>539215.79</v>
      </c>
    </row>
    <row r="425" spans="27:28" x14ac:dyDescent="0.25">
      <c r="AA425" s="77">
        <v>0.42299999999999999</v>
      </c>
      <c r="AB425" s="76">
        <v>539190.24</v>
      </c>
    </row>
    <row r="426" spans="27:28" x14ac:dyDescent="0.25">
      <c r="AA426" s="77">
        <v>0.42399999999999999</v>
      </c>
      <c r="AB426" s="76">
        <v>539164.68000000005</v>
      </c>
    </row>
    <row r="427" spans="27:28" x14ac:dyDescent="0.25">
      <c r="AA427" s="77">
        <v>0.42499999999999999</v>
      </c>
      <c r="AB427" s="76">
        <v>539139.13</v>
      </c>
    </row>
    <row r="428" spans="27:28" x14ac:dyDescent="0.25">
      <c r="AA428" s="77">
        <v>0.42599999999999999</v>
      </c>
      <c r="AB428" s="76">
        <v>539113.56999999995</v>
      </c>
    </row>
    <row r="429" spans="27:28" x14ac:dyDescent="0.25">
      <c r="AA429" s="77">
        <v>0.42699999999999999</v>
      </c>
      <c r="AB429" s="76">
        <v>539088.02</v>
      </c>
    </row>
    <row r="430" spans="27:28" x14ac:dyDescent="0.25">
      <c r="AA430" s="77">
        <v>0.42799999999999999</v>
      </c>
      <c r="AB430" s="76">
        <v>539062.46</v>
      </c>
    </row>
    <row r="431" spans="27:28" x14ac:dyDescent="0.25">
      <c r="AA431" s="77">
        <v>0.42899999999999999</v>
      </c>
      <c r="AB431" s="76">
        <v>539036.91</v>
      </c>
    </row>
    <row r="432" spans="27:28" x14ac:dyDescent="0.25">
      <c r="AA432" s="77">
        <v>0.43</v>
      </c>
      <c r="AB432" s="76">
        <v>539011.35</v>
      </c>
    </row>
    <row r="433" spans="27:28" x14ac:dyDescent="0.25">
      <c r="AA433" s="77">
        <v>0.43099999999999999</v>
      </c>
      <c r="AB433" s="76">
        <v>538985.80000000005</v>
      </c>
    </row>
    <row r="434" spans="27:28" x14ac:dyDescent="0.25">
      <c r="AA434" s="77">
        <v>0.432</v>
      </c>
      <c r="AB434" s="76">
        <v>538960.24</v>
      </c>
    </row>
    <row r="435" spans="27:28" x14ac:dyDescent="0.25">
      <c r="AA435" s="77">
        <v>0.433</v>
      </c>
      <c r="AB435" s="76">
        <v>538934.68999999994</v>
      </c>
    </row>
    <row r="436" spans="27:28" x14ac:dyDescent="0.25">
      <c r="AA436" s="77">
        <v>0.434</v>
      </c>
      <c r="AB436" s="76">
        <v>538909.13</v>
      </c>
    </row>
    <row r="437" spans="27:28" x14ac:dyDescent="0.25">
      <c r="AA437" s="77">
        <v>0.435</v>
      </c>
      <c r="AB437" s="76">
        <v>538883.57999999996</v>
      </c>
    </row>
    <row r="438" spans="27:28" x14ac:dyDescent="0.25">
      <c r="AA438" s="77">
        <v>0.436</v>
      </c>
      <c r="AB438" s="76">
        <v>538858.02</v>
      </c>
    </row>
    <row r="439" spans="27:28" x14ac:dyDescent="0.25">
      <c r="AA439" s="77">
        <v>0.437</v>
      </c>
      <c r="AB439" s="76">
        <v>538832.47</v>
      </c>
    </row>
    <row r="440" spans="27:28" x14ac:dyDescent="0.25">
      <c r="AA440" s="77">
        <v>0.438</v>
      </c>
      <c r="AB440" s="76">
        <v>538806.91</v>
      </c>
    </row>
    <row r="441" spans="27:28" x14ac:dyDescent="0.25">
      <c r="AA441" s="77">
        <v>0.439</v>
      </c>
      <c r="AB441" s="76">
        <v>538781.36</v>
      </c>
    </row>
    <row r="442" spans="27:28" x14ac:dyDescent="0.25">
      <c r="AA442" s="77">
        <v>0.44</v>
      </c>
      <c r="AB442" s="76">
        <v>538755.80000000005</v>
      </c>
    </row>
    <row r="443" spans="27:28" x14ac:dyDescent="0.25">
      <c r="AA443" s="77">
        <v>0.441</v>
      </c>
      <c r="AB443" s="76">
        <v>538730.25</v>
      </c>
    </row>
    <row r="444" spans="27:28" x14ac:dyDescent="0.25">
      <c r="AA444" s="77">
        <v>0.442</v>
      </c>
      <c r="AB444" s="76">
        <v>538704.68999999994</v>
      </c>
    </row>
    <row r="445" spans="27:28" x14ac:dyDescent="0.25">
      <c r="AA445" s="77">
        <v>0.443</v>
      </c>
      <c r="AB445" s="76">
        <v>538679.14</v>
      </c>
    </row>
    <row r="446" spans="27:28" x14ac:dyDescent="0.25">
      <c r="AA446" s="77">
        <v>0.44400000000000001</v>
      </c>
      <c r="AB446" s="76">
        <v>538653.57999999996</v>
      </c>
    </row>
    <row r="447" spans="27:28" x14ac:dyDescent="0.25">
      <c r="AA447" s="77">
        <v>0.44500000000000001</v>
      </c>
      <c r="AB447" s="76">
        <v>538628.03</v>
      </c>
    </row>
    <row r="448" spans="27:28" x14ac:dyDescent="0.25">
      <c r="AA448" s="77">
        <v>0.44600000000000001</v>
      </c>
      <c r="AB448" s="76">
        <v>538602.47</v>
      </c>
    </row>
    <row r="449" spans="27:28" x14ac:dyDescent="0.25">
      <c r="AA449" s="77">
        <v>0.44700000000000001</v>
      </c>
      <c r="AB449" s="76">
        <v>538576.92000000004</v>
      </c>
    </row>
    <row r="450" spans="27:28" x14ac:dyDescent="0.25">
      <c r="AA450" s="77">
        <v>0.44800000000000001</v>
      </c>
      <c r="AB450" s="76">
        <v>538551.36</v>
      </c>
    </row>
    <row r="451" spans="27:28" x14ac:dyDescent="0.25">
      <c r="AA451" s="77">
        <v>0.44900000000000001</v>
      </c>
      <c r="AB451" s="76">
        <v>538525.81000000006</v>
      </c>
    </row>
    <row r="452" spans="27:28" x14ac:dyDescent="0.25">
      <c r="AA452" s="77">
        <v>0.45</v>
      </c>
      <c r="AB452" s="76">
        <v>538500.25</v>
      </c>
    </row>
    <row r="453" spans="27:28" x14ac:dyDescent="0.25">
      <c r="AA453" s="77">
        <v>0.45100000000000001</v>
      </c>
      <c r="AB453" s="76">
        <v>538474.69999999995</v>
      </c>
    </row>
    <row r="454" spans="27:28" x14ac:dyDescent="0.25">
      <c r="AA454" s="77">
        <v>0.45200000000000001</v>
      </c>
      <c r="AB454" s="76">
        <v>538449.14</v>
      </c>
    </row>
    <row r="455" spans="27:28" x14ac:dyDescent="0.25">
      <c r="AA455" s="77">
        <v>0.45300000000000001</v>
      </c>
      <c r="AB455" s="76">
        <v>538423.59</v>
      </c>
    </row>
    <row r="456" spans="27:28" x14ac:dyDescent="0.25">
      <c r="AA456" s="77">
        <v>0.45400000000000001</v>
      </c>
      <c r="AB456" s="76">
        <v>538398.03</v>
      </c>
    </row>
    <row r="457" spans="27:28" x14ac:dyDescent="0.25">
      <c r="AA457" s="77">
        <v>0.45500000000000002</v>
      </c>
      <c r="AB457" s="76">
        <v>538372.48</v>
      </c>
    </row>
    <row r="458" spans="27:28" x14ac:dyDescent="0.25">
      <c r="AA458" s="77">
        <v>0.45600000000000002</v>
      </c>
      <c r="AB458" s="76">
        <v>538346.92000000004</v>
      </c>
    </row>
    <row r="459" spans="27:28" x14ac:dyDescent="0.25">
      <c r="AA459" s="77">
        <v>0.45700000000000002</v>
      </c>
      <c r="AB459" s="76">
        <v>538321.37</v>
      </c>
    </row>
    <row r="460" spans="27:28" x14ac:dyDescent="0.25">
      <c r="AA460" s="77">
        <v>0.45800000000000002</v>
      </c>
      <c r="AB460" s="76">
        <v>538295.81000000006</v>
      </c>
    </row>
    <row r="461" spans="27:28" x14ac:dyDescent="0.25">
      <c r="AA461" s="77">
        <v>0.45900000000000002</v>
      </c>
      <c r="AB461" s="76">
        <v>538270.26</v>
      </c>
    </row>
    <row r="462" spans="27:28" x14ac:dyDescent="0.25">
      <c r="AA462" s="77">
        <v>0.46</v>
      </c>
      <c r="AB462" s="76">
        <v>538244.69999999995</v>
      </c>
    </row>
    <row r="463" spans="27:28" x14ac:dyDescent="0.25">
      <c r="AA463" s="77">
        <v>0.46100000000000002</v>
      </c>
      <c r="AB463" s="76">
        <v>538219.15</v>
      </c>
    </row>
    <row r="464" spans="27:28" x14ac:dyDescent="0.25">
      <c r="AA464" s="77">
        <v>0.46200000000000002</v>
      </c>
      <c r="AB464" s="76">
        <v>538193.59</v>
      </c>
    </row>
    <row r="465" spans="27:28" x14ac:dyDescent="0.25">
      <c r="AA465" s="77">
        <v>0.46300000000000002</v>
      </c>
      <c r="AB465" s="76">
        <v>538168.04</v>
      </c>
    </row>
    <row r="466" spans="27:28" x14ac:dyDescent="0.25">
      <c r="AA466" s="77">
        <v>0.46400000000000002</v>
      </c>
      <c r="AB466" s="76">
        <v>538142.48</v>
      </c>
    </row>
    <row r="467" spans="27:28" x14ac:dyDescent="0.25">
      <c r="AA467" s="77">
        <v>0.46500000000000002</v>
      </c>
      <c r="AB467" s="76">
        <v>538116.93000000005</v>
      </c>
    </row>
    <row r="468" spans="27:28" x14ac:dyDescent="0.25">
      <c r="AA468" s="77">
        <v>0.46600000000000003</v>
      </c>
      <c r="AB468" s="76">
        <v>538091.37</v>
      </c>
    </row>
    <row r="469" spans="27:28" x14ac:dyDescent="0.25">
      <c r="AA469" s="77">
        <v>0.46700000000000003</v>
      </c>
      <c r="AB469" s="76">
        <v>538065.81999999995</v>
      </c>
    </row>
    <row r="470" spans="27:28" x14ac:dyDescent="0.25">
      <c r="AA470" s="77">
        <v>0.46800000000000003</v>
      </c>
      <c r="AB470" s="76">
        <v>538040.26</v>
      </c>
    </row>
    <row r="471" spans="27:28" x14ac:dyDescent="0.25">
      <c r="AA471" s="77">
        <v>0.46899999999999997</v>
      </c>
      <c r="AB471" s="76">
        <v>538014.71</v>
      </c>
    </row>
    <row r="472" spans="27:28" x14ac:dyDescent="0.25">
      <c r="AA472" s="77">
        <v>0.47</v>
      </c>
      <c r="AB472" s="76">
        <v>537989.15</v>
      </c>
    </row>
    <row r="473" spans="27:28" x14ac:dyDescent="0.25">
      <c r="AA473" s="77">
        <v>0.47099999999999997</v>
      </c>
      <c r="AB473" s="76">
        <v>537963.6</v>
      </c>
    </row>
    <row r="474" spans="27:28" x14ac:dyDescent="0.25">
      <c r="AA474" s="77">
        <v>0.47199999999999998</v>
      </c>
      <c r="AB474" s="76">
        <v>537938.04</v>
      </c>
    </row>
    <row r="475" spans="27:28" x14ac:dyDescent="0.25">
      <c r="AA475" s="77">
        <v>0.47299999999999998</v>
      </c>
      <c r="AB475" s="76">
        <v>537912.49</v>
      </c>
    </row>
    <row r="476" spans="27:28" x14ac:dyDescent="0.25">
      <c r="AA476" s="77">
        <v>0.47399999999999998</v>
      </c>
      <c r="AB476" s="76">
        <v>537886.93000000005</v>
      </c>
    </row>
    <row r="477" spans="27:28" x14ac:dyDescent="0.25">
      <c r="AA477" s="77">
        <v>0.47499999999999998</v>
      </c>
      <c r="AB477" s="76">
        <v>537861.38</v>
      </c>
    </row>
    <row r="478" spans="27:28" x14ac:dyDescent="0.25">
      <c r="AA478" s="77">
        <v>0.47599999999999998</v>
      </c>
      <c r="AB478" s="76">
        <v>537835.81999999995</v>
      </c>
    </row>
    <row r="479" spans="27:28" x14ac:dyDescent="0.25">
      <c r="AA479" s="77">
        <v>0.47699999999999998</v>
      </c>
      <c r="AB479" s="76">
        <v>537810.27</v>
      </c>
    </row>
    <row r="480" spans="27:28" x14ac:dyDescent="0.25">
      <c r="AA480" s="77">
        <v>0.47799999999999998</v>
      </c>
      <c r="AB480" s="76">
        <v>537784.71</v>
      </c>
    </row>
    <row r="481" spans="27:28" x14ac:dyDescent="0.25">
      <c r="AA481" s="77">
        <v>0.47899999999999998</v>
      </c>
      <c r="AB481" s="76">
        <v>537759.16</v>
      </c>
    </row>
    <row r="482" spans="27:28" x14ac:dyDescent="0.25">
      <c r="AA482" s="77">
        <v>0.48</v>
      </c>
      <c r="AB482" s="76">
        <v>537733.6</v>
      </c>
    </row>
    <row r="483" spans="27:28" x14ac:dyDescent="0.25">
      <c r="AA483" s="77">
        <v>0.48099999999999998</v>
      </c>
      <c r="AB483" s="76">
        <v>537708.05000000005</v>
      </c>
    </row>
    <row r="484" spans="27:28" x14ac:dyDescent="0.25">
      <c r="AA484" s="77">
        <v>0.48199999999999998</v>
      </c>
      <c r="AB484" s="76">
        <v>537682.49</v>
      </c>
    </row>
    <row r="485" spans="27:28" x14ac:dyDescent="0.25">
      <c r="AA485" s="77">
        <v>0.48299999999999998</v>
      </c>
      <c r="AB485" s="76">
        <v>537656.93999999994</v>
      </c>
    </row>
    <row r="486" spans="27:28" x14ac:dyDescent="0.25">
      <c r="AA486" s="77">
        <v>0.48399999999999999</v>
      </c>
      <c r="AB486" s="76">
        <v>537631.38</v>
      </c>
    </row>
    <row r="487" spans="27:28" x14ac:dyDescent="0.25">
      <c r="AA487" s="77">
        <v>0.48499999999999999</v>
      </c>
      <c r="AB487" s="76">
        <v>537605.82999999996</v>
      </c>
    </row>
    <row r="488" spans="27:28" x14ac:dyDescent="0.25">
      <c r="AA488" s="77">
        <v>0.48599999999999999</v>
      </c>
      <c r="AB488" s="76">
        <v>537580.27</v>
      </c>
    </row>
    <row r="489" spans="27:28" x14ac:dyDescent="0.25">
      <c r="AA489" s="77">
        <v>0.48699999999999999</v>
      </c>
      <c r="AB489" s="76">
        <v>537554.72</v>
      </c>
    </row>
    <row r="490" spans="27:28" x14ac:dyDescent="0.25">
      <c r="AA490" s="77">
        <v>0.48799999999999999</v>
      </c>
      <c r="AB490" s="76">
        <v>537529.16</v>
      </c>
    </row>
    <row r="491" spans="27:28" x14ac:dyDescent="0.25">
      <c r="AA491" s="77">
        <v>0.48899999999999999</v>
      </c>
      <c r="AB491" s="76">
        <v>537503.61</v>
      </c>
    </row>
    <row r="492" spans="27:28" x14ac:dyDescent="0.25">
      <c r="AA492" s="77">
        <v>0.49</v>
      </c>
      <c r="AB492" s="76">
        <v>537478.05000000005</v>
      </c>
    </row>
    <row r="493" spans="27:28" x14ac:dyDescent="0.25">
      <c r="AA493" s="77">
        <v>0.49099999999999999</v>
      </c>
      <c r="AB493" s="76">
        <v>537452.5</v>
      </c>
    </row>
    <row r="494" spans="27:28" x14ac:dyDescent="0.25">
      <c r="AA494" s="77">
        <v>0.49199999999999999</v>
      </c>
      <c r="AB494" s="76">
        <v>537426.93999999994</v>
      </c>
    </row>
    <row r="495" spans="27:28" x14ac:dyDescent="0.25">
      <c r="AA495" s="77">
        <v>0.49299999999999999</v>
      </c>
      <c r="AB495" s="76">
        <v>537401.39</v>
      </c>
    </row>
    <row r="496" spans="27:28" x14ac:dyDescent="0.25">
      <c r="AA496" s="77">
        <v>0.49399999999999999</v>
      </c>
      <c r="AB496" s="76">
        <v>537375.82999999996</v>
      </c>
    </row>
    <row r="497" spans="27:28" x14ac:dyDescent="0.25">
      <c r="AA497" s="77">
        <v>0.495</v>
      </c>
      <c r="AB497" s="76">
        <v>537350.28</v>
      </c>
    </row>
    <row r="498" spans="27:28" x14ac:dyDescent="0.25">
      <c r="AA498" s="77">
        <v>0.496</v>
      </c>
      <c r="AB498" s="76">
        <v>537324.72</v>
      </c>
    </row>
    <row r="499" spans="27:28" x14ac:dyDescent="0.25">
      <c r="AA499" s="77">
        <v>0.497</v>
      </c>
      <c r="AB499" s="76">
        <v>537299.17000000004</v>
      </c>
    </row>
    <row r="500" spans="27:28" x14ac:dyDescent="0.25">
      <c r="AA500" s="77">
        <v>0.498</v>
      </c>
      <c r="AB500" s="76">
        <v>537273.61</v>
      </c>
    </row>
    <row r="501" spans="27:28" x14ac:dyDescent="0.25">
      <c r="AA501" s="77">
        <v>0.499</v>
      </c>
      <c r="AB501" s="76">
        <v>537248.06000000006</v>
      </c>
    </row>
    <row r="502" spans="27:28" x14ac:dyDescent="0.25">
      <c r="AA502" s="77">
        <v>0.5</v>
      </c>
      <c r="AB502" s="76">
        <v>537222.5</v>
      </c>
    </row>
    <row r="503" spans="27:28" x14ac:dyDescent="0.25">
      <c r="AA503" s="77">
        <v>0.501</v>
      </c>
      <c r="AB503" s="76">
        <v>537196.94999999995</v>
      </c>
    </row>
    <row r="504" spans="27:28" x14ac:dyDescent="0.25">
      <c r="AA504" s="77">
        <v>0.502</v>
      </c>
      <c r="AB504" s="76">
        <v>537171.39</v>
      </c>
    </row>
    <row r="505" spans="27:28" x14ac:dyDescent="0.25">
      <c r="AA505" s="77">
        <v>0.503</v>
      </c>
      <c r="AB505" s="76">
        <v>537145.84</v>
      </c>
    </row>
    <row r="506" spans="27:28" x14ac:dyDescent="0.25">
      <c r="AA506" s="77">
        <v>0.504</v>
      </c>
      <c r="AB506" s="76">
        <v>537120.28</v>
      </c>
    </row>
    <row r="507" spans="27:28" x14ac:dyDescent="0.25">
      <c r="AA507" s="77">
        <v>0.505</v>
      </c>
      <c r="AB507" s="76">
        <v>537094.73</v>
      </c>
    </row>
    <row r="508" spans="27:28" x14ac:dyDescent="0.25">
      <c r="AA508" s="77">
        <v>0.50600000000000001</v>
      </c>
      <c r="AB508" s="76">
        <v>537069.17000000004</v>
      </c>
    </row>
    <row r="509" spans="27:28" x14ac:dyDescent="0.25">
      <c r="AA509" s="77">
        <v>0.50700000000000001</v>
      </c>
      <c r="AB509" s="76">
        <v>537043.62</v>
      </c>
    </row>
    <row r="510" spans="27:28" x14ac:dyDescent="0.25">
      <c r="AA510" s="77">
        <v>0.50800000000000001</v>
      </c>
      <c r="AB510" s="76">
        <v>537018.06000000006</v>
      </c>
    </row>
    <row r="511" spans="27:28" x14ac:dyDescent="0.25">
      <c r="AA511" s="77">
        <v>0.50900000000000001</v>
      </c>
      <c r="AB511" s="76">
        <v>536992.51</v>
      </c>
    </row>
    <row r="512" spans="27:28" x14ac:dyDescent="0.25">
      <c r="AA512" s="77">
        <v>0.51</v>
      </c>
      <c r="AB512" s="76">
        <v>536966.94999999995</v>
      </c>
    </row>
    <row r="513" spans="27:28" x14ac:dyDescent="0.25">
      <c r="AA513" s="77">
        <v>0.51100000000000001</v>
      </c>
      <c r="AB513" s="76">
        <v>536941.4</v>
      </c>
    </row>
    <row r="514" spans="27:28" x14ac:dyDescent="0.25">
      <c r="AA514" s="77">
        <v>0.51200000000000001</v>
      </c>
      <c r="AB514" s="76">
        <v>536915.84</v>
      </c>
    </row>
    <row r="515" spans="27:28" x14ac:dyDescent="0.25">
      <c r="AA515" s="77">
        <v>0.51300000000000001</v>
      </c>
      <c r="AB515" s="76">
        <v>536890.29</v>
      </c>
    </row>
    <row r="516" spans="27:28" x14ac:dyDescent="0.25">
      <c r="AA516" s="77">
        <v>0.51400000000000001</v>
      </c>
      <c r="AB516" s="76">
        <v>536864.73</v>
      </c>
    </row>
    <row r="517" spans="27:28" x14ac:dyDescent="0.25">
      <c r="AA517" s="77">
        <v>0.51500000000000001</v>
      </c>
      <c r="AB517" s="76">
        <v>536839.18000000005</v>
      </c>
    </row>
    <row r="518" spans="27:28" x14ac:dyDescent="0.25">
      <c r="AA518" s="77">
        <v>0.51600000000000001</v>
      </c>
      <c r="AB518" s="76">
        <v>536813.62</v>
      </c>
    </row>
    <row r="519" spans="27:28" x14ac:dyDescent="0.25">
      <c r="AA519" s="77">
        <v>0.51700000000000002</v>
      </c>
      <c r="AB519" s="76">
        <v>536788.06999999995</v>
      </c>
    </row>
    <row r="520" spans="27:28" x14ac:dyDescent="0.25">
      <c r="AA520" s="77">
        <v>0.51800000000000002</v>
      </c>
      <c r="AB520" s="76">
        <v>536762.51</v>
      </c>
    </row>
    <row r="521" spans="27:28" x14ac:dyDescent="0.25">
      <c r="AA521" s="77">
        <v>0.51900000000000002</v>
      </c>
      <c r="AB521" s="76">
        <v>536736.96</v>
      </c>
    </row>
    <row r="522" spans="27:28" x14ac:dyDescent="0.25">
      <c r="AA522" s="77">
        <v>0.52</v>
      </c>
      <c r="AB522" s="76">
        <v>536711.4</v>
      </c>
    </row>
    <row r="523" spans="27:28" x14ac:dyDescent="0.25">
      <c r="AA523" s="77">
        <v>0.52100000000000002</v>
      </c>
      <c r="AB523" s="76">
        <v>536685.85</v>
      </c>
    </row>
    <row r="524" spans="27:28" x14ac:dyDescent="0.25">
      <c r="AA524" s="77">
        <v>0.52200000000000002</v>
      </c>
      <c r="AB524" s="76">
        <v>536660.29</v>
      </c>
    </row>
    <row r="525" spans="27:28" x14ac:dyDescent="0.25">
      <c r="AA525" s="77">
        <v>0.52300000000000002</v>
      </c>
      <c r="AB525" s="76">
        <v>536634.74</v>
      </c>
    </row>
    <row r="526" spans="27:28" x14ac:dyDescent="0.25">
      <c r="AA526" s="77">
        <v>0.52400000000000002</v>
      </c>
      <c r="AB526" s="76">
        <v>536609.18000000005</v>
      </c>
    </row>
    <row r="527" spans="27:28" x14ac:dyDescent="0.25">
      <c r="AA527" s="77">
        <v>0.52500000000000002</v>
      </c>
      <c r="AB527" s="76">
        <v>536583.63</v>
      </c>
    </row>
    <row r="528" spans="27:28" x14ac:dyDescent="0.25">
      <c r="AA528" s="77">
        <v>0.52600000000000002</v>
      </c>
      <c r="AB528" s="76">
        <v>536558.06999999995</v>
      </c>
    </row>
    <row r="529" spans="27:28" x14ac:dyDescent="0.25">
      <c r="AA529" s="77">
        <v>0.52700000000000002</v>
      </c>
      <c r="AB529" s="76">
        <v>536532.52</v>
      </c>
    </row>
    <row r="530" spans="27:28" x14ac:dyDescent="0.25">
      <c r="AA530" s="77">
        <v>0.52800000000000002</v>
      </c>
      <c r="AB530" s="76">
        <v>536506.96</v>
      </c>
    </row>
    <row r="531" spans="27:28" x14ac:dyDescent="0.25">
      <c r="AA531" s="77">
        <v>0.52900000000000003</v>
      </c>
      <c r="AB531" s="76">
        <v>536481.41</v>
      </c>
    </row>
    <row r="532" spans="27:28" x14ac:dyDescent="0.25">
      <c r="AA532" s="77">
        <v>0.53</v>
      </c>
      <c r="AB532" s="76">
        <v>536455.85</v>
      </c>
    </row>
    <row r="533" spans="27:28" x14ac:dyDescent="0.25">
      <c r="AA533" s="77">
        <v>0.53100000000000003</v>
      </c>
      <c r="AB533" s="76">
        <v>536430.30000000005</v>
      </c>
    </row>
    <row r="534" spans="27:28" x14ac:dyDescent="0.25">
      <c r="AA534" s="77">
        <v>0.53200000000000003</v>
      </c>
      <c r="AB534" s="76">
        <v>536404.74</v>
      </c>
    </row>
    <row r="535" spans="27:28" x14ac:dyDescent="0.25">
      <c r="AA535" s="77">
        <v>0.53300000000000003</v>
      </c>
      <c r="AB535" s="76">
        <v>536379.18999999994</v>
      </c>
    </row>
    <row r="536" spans="27:28" x14ac:dyDescent="0.25">
      <c r="AA536" s="77">
        <v>0.53400000000000003</v>
      </c>
      <c r="AB536" s="76">
        <v>536353.63</v>
      </c>
    </row>
    <row r="537" spans="27:28" x14ac:dyDescent="0.25">
      <c r="AA537" s="77">
        <v>0.53500000000000003</v>
      </c>
      <c r="AB537" s="76">
        <v>536328.07999999996</v>
      </c>
    </row>
    <row r="538" spans="27:28" x14ac:dyDescent="0.25">
      <c r="AA538" s="77">
        <v>0.53600000000000003</v>
      </c>
      <c r="AB538" s="76">
        <v>536302.52</v>
      </c>
    </row>
    <row r="539" spans="27:28" x14ac:dyDescent="0.25">
      <c r="AA539" s="77">
        <v>0.53700000000000003</v>
      </c>
      <c r="AB539" s="76">
        <v>536276.97</v>
      </c>
    </row>
    <row r="540" spans="27:28" x14ac:dyDescent="0.25">
      <c r="AA540" s="77">
        <v>0.53800000000000003</v>
      </c>
      <c r="AB540" s="76">
        <v>536251.41</v>
      </c>
    </row>
    <row r="541" spans="27:28" x14ac:dyDescent="0.25">
      <c r="AA541" s="77">
        <v>0.53900000000000003</v>
      </c>
      <c r="AB541" s="76">
        <v>536225.86</v>
      </c>
    </row>
    <row r="542" spans="27:28" x14ac:dyDescent="0.25">
      <c r="AA542" s="77">
        <v>0.54</v>
      </c>
      <c r="AB542" s="76">
        <v>536200.30000000005</v>
      </c>
    </row>
    <row r="543" spans="27:28" x14ac:dyDescent="0.25">
      <c r="AA543" s="77">
        <v>0.54100000000000004</v>
      </c>
      <c r="AB543" s="76">
        <v>536174.75</v>
      </c>
    </row>
    <row r="544" spans="27:28" x14ac:dyDescent="0.25">
      <c r="AA544" s="77">
        <v>0.54200000000000004</v>
      </c>
      <c r="AB544" s="76">
        <v>536149.18999999994</v>
      </c>
    </row>
    <row r="545" spans="27:28" x14ac:dyDescent="0.25">
      <c r="AA545" s="77">
        <v>0.54300000000000004</v>
      </c>
      <c r="AB545" s="76">
        <v>536123.64</v>
      </c>
    </row>
    <row r="546" spans="27:28" x14ac:dyDescent="0.25">
      <c r="AA546" s="77">
        <v>0.54400000000000004</v>
      </c>
      <c r="AB546" s="76">
        <v>536098.07999999996</v>
      </c>
    </row>
    <row r="547" spans="27:28" x14ac:dyDescent="0.25">
      <c r="AA547" s="77">
        <v>0.54500000000000004</v>
      </c>
      <c r="AB547" s="76">
        <v>536072.53</v>
      </c>
    </row>
    <row r="548" spans="27:28" x14ac:dyDescent="0.25">
      <c r="AA548" s="77">
        <v>0.54600000000000004</v>
      </c>
      <c r="AB548" s="76">
        <v>536046.97</v>
      </c>
    </row>
    <row r="549" spans="27:28" x14ac:dyDescent="0.25">
      <c r="AA549" s="77">
        <v>0.54700000000000004</v>
      </c>
      <c r="AB549" s="76">
        <v>536021.42000000004</v>
      </c>
    </row>
    <row r="550" spans="27:28" x14ac:dyDescent="0.25">
      <c r="AA550" s="77">
        <v>0.54800000000000004</v>
      </c>
      <c r="AB550" s="76">
        <v>535995.86</v>
      </c>
    </row>
    <row r="551" spans="27:28" x14ac:dyDescent="0.25">
      <c r="AA551" s="77">
        <v>0.54900000000000004</v>
      </c>
      <c r="AB551" s="76">
        <v>535970.31000000006</v>
      </c>
    </row>
    <row r="552" spans="27:28" x14ac:dyDescent="0.25">
      <c r="AA552" s="77">
        <v>0.55000000000000004</v>
      </c>
      <c r="AB552" s="76">
        <v>535944.75</v>
      </c>
    </row>
    <row r="553" spans="27:28" x14ac:dyDescent="0.25">
      <c r="AA553" s="77">
        <v>0.55100000000000005</v>
      </c>
      <c r="AB553" s="76">
        <v>535919.19999999995</v>
      </c>
    </row>
    <row r="554" spans="27:28" x14ac:dyDescent="0.25">
      <c r="AA554" s="77">
        <v>0.55200000000000005</v>
      </c>
      <c r="AB554" s="76">
        <v>535893.64</v>
      </c>
    </row>
    <row r="555" spans="27:28" x14ac:dyDescent="0.25">
      <c r="AA555" s="77">
        <v>0.55300000000000005</v>
      </c>
      <c r="AB555" s="76">
        <v>535868.09</v>
      </c>
    </row>
    <row r="556" spans="27:28" x14ac:dyDescent="0.25">
      <c r="AA556" s="77">
        <v>0.55400000000000005</v>
      </c>
      <c r="AB556" s="76">
        <v>535842.53</v>
      </c>
    </row>
    <row r="557" spans="27:28" x14ac:dyDescent="0.25">
      <c r="AA557" s="77">
        <v>0.55500000000000005</v>
      </c>
      <c r="AB557" s="76">
        <v>535816.98</v>
      </c>
    </row>
    <row r="558" spans="27:28" x14ac:dyDescent="0.25">
      <c r="AA558" s="77">
        <v>0.55600000000000005</v>
      </c>
      <c r="AB558" s="76">
        <v>535791.42000000004</v>
      </c>
    </row>
    <row r="559" spans="27:28" x14ac:dyDescent="0.25">
      <c r="AA559" s="77">
        <v>0.55700000000000005</v>
      </c>
      <c r="AB559" s="76">
        <v>535765.87</v>
      </c>
    </row>
    <row r="560" spans="27:28" x14ac:dyDescent="0.25">
      <c r="AA560" s="77">
        <v>0.55800000000000005</v>
      </c>
      <c r="AB560" s="76">
        <v>535740.31000000006</v>
      </c>
    </row>
    <row r="561" spans="27:28" x14ac:dyDescent="0.25">
      <c r="AA561" s="77">
        <v>0.55900000000000005</v>
      </c>
      <c r="AB561" s="76">
        <v>535714.76</v>
      </c>
    </row>
    <row r="562" spans="27:28" x14ac:dyDescent="0.25">
      <c r="AA562" s="77">
        <v>0.56000000000000005</v>
      </c>
      <c r="AB562" s="76">
        <v>535689.19999999995</v>
      </c>
    </row>
    <row r="563" spans="27:28" x14ac:dyDescent="0.25">
      <c r="AA563" s="77">
        <v>0.56100000000000005</v>
      </c>
      <c r="AB563" s="76">
        <v>535663.65</v>
      </c>
    </row>
    <row r="564" spans="27:28" x14ac:dyDescent="0.25">
      <c r="AA564" s="77">
        <v>0.56200000000000006</v>
      </c>
      <c r="AB564" s="76">
        <v>535638.09</v>
      </c>
    </row>
    <row r="565" spans="27:28" x14ac:dyDescent="0.25">
      <c r="AA565" s="77">
        <v>0.56299999999999994</v>
      </c>
      <c r="AB565" s="76">
        <v>535612.54</v>
      </c>
    </row>
    <row r="566" spans="27:28" x14ac:dyDescent="0.25">
      <c r="AA566" s="77">
        <v>0.56399999999999995</v>
      </c>
      <c r="AB566" s="76">
        <v>535586.98</v>
      </c>
    </row>
    <row r="567" spans="27:28" x14ac:dyDescent="0.25">
      <c r="AA567" s="77">
        <v>0.56499999999999995</v>
      </c>
      <c r="AB567" s="76">
        <v>535561.43000000005</v>
      </c>
    </row>
    <row r="568" spans="27:28" x14ac:dyDescent="0.25">
      <c r="AA568" s="77">
        <v>0.56599999999999995</v>
      </c>
      <c r="AB568" s="76">
        <v>535535.87</v>
      </c>
    </row>
    <row r="569" spans="27:28" x14ac:dyDescent="0.25">
      <c r="AA569" s="77">
        <v>0.56699999999999995</v>
      </c>
      <c r="AB569" s="76">
        <v>535510.31999999995</v>
      </c>
    </row>
    <row r="570" spans="27:28" x14ac:dyDescent="0.25">
      <c r="AA570" s="77">
        <v>0.56799999999999995</v>
      </c>
      <c r="AB570" s="76">
        <v>535484.76</v>
      </c>
    </row>
    <row r="571" spans="27:28" x14ac:dyDescent="0.25">
      <c r="AA571" s="77">
        <v>0.56899999999999995</v>
      </c>
      <c r="AB571" s="76">
        <v>535459.21</v>
      </c>
    </row>
    <row r="572" spans="27:28" x14ac:dyDescent="0.25">
      <c r="AA572" s="77">
        <v>0.56999999999999995</v>
      </c>
      <c r="AB572" s="76">
        <v>535433.65</v>
      </c>
    </row>
    <row r="573" spans="27:28" x14ac:dyDescent="0.25">
      <c r="AA573" s="77">
        <v>0.57099999999999995</v>
      </c>
      <c r="AB573" s="76">
        <v>535408.1</v>
      </c>
    </row>
    <row r="574" spans="27:28" x14ac:dyDescent="0.25">
      <c r="AA574" s="77">
        <v>0.57199999999999995</v>
      </c>
      <c r="AB574" s="76">
        <v>535382.54</v>
      </c>
    </row>
    <row r="575" spans="27:28" x14ac:dyDescent="0.25">
      <c r="AA575" s="77">
        <v>0.57299999999999995</v>
      </c>
      <c r="AB575" s="76">
        <v>535356.99</v>
      </c>
    </row>
    <row r="576" spans="27:28" x14ac:dyDescent="0.25">
      <c r="AA576" s="77">
        <v>0.57399999999999995</v>
      </c>
      <c r="AB576" s="76">
        <v>535331.43000000005</v>
      </c>
    </row>
    <row r="577" spans="27:28" x14ac:dyDescent="0.25">
      <c r="AA577" s="77">
        <v>0.57499999999999996</v>
      </c>
      <c r="AB577" s="76">
        <v>535305.88</v>
      </c>
    </row>
    <row r="578" spans="27:28" x14ac:dyDescent="0.25">
      <c r="AA578" s="77">
        <v>0.57599999999999996</v>
      </c>
      <c r="AB578" s="76">
        <v>535280.31999999995</v>
      </c>
    </row>
    <row r="579" spans="27:28" x14ac:dyDescent="0.25">
      <c r="AA579" s="77">
        <v>0.57699999999999996</v>
      </c>
      <c r="AB579" s="76">
        <v>535254.77</v>
      </c>
    </row>
    <row r="580" spans="27:28" x14ac:dyDescent="0.25">
      <c r="AA580" s="77">
        <v>0.57799999999999996</v>
      </c>
      <c r="AB580" s="76">
        <v>535229.21</v>
      </c>
    </row>
    <row r="581" spans="27:28" x14ac:dyDescent="0.25">
      <c r="AA581" s="77">
        <v>0.57899999999999996</v>
      </c>
      <c r="AB581" s="76">
        <v>535203.66</v>
      </c>
    </row>
    <row r="582" spans="27:28" x14ac:dyDescent="0.25">
      <c r="AA582" s="77">
        <v>0.57999999999999996</v>
      </c>
      <c r="AB582" s="76">
        <v>535178.1</v>
      </c>
    </row>
    <row r="583" spans="27:28" x14ac:dyDescent="0.25">
      <c r="AA583" s="77">
        <v>0.58099999999999996</v>
      </c>
      <c r="AB583" s="76">
        <v>535152.55000000005</v>
      </c>
    </row>
    <row r="584" spans="27:28" x14ac:dyDescent="0.25">
      <c r="AA584" s="77">
        <v>0.58199999999999996</v>
      </c>
      <c r="AB584" s="76">
        <v>535126.99</v>
      </c>
    </row>
    <row r="585" spans="27:28" x14ac:dyDescent="0.25">
      <c r="AA585" s="77">
        <v>0.58299999999999996</v>
      </c>
      <c r="AB585" s="76">
        <v>535101.43999999994</v>
      </c>
    </row>
    <row r="586" spans="27:28" x14ac:dyDescent="0.25">
      <c r="AA586" s="77">
        <v>0.58399999999999996</v>
      </c>
      <c r="AB586" s="76">
        <v>535075.88</v>
      </c>
    </row>
    <row r="587" spans="27:28" x14ac:dyDescent="0.25">
      <c r="AA587" s="77">
        <v>0.58499999999999996</v>
      </c>
      <c r="AB587" s="76">
        <v>535050.32999999996</v>
      </c>
    </row>
    <row r="588" spans="27:28" x14ac:dyDescent="0.25">
      <c r="AA588" s="77">
        <v>0.58599999999999997</v>
      </c>
      <c r="AB588" s="76">
        <v>535024.77</v>
      </c>
    </row>
    <row r="589" spans="27:28" x14ac:dyDescent="0.25">
      <c r="AA589" s="77">
        <v>0.58699999999999997</v>
      </c>
      <c r="AB589" s="76">
        <v>534999.22</v>
      </c>
    </row>
    <row r="590" spans="27:28" x14ac:dyDescent="0.25">
      <c r="AA590" s="77">
        <v>0.58799999999999997</v>
      </c>
      <c r="AB590" s="76">
        <v>534973.66</v>
      </c>
    </row>
    <row r="591" spans="27:28" x14ac:dyDescent="0.25">
      <c r="AA591" s="77">
        <v>0.58899999999999997</v>
      </c>
      <c r="AB591" s="76">
        <v>534948.11</v>
      </c>
    </row>
    <row r="592" spans="27:28" x14ac:dyDescent="0.25">
      <c r="AA592" s="77">
        <v>0.59</v>
      </c>
      <c r="AB592" s="76">
        <v>534922.55000000005</v>
      </c>
    </row>
    <row r="593" spans="27:28" x14ac:dyDescent="0.25">
      <c r="AA593" s="77">
        <v>0.59099999999999997</v>
      </c>
      <c r="AB593" s="76">
        <v>534897</v>
      </c>
    </row>
    <row r="594" spans="27:28" x14ac:dyDescent="0.25">
      <c r="AA594" s="77">
        <v>0.59199999999999997</v>
      </c>
      <c r="AB594" s="76">
        <v>534871.43999999994</v>
      </c>
    </row>
    <row r="595" spans="27:28" x14ac:dyDescent="0.25">
      <c r="AA595" s="77">
        <v>0.59299999999999997</v>
      </c>
      <c r="AB595" s="76">
        <v>534845.89</v>
      </c>
    </row>
    <row r="596" spans="27:28" x14ac:dyDescent="0.25">
      <c r="AA596" s="77">
        <v>0.59399999999999997</v>
      </c>
      <c r="AB596" s="76">
        <v>534820.32999999996</v>
      </c>
    </row>
    <row r="597" spans="27:28" x14ac:dyDescent="0.25">
      <c r="AA597" s="77">
        <v>0.59499999999999997</v>
      </c>
      <c r="AB597" s="76">
        <v>534794.78</v>
      </c>
    </row>
    <row r="598" spans="27:28" x14ac:dyDescent="0.25">
      <c r="AA598" s="77">
        <v>0.59599999999999997</v>
      </c>
      <c r="AB598" s="76">
        <v>534769.22</v>
      </c>
    </row>
    <row r="599" spans="27:28" x14ac:dyDescent="0.25">
      <c r="AA599" s="77">
        <v>0.59699999999999998</v>
      </c>
      <c r="AB599" s="76">
        <v>534743.67000000004</v>
      </c>
    </row>
    <row r="600" spans="27:28" x14ac:dyDescent="0.25">
      <c r="AA600" s="77">
        <v>0.59799999999999998</v>
      </c>
      <c r="AB600" s="76">
        <v>534718.11</v>
      </c>
    </row>
    <row r="601" spans="27:28" x14ac:dyDescent="0.25">
      <c r="AA601" s="77">
        <v>0.59899999999999998</v>
      </c>
      <c r="AB601" s="76">
        <v>534692.56000000006</v>
      </c>
    </row>
    <row r="602" spans="27:28" x14ac:dyDescent="0.25">
      <c r="AA602" s="77">
        <v>0.6</v>
      </c>
      <c r="AB602" s="76">
        <v>534667</v>
      </c>
    </row>
    <row r="603" spans="27:28" x14ac:dyDescent="0.25">
      <c r="AA603" s="77">
        <v>0.60099999999999998</v>
      </c>
      <c r="AB603" s="76">
        <v>534641.44999999995</v>
      </c>
    </row>
    <row r="604" spans="27:28" x14ac:dyDescent="0.25">
      <c r="AA604" s="77">
        <v>0.60199999999999998</v>
      </c>
      <c r="AB604" s="76">
        <v>534615.89</v>
      </c>
    </row>
    <row r="605" spans="27:28" x14ac:dyDescent="0.25">
      <c r="AA605" s="77">
        <v>0.60299999999999998</v>
      </c>
      <c r="AB605" s="76">
        <v>534590.34</v>
      </c>
    </row>
    <row r="606" spans="27:28" x14ac:dyDescent="0.25">
      <c r="AA606" s="77">
        <v>0.60399999999999998</v>
      </c>
      <c r="AB606" s="76">
        <v>534564.78</v>
      </c>
    </row>
    <row r="607" spans="27:28" x14ac:dyDescent="0.25">
      <c r="AA607" s="77">
        <v>0.60499999999999998</v>
      </c>
      <c r="AB607" s="76">
        <v>534539.23</v>
      </c>
    </row>
    <row r="608" spans="27:28" x14ac:dyDescent="0.25">
      <c r="AA608" s="77">
        <v>0.60599999999999998</v>
      </c>
      <c r="AB608" s="76">
        <v>534513.67000000004</v>
      </c>
    </row>
    <row r="609" spans="27:28" x14ac:dyDescent="0.25">
      <c r="AA609" s="77">
        <v>0.60699999999999998</v>
      </c>
      <c r="AB609" s="76">
        <v>534488.12</v>
      </c>
    </row>
    <row r="610" spans="27:28" x14ac:dyDescent="0.25">
      <c r="AA610" s="77">
        <v>0.60799999999999998</v>
      </c>
      <c r="AB610" s="76">
        <v>534462.56000000006</v>
      </c>
    </row>
    <row r="611" spans="27:28" x14ac:dyDescent="0.25">
      <c r="AA611" s="77">
        <v>0.60899999999999999</v>
      </c>
      <c r="AB611" s="76">
        <v>534437.01</v>
      </c>
    </row>
    <row r="612" spans="27:28" x14ac:dyDescent="0.25">
      <c r="AA612" s="77">
        <v>0.61</v>
      </c>
      <c r="AB612" s="76">
        <v>534411.44999999995</v>
      </c>
    </row>
    <row r="613" spans="27:28" x14ac:dyDescent="0.25">
      <c r="AA613" s="77">
        <v>0.61099999999999999</v>
      </c>
      <c r="AB613" s="76">
        <v>534385.9</v>
      </c>
    </row>
    <row r="614" spans="27:28" x14ac:dyDescent="0.25">
      <c r="AA614" s="77">
        <v>0.61199999999999999</v>
      </c>
      <c r="AB614" s="76">
        <v>534360.34</v>
      </c>
    </row>
    <row r="615" spans="27:28" x14ac:dyDescent="0.25">
      <c r="AA615" s="77">
        <v>0.61299999999999999</v>
      </c>
      <c r="AB615" s="76">
        <v>534334.79</v>
      </c>
    </row>
    <row r="616" spans="27:28" x14ac:dyDescent="0.25">
      <c r="AA616" s="77">
        <v>0.61399999999999999</v>
      </c>
      <c r="AB616" s="76">
        <v>534309.23</v>
      </c>
    </row>
    <row r="617" spans="27:28" x14ac:dyDescent="0.25">
      <c r="AA617" s="77">
        <v>0.61499999999999999</v>
      </c>
      <c r="AB617" s="76">
        <v>534283.68000000005</v>
      </c>
    </row>
    <row r="618" spans="27:28" x14ac:dyDescent="0.25">
      <c r="AA618" s="77">
        <v>0.61599999999999999</v>
      </c>
      <c r="AB618" s="76">
        <v>534258.12</v>
      </c>
    </row>
    <row r="619" spans="27:28" x14ac:dyDescent="0.25">
      <c r="AA619" s="77">
        <v>0.61699999999999999</v>
      </c>
      <c r="AB619" s="76">
        <v>534232.56999999995</v>
      </c>
    </row>
    <row r="620" spans="27:28" x14ac:dyDescent="0.25">
      <c r="AA620" s="77">
        <v>0.61799999999999999</v>
      </c>
      <c r="AB620" s="76">
        <v>534207.01</v>
      </c>
    </row>
    <row r="621" spans="27:28" x14ac:dyDescent="0.25">
      <c r="AA621" s="77">
        <v>0.61899999999999999</v>
      </c>
      <c r="AB621" s="76">
        <v>534181.46</v>
      </c>
    </row>
    <row r="622" spans="27:28" x14ac:dyDescent="0.25">
      <c r="AA622" s="77">
        <v>0.62</v>
      </c>
      <c r="AB622" s="76">
        <v>534155.9</v>
      </c>
    </row>
    <row r="623" spans="27:28" x14ac:dyDescent="0.25">
      <c r="AA623" s="77">
        <v>0.621</v>
      </c>
      <c r="AB623" s="76">
        <v>534130.35</v>
      </c>
    </row>
    <row r="624" spans="27:28" x14ac:dyDescent="0.25">
      <c r="AA624" s="77">
        <v>0.622</v>
      </c>
      <c r="AB624" s="76">
        <v>534104.79</v>
      </c>
    </row>
    <row r="625" spans="27:28" x14ac:dyDescent="0.25">
      <c r="AA625" s="77">
        <v>0.623</v>
      </c>
      <c r="AB625" s="76">
        <v>534079.24</v>
      </c>
    </row>
    <row r="626" spans="27:28" x14ac:dyDescent="0.25">
      <c r="AA626" s="77">
        <v>0.624</v>
      </c>
      <c r="AB626" s="76">
        <v>534053.68000000005</v>
      </c>
    </row>
    <row r="627" spans="27:28" x14ac:dyDescent="0.25">
      <c r="AA627" s="77">
        <v>0.625</v>
      </c>
      <c r="AB627" s="76">
        <v>534028.13</v>
      </c>
    </row>
    <row r="628" spans="27:28" x14ac:dyDescent="0.25">
      <c r="AA628" s="77">
        <v>0.626</v>
      </c>
      <c r="AB628" s="76">
        <v>534002.56999999995</v>
      </c>
    </row>
    <row r="629" spans="27:28" x14ac:dyDescent="0.25">
      <c r="AA629" s="77">
        <v>0.627</v>
      </c>
      <c r="AB629" s="76">
        <v>533977.02</v>
      </c>
    </row>
    <row r="630" spans="27:28" x14ac:dyDescent="0.25">
      <c r="AA630" s="77">
        <v>0.628</v>
      </c>
      <c r="AB630" s="76">
        <v>533951.46</v>
      </c>
    </row>
    <row r="631" spans="27:28" x14ac:dyDescent="0.25">
      <c r="AA631" s="77">
        <v>0.629</v>
      </c>
      <c r="AB631" s="76">
        <v>533925.91</v>
      </c>
    </row>
    <row r="632" spans="27:28" x14ac:dyDescent="0.25">
      <c r="AA632" s="77">
        <v>0.63</v>
      </c>
      <c r="AB632" s="76">
        <v>533900.35</v>
      </c>
    </row>
    <row r="633" spans="27:28" x14ac:dyDescent="0.25">
      <c r="AA633" s="77">
        <v>0.63100000000000001</v>
      </c>
      <c r="AB633" s="76">
        <v>533874.80000000005</v>
      </c>
    </row>
    <row r="634" spans="27:28" x14ac:dyDescent="0.25">
      <c r="AA634" s="77">
        <v>0.63200000000000001</v>
      </c>
      <c r="AB634" s="76">
        <v>533849.24</v>
      </c>
    </row>
    <row r="635" spans="27:28" x14ac:dyDescent="0.25">
      <c r="AA635" s="77">
        <v>0.63300000000000001</v>
      </c>
      <c r="AB635" s="76">
        <v>533823.68999999994</v>
      </c>
    </row>
    <row r="636" spans="27:28" x14ac:dyDescent="0.25">
      <c r="AA636" s="77">
        <v>0.63400000000000001</v>
      </c>
      <c r="AB636" s="76">
        <v>533798.13</v>
      </c>
    </row>
    <row r="637" spans="27:28" x14ac:dyDescent="0.25">
      <c r="AA637" s="77">
        <v>0.63500000000000001</v>
      </c>
      <c r="AB637" s="76">
        <v>533772.57999999996</v>
      </c>
    </row>
    <row r="638" spans="27:28" x14ac:dyDescent="0.25">
      <c r="AA638" s="77">
        <v>0.63600000000000001</v>
      </c>
      <c r="AB638" s="76">
        <v>533747.02</v>
      </c>
    </row>
    <row r="639" spans="27:28" x14ac:dyDescent="0.25">
      <c r="AA639" s="77">
        <v>0.63700000000000001</v>
      </c>
      <c r="AB639" s="76">
        <v>533721.47</v>
      </c>
    </row>
    <row r="640" spans="27:28" x14ac:dyDescent="0.25">
      <c r="AA640" s="77">
        <v>0.63800000000000001</v>
      </c>
      <c r="AB640" s="76">
        <v>533695.91</v>
      </c>
    </row>
    <row r="641" spans="27:28" x14ac:dyDescent="0.25">
      <c r="AA641" s="77">
        <v>0.63900000000000001</v>
      </c>
      <c r="AB641" s="76">
        <v>533670.36</v>
      </c>
    </row>
    <row r="642" spans="27:28" x14ac:dyDescent="0.25">
      <c r="AA642" s="77">
        <v>0.64</v>
      </c>
      <c r="AB642" s="76">
        <v>533644.80000000005</v>
      </c>
    </row>
    <row r="643" spans="27:28" x14ac:dyDescent="0.25">
      <c r="AA643" s="77">
        <v>0.64100000000000001</v>
      </c>
      <c r="AB643" s="76">
        <v>533619.25</v>
      </c>
    </row>
    <row r="644" spans="27:28" x14ac:dyDescent="0.25">
      <c r="AA644" s="77">
        <v>0.64200000000000002</v>
      </c>
      <c r="AB644" s="76">
        <v>533593.68999999994</v>
      </c>
    </row>
    <row r="645" spans="27:28" x14ac:dyDescent="0.25">
      <c r="AA645" s="77">
        <v>0.64300000000000002</v>
      </c>
      <c r="AB645" s="76">
        <v>533568.14</v>
      </c>
    </row>
    <row r="646" spans="27:28" x14ac:dyDescent="0.25">
      <c r="AA646" s="77">
        <v>0.64400000000000002</v>
      </c>
      <c r="AB646" s="76">
        <v>533542.57999999996</v>
      </c>
    </row>
    <row r="647" spans="27:28" x14ac:dyDescent="0.25">
      <c r="AA647" s="77">
        <v>0.64500000000000002</v>
      </c>
      <c r="AB647" s="76">
        <v>533517.03</v>
      </c>
    </row>
    <row r="648" spans="27:28" x14ac:dyDescent="0.25">
      <c r="AA648" s="77">
        <v>0.64600000000000002</v>
      </c>
      <c r="AB648" s="76">
        <v>533491.47</v>
      </c>
    </row>
    <row r="649" spans="27:28" x14ac:dyDescent="0.25">
      <c r="AA649" s="77">
        <v>0.64700000000000002</v>
      </c>
      <c r="AB649" s="76">
        <v>533465.92000000004</v>
      </c>
    </row>
    <row r="650" spans="27:28" x14ac:dyDescent="0.25">
      <c r="AA650" s="77">
        <v>0.64800000000000002</v>
      </c>
      <c r="AB650" s="76">
        <v>533440.36</v>
      </c>
    </row>
    <row r="651" spans="27:28" x14ac:dyDescent="0.25">
      <c r="AA651" s="77">
        <v>0.64900000000000002</v>
      </c>
      <c r="AB651" s="76">
        <v>533414.81000000006</v>
      </c>
    </row>
    <row r="652" spans="27:28" x14ac:dyDescent="0.25">
      <c r="AA652" s="77">
        <v>0.65</v>
      </c>
      <c r="AB652" s="76">
        <v>533389.25</v>
      </c>
    </row>
    <row r="653" spans="27:28" x14ac:dyDescent="0.25">
      <c r="AA653" s="77">
        <v>0.65100000000000002</v>
      </c>
      <c r="AB653" s="76">
        <v>533363.69999999995</v>
      </c>
    </row>
    <row r="654" spans="27:28" x14ac:dyDescent="0.25">
      <c r="AA654" s="77">
        <v>0.65200000000000002</v>
      </c>
      <c r="AB654" s="76">
        <v>533338.14</v>
      </c>
    </row>
    <row r="655" spans="27:28" x14ac:dyDescent="0.25">
      <c r="AA655" s="77">
        <v>0.65300000000000002</v>
      </c>
      <c r="AB655" s="76">
        <v>533312.59</v>
      </c>
    </row>
    <row r="656" spans="27:28" x14ac:dyDescent="0.25">
      <c r="AA656" s="77">
        <v>0.65400000000000003</v>
      </c>
      <c r="AB656" s="76">
        <v>533287.03</v>
      </c>
    </row>
    <row r="657" spans="27:28" x14ac:dyDescent="0.25">
      <c r="AA657" s="77">
        <v>0.65500000000000003</v>
      </c>
      <c r="AB657" s="76">
        <v>533261.48</v>
      </c>
    </row>
    <row r="658" spans="27:28" x14ac:dyDescent="0.25">
      <c r="AA658" s="77">
        <v>0.65600000000000003</v>
      </c>
      <c r="AB658" s="76">
        <v>533235.92000000004</v>
      </c>
    </row>
    <row r="659" spans="27:28" x14ac:dyDescent="0.25">
      <c r="AA659" s="77">
        <v>0.65700000000000003</v>
      </c>
      <c r="AB659" s="76">
        <v>533210.37</v>
      </c>
    </row>
    <row r="660" spans="27:28" x14ac:dyDescent="0.25">
      <c r="AA660" s="77">
        <v>0.65800000000000003</v>
      </c>
      <c r="AB660" s="76">
        <v>533184.81000000006</v>
      </c>
    </row>
    <row r="661" spans="27:28" x14ac:dyDescent="0.25">
      <c r="AA661" s="77">
        <v>0.65900000000000003</v>
      </c>
      <c r="AB661" s="76">
        <v>533159.26</v>
      </c>
    </row>
    <row r="662" spans="27:28" x14ac:dyDescent="0.25">
      <c r="AA662" s="77">
        <v>0.66</v>
      </c>
      <c r="AB662" s="76">
        <v>533133.69999999995</v>
      </c>
    </row>
    <row r="663" spans="27:28" x14ac:dyDescent="0.25">
      <c r="AA663" s="77">
        <v>0.66100000000000003</v>
      </c>
      <c r="AB663" s="76">
        <v>533108.15</v>
      </c>
    </row>
    <row r="664" spans="27:28" x14ac:dyDescent="0.25">
      <c r="AA664" s="77">
        <v>0.66200000000000003</v>
      </c>
      <c r="AB664" s="76">
        <v>533082.59</v>
      </c>
    </row>
    <row r="665" spans="27:28" x14ac:dyDescent="0.25">
      <c r="AA665" s="77">
        <v>0.66300000000000003</v>
      </c>
      <c r="AB665" s="76">
        <v>533057.04</v>
      </c>
    </row>
    <row r="666" spans="27:28" x14ac:dyDescent="0.25">
      <c r="AA666" s="77">
        <v>0.66400000000000003</v>
      </c>
      <c r="AB666" s="76">
        <v>533031.48</v>
      </c>
    </row>
    <row r="667" spans="27:28" x14ac:dyDescent="0.25">
      <c r="AA667" s="77">
        <v>0.66500000000000004</v>
      </c>
      <c r="AB667" s="76">
        <v>533005.93000000005</v>
      </c>
    </row>
    <row r="668" spans="27:28" x14ac:dyDescent="0.25">
      <c r="AA668" s="77">
        <v>0.66600000000000004</v>
      </c>
      <c r="AB668" s="76">
        <v>532980.37</v>
      </c>
    </row>
    <row r="669" spans="27:28" x14ac:dyDescent="0.25">
      <c r="AA669" s="77">
        <v>0.66700000000000004</v>
      </c>
      <c r="AB669" s="76">
        <v>532954.81999999995</v>
      </c>
    </row>
    <row r="670" spans="27:28" x14ac:dyDescent="0.25">
      <c r="AA670" s="77">
        <v>0.66800000000000004</v>
      </c>
      <c r="AB670" s="76">
        <v>532929.26</v>
      </c>
    </row>
    <row r="671" spans="27:28" x14ac:dyDescent="0.25">
      <c r="AA671" s="77">
        <v>0.66900000000000004</v>
      </c>
      <c r="AB671" s="76">
        <v>532903.71</v>
      </c>
    </row>
    <row r="672" spans="27:28" x14ac:dyDescent="0.25">
      <c r="AA672" s="77">
        <v>0.67</v>
      </c>
      <c r="AB672" s="76">
        <v>532878.15</v>
      </c>
    </row>
    <row r="673" spans="27:28" x14ac:dyDescent="0.25">
      <c r="AA673" s="77">
        <v>0.67100000000000004</v>
      </c>
      <c r="AB673" s="76">
        <v>532852.6</v>
      </c>
    </row>
    <row r="674" spans="27:28" x14ac:dyDescent="0.25">
      <c r="AA674" s="77">
        <v>0.67200000000000004</v>
      </c>
      <c r="AB674" s="76">
        <v>532827.04</v>
      </c>
    </row>
    <row r="675" spans="27:28" x14ac:dyDescent="0.25">
      <c r="AA675" s="77">
        <v>0.67300000000000004</v>
      </c>
      <c r="AB675" s="76">
        <v>532801.49</v>
      </c>
    </row>
    <row r="676" spans="27:28" x14ac:dyDescent="0.25">
      <c r="AA676" s="77">
        <v>0.67400000000000004</v>
      </c>
      <c r="AB676" s="76">
        <v>532775.93000000005</v>
      </c>
    </row>
    <row r="677" spans="27:28" x14ac:dyDescent="0.25">
      <c r="AA677" s="77">
        <v>0.67500000000000004</v>
      </c>
      <c r="AB677" s="76">
        <v>532750.38</v>
      </c>
    </row>
    <row r="678" spans="27:28" x14ac:dyDescent="0.25">
      <c r="AA678" s="77">
        <v>0.67600000000000005</v>
      </c>
      <c r="AB678" s="76">
        <v>532724.81999999995</v>
      </c>
    </row>
    <row r="679" spans="27:28" x14ac:dyDescent="0.25">
      <c r="AA679" s="77">
        <v>0.67700000000000005</v>
      </c>
      <c r="AB679" s="76">
        <v>532699.27</v>
      </c>
    </row>
    <row r="680" spans="27:28" x14ac:dyDescent="0.25">
      <c r="AA680" s="77">
        <v>0.67800000000000005</v>
      </c>
      <c r="AB680" s="76">
        <v>532673.71</v>
      </c>
    </row>
    <row r="681" spans="27:28" x14ac:dyDescent="0.25">
      <c r="AA681" s="77">
        <v>0.67900000000000005</v>
      </c>
      <c r="AB681" s="76">
        <v>532648.16</v>
      </c>
    </row>
    <row r="682" spans="27:28" x14ac:dyDescent="0.25">
      <c r="AA682" s="77">
        <v>0.68</v>
      </c>
      <c r="AB682" s="76">
        <v>532622.6</v>
      </c>
    </row>
    <row r="683" spans="27:28" x14ac:dyDescent="0.25">
      <c r="AA683" s="77">
        <v>0.68100000000000005</v>
      </c>
      <c r="AB683" s="76">
        <v>532597.05000000005</v>
      </c>
    </row>
    <row r="684" spans="27:28" x14ac:dyDescent="0.25">
      <c r="AA684" s="77">
        <v>0.68200000000000005</v>
      </c>
      <c r="AB684" s="76">
        <v>532571.49</v>
      </c>
    </row>
    <row r="685" spans="27:28" x14ac:dyDescent="0.25">
      <c r="AA685" s="77">
        <v>0.68300000000000005</v>
      </c>
      <c r="AB685" s="76">
        <v>532545.93999999994</v>
      </c>
    </row>
    <row r="686" spans="27:28" x14ac:dyDescent="0.25">
      <c r="AA686" s="77">
        <v>0.68400000000000005</v>
      </c>
      <c r="AB686" s="76">
        <v>532520.38</v>
      </c>
    </row>
    <row r="687" spans="27:28" x14ac:dyDescent="0.25">
      <c r="AA687" s="77">
        <v>0.68500000000000005</v>
      </c>
      <c r="AB687" s="76">
        <v>532494.82999999996</v>
      </c>
    </row>
    <row r="688" spans="27:28" x14ac:dyDescent="0.25">
      <c r="AA688" s="77">
        <v>0.68600000000000005</v>
      </c>
      <c r="AB688" s="76">
        <v>532469.27</v>
      </c>
    </row>
    <row r="689" spans="27:28" x14ac:dyDescent="0.25">
      <c r="AA689" s="77">
        <v>0.68700000000000006</v>
      </c>
      <c r="AB689" s="76">
        <v>532443.72</v>
      </c>
    </row>
    <row r="690" spans="27:28" x14ac:dyDescent="0.25">
      <c r="AA690" s="77">
        <v>0.68799999999999994</v>
      </c>
      <c r="AB690" s="76">
        <v>532418.16</v>
      </c>
    </row>
    <row r="691" spans="27:28" x14ac:dyDescent="0.25">
      <c r="AA691" s="77">
        <v>0.68899999999999995</v>
      </c>
      <c r="AB691" s="76">
        <v>532392.61</v>
      </c>
    </row>
    <row r="692" spans="27:28" x14ac:dyDescent="0.25">
      <c r="AA692" s="77">
        <v>0.69</v>
      </c>
      <c r="AB692" s="76">
        <v>532367.05000000005</v>
      </c>
    </row>
    <row r="693" spans="27:28" x14ac:dyDescent="0.25">
      <c r="AA693" s="77">
        <v>0.69099999999999995</v>
      </c>
      <c r="AB693" s="76">
        <v>532341.5</v>
      </c>
    </row>
    <row r="694" spans="27:28" x14ac:dyDescent="0.25">
      <c r="AA694" s="77">
        <v>0.69199999999999995</v>
      </c>
      <c r="AB694" s="76">
        <v>532315.93999999994</v>
      </c>
    </row>
    <row r="695" spans="27:28" x14ac:dyDescent="0.25">
      <c r="AA695" s="77">
        <v>0.69299999999999995</v>
      </c>
      <c r="AB695" s="76">
        <v>532290.39</v>
      </c>
    </row>
    <row r="696" spans="27:28" x14ac:dyDescent="0.25">
      <c r="AA696" s="77">
        <v>0.69399999999999995</v>
      </c>
      <c r="AB696" s="76">
        <v>532264.82999999996</v>
      </c>
    </row>
    <row r="697" spans="27:28" x14ac:dyDescent="0.25">
      <c r="AA697" s="77">
        <v>0.69499999999999995</v>
      </c>
      <c r="AB697" s="76">
        <v>532239.28</v>
      </c>
    </row>
    <row r="698" spans="27:28" x14ac:dyDescent="0.25">
      <c r="AA698" s="77">
        <v>0.69599999999999995</v>
      </c>
      <c r="AB698" s="76">
        <v>532213.72</v>
      </c>
    </row>
    <row r="699" spans="27:28" x14ac:dyDescent="0.25">
      <c r="AA699" s="77">
        <v>0.69699999999999995</v>
      </c>
      <c r="AB699" s="76">
        <v>532188.17000000004</v>
      </c>
    </row>
    <row r="700" spans="27:28" x14ac:dyDescent="0.25">
      <c r="AA700" s="77">
        <v>0.69799999999999995</v>
      </c>
      <c r="AB700" s="76">
        <v>532162.61</v>
      </c>
    </row>
    <row r="701" spans="27:28" x14ac:dyDescent="0.25">
      <c r="AA701" s="77">
        <v>0.69899999999999995</v>
      </c>
      <c r="AB701" s="76">
        <v>532137.06000000006</v>
      </c>
    </row>
    <row r="702" spans="27:28" x14ac:dyDescent="0.25">
      <c r="AA702" s="77">
        <v>0.7</v>
      </c>
      <c r="AB702" s="76">
        <v>532111.5</v>
      </c>
    </row>
    <row r="703" spans="27:28" x14ac:dyDescent="0.25">
      <c r="AA703" s="77">
        <v>0.70099999999999996</v>
      </c>
      <c r="AB703" s="76">
        <v>532085.94999999995</v>
      </c>
    </row>
    <row r="704" spans="27:28" x14ac:dyDescent="0.25">
      <c r="AA704" s="77">
        <v>0.70199999999999996</v>
      </c>
      <c r="AB704" s="76">
        <v>532060.39</v>
      </c>
    </row>
    <row r="705" spans="27:28" x14ac:dyDescent="0.25">
      <c r="AA705" s="77">
        <v>0.70299999999999996</v>
      </c>
      <c r="AB705" s="76">
        <v>532034.84</v>
      </c>
    </row>
    <row r="706" spans="27:28" x14ac:dyDescent="0.25">
      <c r="AA706" s="77">
        <v>0.70399999999999996</v>
      </c>
      <c r="AB706" s="76">
        <v>532009.28</v>
      </c>
    </row>
    <row r="707" spans="27:28" x14ac:dyDescent="0.25">
      <c r="AA707" s="77">
        <v>0.70499999999999996</v>
      </c>
      <c r="AB707" s="76">
        <v>531983.73</v>
      </c>
    </row>
    <row r="708" spans="27:28" x14ac:dyDescent="0.25">
      <c r="AA708" s="77">
        <v>0.70599999999999996</v>
      </c>
      <c r="AB708" s="76">
        <v>531958.17000000004</v>
      </c>
    </row>
    <row r="709" spans="27:28" x14ac:dyDescent="0.25">
      <c r="AA709" s="77">
        <v>0.70699999999999996</v>
      </c>
      <c r="AB709" s="76">
        <v>531932.62</v>
      </c>
    </row>
    <row r="710" spans="27:28" x14ac:dyDescent="0.25">
      <c r="AA710" s="77">
        <v>0.70799999999999996</v>
      </c>
      <c r="AB710" s="76">
        <v>531907.06000000006</v>
      </c>
    </row>
    <row r="711" spans="27:28" x14ac:dyDescent="0.25">
      <c r="AA711" s="77">
        <v>0.70899999999999996</v>
      </c>
      <c r="AB711" s="76">
        <v>531881.51</v>
      </c>
    </row>
    <row r="712" spans="27:28" x14ac:dyDescent="0.25">
      <c r="AA712" s="77">
        <v>0.71</v>
      </c>
      <c r="AB712" s="76">
        <v>531855.94999999995</v>
      </c>
    </row>
    <row r="713" spans="27:28" x14ac:dyDescent="0.25">
      <c r="AA713" s="77">
        <v>0.71099999999999997</v>
      </c>
      <c r="AB713" s="76">
        <v>531830.4</v>
      </c>
    </row>
    <row r="714" spans="27:28" x14ac:dyDescent="0.25">
      <c r="AA714" s="77">
        <v>0.71199999999999997</v>
      </c>
      <c r="AB714" s="76">
        <v>531804.84</v>
      </c>
    </row>
    <row r="715" spans="27:28" x14ac:dyDescent="0.25">
      <c r="AA715" s="77">
        <v>0.71299999999999997</v>
      </c>
      <c r="AB715" s="76">
        <v>531779.29</v>
      </c>
    </row>
    <row r="716" spans="27:28" x14ac:dyDescent="0.25">
      <c r="AA716" s="77">
        <v>0.71399999999999997</v>
      </c>
      <c r="AB716" s="76">
        <v>531753.73</v>
      </c>
    </row>
    <row r="717" spans="27:28" x14ac:dyDescent="0.25">
      <c r="AA717" s="77">
        <v>0.71499999999999997</v>
      </c>
      <c r="AB717" s="76">
        <v>531728.18000000005</v>
      </c>
    </row>
    <row r="718" spans="27:28" x14ac:dyDescent="0.25">
      <c r="AA718" s="77">
        <v>0.71599999999999997</v>
      </c>
      <c r="AB718" s="76">
        <v>531702.62</v>
      </c>
    </row>
    <row r="719" spans="27:28" x14ac:dyDescent="0.25">
      <c r="AA719" s="77">
        <v>0.71699999999999997</v>
      </c>
      <c r="AB719" s="76">
        <v>531677.06999999995</v>
      </c>
    </row>
    <row r="720" spans="27:28" x14ac:dyDescent="0.25">
      <c r="AA720" s="77">
        <v>0.71799999999999997</v>
      </c>
      <c r="AB720" s="76">
        <v>531651.51</v>
      </c>
    </row>
    <row r="721" spans="27:28" x14ac:dyDescent="0.25">
      <c r="AA721" s="77">
        <v>0.71899999999999997</v>
      </c>
      <c r="AB721" s="76">
        <v>531625.96</v>
      </c>
    </row>
    <row r="722" spans="27:28" x14ac:dyDescent="0.25">
      <c r="AA722" s="77">
        <v>0.72</v>
      </c>
      <c r="AB722" s="76">
        <v>531600.4</v>
      </c>
    </row>
    <row r="723" spans="27:28" x14ac:dyDescent="0.25">
      <c r="AA723" s="77">
        <v>0.72099999999999997</v>
      </c>
      <c r="AB723" s="76">
        <v>531574.85</v>
      </c>
    </row>
    <row r="724" spans="27:28" x14ac:dyDescent="0.25">
      <c r="AA724" s="77">
        <v>0.72199999999999998</v>
      </c>
      <c r="AB724" s="76">
        <v>531549.29</v>
      </c>
    </row>
    <row r="725" spans="27:28" x14ac:dyDescent="0.25">
      <c r="AA725" s="77">
        <v>0.72299999999999998</v>
      </c>
      <c r="AB725" s="76">
        <v>531523.74</v>
      </c>
    </row>
    <row r="726" spans="27:28" x14ac:dyDescent="0.25">
      <c r="AA726" s="77">
        <v>0.72399999999999998</v>
      </c>
      <c r="AB726" s="76">
        <v>531498.18000000005</v>
      </c>
    </row>
    <row r="727" spans="27:28" x14ac:dyDescent="0.25">
      <c r="AA727" s="77">
        <v>0.72499999999999998</v>
      </c>
      <c r="AB727" s="76">
        <v>531472.63</v>
      </c>
    </row>
    <row r="728" spans="27:28" x14ac:dyDescent="0.25">
      <c r="AA728" s="77">
        <v>0.72599999999999998</v>
      </c>
      <c r="AB728" s="76">
        <v>531447.06999999995</v>
      </c>
    </row>
    <row r="729" spans="27:28" x14ac:dyDescent="0.25">
      <c r="AA729" s="77">
        <v>0.72699999999999998</v>
      </c>
      <c r="AB729" s="76">
        <v>531421.52</v>
      </c>
    </row>
    <row r="730" spans="27:28" x14ac:dyDescent="0.25">
      <c r="AA730" s="77">
        <v>0.72799999999999998</v>
      </c>
      <c r="AB730" s="76">
        <v>531395.96</v>
      </c>
    </row>
    <row r="731" spans="27:28" x14ac:dyDescent="0.25">
      <c r="AA731" s="77">
        <v>0.72899999999999998</v>
      </c>
      <c r="AB731" s="76">
        <v>531370.41</v>
      </c>
    </row>
    <row r="732" spans="27:28" x14ac:dyDescent="0.25">
      <c r="AA732" s="77">
        <v>0.73</v>
      </c>
      <c r="AB732" s="76">
        <v>531344.85</v>
      </c>
    </row>
    <row r="733" spans="27:28" x14ac:dyDescent="0.25">
      <c r="AA733" s="77">
        <v>0.73099999999999998</v>
      </c>
      <c r="AB733" s="76">
        <v>531319.30000000005</v>
      </c>
    </row>
    <row r="734" spans="27:28" x14ac:dyDescent="0.25">
      <c r="AA734" s="77">
        <v>0.73199999999999998</v>
      </c>
      <c r="AB734" s="76">
        <v>531293.74</v>
      </c>
    </row>
    <row r="735" spans="27:28" x14ac:dyDescent="0.25">
      <c r="AA735" s="77">
        <v>0.73299999999999998</v>
      </c>
      <c r="AB735" s="76">
        <v>531268.18999999994</v>
      </c>
    </row>
    <row r="736" spans="27:28" x14ac:dyDescent="0.25">
      <c r="AA736" s="77">
        <v>0.73399999999999999</v>
      </c>
      <c r="AB736" s="76">
        <v>531242.63</v>
      </c>
    </row>
    <row r="737" spans="27:28" x14ac:dyDescent="0.25">
      <c r="AA737" s="77">
        <v>0.73499999999999999</v>
      </c>
      <c r="AB737" s="76">
        <v>531217.07999999996</v>
      </c>
    </row>
    <row r="738" spans="27:28" x14ac:dyDescent="0.25">
      <c r="AA738" s="77">
        <v>0.73599999999999999</v>
      </c>
      <c r="AB738" s="76">
        <v>531191.52</v>
      </c>
    </row>
    <row r="739" spans="27:28" x14ac:dyDescent="0.25">
      <c r="AA739" s="77">
        <v>0.73699999999999999</v>
      </c>
      <c r="AB739" s="76">
        <v>531165.97</v>
      </c>
    </row>
    <row r="740" spans="27:28" x14ac:dyDescent="0.25">
      <c r="AA740" s="77">
        <v>0.73799999999999999</v>
      </c>
      <c r="AB740" s="76">
        <v>531140.41</v>
      </c>
    </row>
    <row r="741" spans="27:28" x14ac:dyDescent="0.25">
      <c r="AA741" s="77">
        <v>0.73899999999999999</v>
      </c>
      <c r="AB741" s="76">
        <v>531114.86</v>
      </c>
    </row>
    <row r="742" spans="27:28" x14ac:dyDescent="0.25">
      <c r="AA742" s="77">
        <v>0.74</v>
      </c>
      <c r="AB742" s="76">
        <v>531089.30000000005</v>
      </c>
    </row>
    <row r="743" spans="27:28" x14ac:dyDescent="0.25">
      <c r="AA743" s="77">
        <v>0.74099999999999999</v>
      </c>
      <c r="AB743" s="76">
        <v>531063.75</v>
      </c>
    </row>
    <row r="744" spans="27:28" x14ac:dyDescent="0.25">
      <c r="AA744" s="77">
        <v>0.74199999999999999</v>
      </c>
      <c r="AB744" s="76">
        <v>531038.18999999994</v>
      </c>
    </row>
    <row r="745" spans="27:28" x14ac:dyDescent="0.25">
      <c r="AA745" s="77">
        <v>0.74299999999999999</v>
      </c>
      <c r="AB745" s="76">
        <v>531012.64</v>
      </c>
    </row>
    <row r="746" spans="27:28" x14ac:dyDescent="0.25">
      <c r="AA746" s="77">
        <v>0.74399999999999999</v>
      </c>
      <c r="AB746" s="76">
        <v>530987.07999999996</v>
      </c>
    </row>
    <row r="747" spans="27:28" x14ac:dyDescent="0.25">
      <c r="AA747" s="77">
        <v>0.745</v>
      </c>
      <c r="AB747" s="76">
        <v>530961.53</v>
      </c>
    </row>
    <row r="748" spans="27:28" x14ac:dyDescent="0.25">
      <c r="AA748" s="77">
        <v>0.746</v>
      </c>
      <c r="AB748" s="76">
        <v>530935.97</v>
      </c>
    </row>
    <row r="749" spans="27:28" x14ac:dyDescent="0.25">
      <c r="AA749" s="77">
        <v>0.747</v>
      </c>
      <c r="AB749" s="76">
        <v>530910.42000000004</v>
      </c>
    </row>
    <row r="750" spans="27:28" x14ac:dyDescent="0.25">
      <c r="AA750" s="77">
        <v>0.748</v>
      </c>
      <c r="AB750" s="76">
        <v>530884.86</v>
      </c>
    </row>
    <row r="751" spans="27:28" x14ac:dyDescent="0.25">
      <c r="AA751" s="77">
        <v>0.749</v>
      </c>
      <c r="AB751" s="76">
        <v>530859.31000000006</v>
      </c>
    </row>
    <row r="752" spans="27:28" x14ac:dyDescent="0.25">
      <c r="AA752" s="77">
        <v>0.75</v>
      </c>
      <c r="AB752" s="76">
        <v>530833.75</v>
      </c>
    </row>
    <row r="753" spans="27:28" x14ac:dyDescent="0.25">
      <c r="AA753" s="77">
        <v>0.751</v>
      </c>
      <c r="AB753" s="76">
        <v>530808.19999999995</v>
      </c>
    </row>
    <row r="754" spans="27:28" x14ac:dyDescent="0.25">
      <c r="AA754" s="77">
        <v>0.752</v>
      </c>
      <c r="AB754" s="76">
        <v>530782.64</v>
      </c>
    </row>
    <row r="755" spans="27:28" x14ac:dyDescent="0.25">
      <c r="AA755" s="77">
        <v>0.753</v>
      </c>
      <c r="AB755" s="76">
        <v>530757.09</v>
      </c>
    </row>
    <row r="756" spans="27:28" x14ac:dyDescent="0.25">
      <c r="AA756" s="77">
        <v>0.754</v>
      </c>
      <c r="AB756" s="76">
        <v>530731.53</v>
      </c>
    </row>
    <row r="757" spans="27:28" x14ac:dyDescent="0.25">
      <c r="AA757" s="77">
        <v>0.755</v>
      </c>
      <c r="AB757" s="76">
        <v>530705.98</v>
      </c>
    </row>
    <row r="758" spans="27:28" x14ac:dyDescent="0.25">
      <c r="AA758" s="77">
        <v>0.75600000000000001</v>
      </c>
      <c r="AB758" s="76">
        <v>530680.42000000004</v>
      </c>
    </row>
    <row r="759" spans="27:28" x14ac:dyDescent="0.25">
      <c r="AA759" s="77">
        <v>0.75700000000000001</v>
      </c>
      <c r="AB759" s="76">
        <v>530654.87</v>
      </c>
    </row>
    <row r="760" spans="27:28" x14ac:dyDescent="0.25">
      <c r="AA760" s="77">
        <v>0.75800000000000001</v>
      </c>
      <c r="AB760" s="76">
        <v>530629.31000000006</v>
      </c>
    </row>
    <row r="761" spans="27:28" x14ac:dyDescent="0.25">
      <c r="AA761" s="77">
        <v>0.75900000000000001</v>
      </c>
      <c r="AB761" s="76">
        <v>530603.76</v>
      </c>
    </row>
    <row r="762" spans="27:28" x14ac:dyDescent="0.25">
      <c r="AA762" s="77">
        <v>0.76</v>
      </c>
      <c r="AB762" s="76">
        <v>530578.19999999995</v>
      </c>
    </row>
    <row r="763" spans="27:28" x14ac:dyDescent="0.25">
      <c r="AA763" s="77">
        <v>0.76100000000000001</v>
      </c>
      <c r="AB763" s="76">
        <v>530552.65</v>
      </c>
    </row>
    <row r="764" spans="27:28" x14ac:dyDescent="0.25">
      <c r="AA764" s="77">
        <v>0.76200000000000001</v>
      </c>
      <c r="AB764" s="76">
        <v>530527.09</v>
      </c>
    </row>
    <row r="765" spans="27:28" x14ac:dyDescent="0.25">
      <c r="AA765" s="77">
        <v>0.76300000000000001</v>
      </c>
      <c r="AB765" s="76">
        <v>530501.54</v>
      </c>
    </row>
    <row r="766" spans="27:28" x14ac:dyDescent="0.25">
      <c r="AA766" s="77">
        <v>0.76400000000000001</v>
      </c>
      <c r="AB766" s="76">
        <v>530475.98</v>
      </c>
    </row>
    <row r="767" spans="27:28" x14ac:dyDescent="0.25">
      <c r="AA767" s="77">
        <v>0.76500000000000001</v>
      </c>
      <c r="AB767" s="76">
        <v>530450.43000000005</v>
      </c>
    </row>
    <row r="768" spans="27:28" x14ac:dyDescent="0.25">
      <c r="AA768" s="77">
        <v>0.76600000000000001</v>
      </c>
      <c r="AB768" s="76">
        <v>530424.87</v>
      </c>
    </row>
    <row r="769" spans="27:28" x14ac:dyDescent="0.25">
      <c r="AA769" s="77">
        <v>0.76700000000000002</v>
      </c>
      <c r="AB769" s="76">
        <v>530399.31999999995</v>
      </c>
    </row>
    <row r="770" spans="27:28" x14ac:dyDescent="0.25">
      <c r="AA770" s="77">
        <v>0.76800000000000002</v>
      </c>
      <c r="AB770" s="76">
        <v>530373.76</v>
      </c>
    </row>
    <row r="771" spans="27:28" x14ac:dyDescent="0.25">
      <c r="AA771" s="77">
        <v>0.76900000000000002</v>
      </c>
      <c r="AB771" s="76">
        <v>530348.21</v>
      </c>
    </row>
    <row r="772" spans="27:28" x14ac:dyDescent="0.25">
      <c r="AA772" s="77">
        <v>0.77</v>
      </c>
      <c r="AB772" s="76">
        <v>530322.65</v>
      </c>
    </row>
    <row r="773" spans="27:28" x14ac:dyDescent="0.25">
      <c r="AA773" s="77">
        <v>0.77100000000000002</v>
      </c>
      <c r="AB773" s="76">
        <v>530297.1</v>
      </c>
    </row>
    <row r="774" spans="27:28" x14ac:dyDescent="0.25">
      <c r="AA774" s="77">
        <v>0.77200000000000002</v>
      </c>
      <c r="AB774" s="76">
        <v>530271.54</v>
      </c>
    </row>
    <row r="775" spans="27:28" x14ac:dyDescent="0.25">
      <c r="AA775" s="77">
        <v>0.77300000000000002</v>
      </c>
      <c r="AB775" s="76">
        <v>530245.99</v>
      </c>
    </row>
    <row r="776" spans="27:28" x14ac:dyDescent="0.25">
      <c r="AA776" s="77">
        <v>0.77400000000000002</v>
      </c>
      <c r="AB776" s="76">
        <v>530220.43000000005</v>
      </c>
    </row>
    <row r="777" spans="27:28" x14ac:dyDescent="0.25">
      <c r="AA777" s="77">
        <v>0.77500000000000002</v>
      </c>
      <c r="AB777" s="76">
        <v>530194.88</v>
      </c>
    </row>
    <row r="778" spans="27:28" x14ac:dyDescent="0.25">
      <c r="AA778" s="77">
        <v>0.77600000000000002</v>
      </c>
      <c r="AB778" s="76">
        <v>530169.31999999995</v>
      </c>
    </row>
    <row r="779" spans="27:28" x14ac:dyDescent="0.25">
      <c r="AA779" s="77">
        <v>0.77700000000000002</v>
      </c>
      <c r="AB779" s="76">
        <v>530143.77</v>
      </c>
    </row>
    <row r="780" spans="27:28" x14ac:dyDescent="0.25">
      <c r="AA780" s="77">
        <v>0.77800000000000002</v>
      </c>
      <c r="AB780" s="76">
        <v>530118.21</v>
      </c>
    </row>
    <row r="781" spans="27:28" x14ac:dyDescent="0.25">
      <c r="AA781" s="77">
        <v>0.77900000000000003</v>
      </c>
      <c r="AB781" s="76">
        <v>530092.66</v>
      </c>
    </row>
    <row r="782" spans="27:28" x14ac:dyDescent="0.25">
      <c r="AA782" s="77">
        <v>0.78</v>
      </c>
      <c r="AB782" s="76">
        <v>530067.1</v>
      </c>
    </row>
    <row r="783" spans="27:28" x14ac:dyDescent="0.25">
      <c r="AA783" s="77">
        <v>0.78100000000000003</v>
      </c>
      <c r="AB783" s="76">
        <v>530041.55000000005</v>
      </c>
    </row>
    <row r="784" spans="27:28" x14ac:dyDescent="0.25">
      <c r="AA784" s="77">
        <v>0.78200000000000003</v>
      </c>
      <c r="AB784" s="76">
        <v>530015.99</v>
      </c>
    </row>
    <row r="785" spans="27:28" x14ac:dyDescent="0.25">
      <c r="AA785" s="77">
        <v>0.78300000000000003</v>
      </c>
      <c r="AB785" s="76">
        <v>529990.43999999994</v>
      </c>
    </row>
    <row r="786" spans="27:28" x14ac:dyDescent="0.25">
      <c r="AA786" s="77">
        <v>0.78400000000000003</v>
      </c>
      <c r="AB786" s="76">
        <v>529964.88</v>
      </c>
    </row>
    <row r="787" spans="27:28" x14ac:dyDescent="0.25">
      <c r="AA787" s="77">
        <v>0.78500000000000003</v>
      </c>
      <c r="AB787" s="76">
        <v>529939.32999999996</v>
      </c>
    </row>
    <row r="788" spans="27:28" x14ac:dyDescent="0.25">
      <c r="AA788" s="77">
        <v>0.78600000000000003</v>
      </c>
      <c r="AB788" s="76">
        <v>529913.77</v>
      </c>
    </row>
    <row r="789" spans="27:28" x14ac:dyDescent="0.25">
      <c r="AA789" s="77">
        <v>0.78700000000000003</v>
      </c>
      <c r="AB789" s="76">
        <v>529888.22</v>
      </c>
    </row>
    <row r="790" spans="27:28" x14ac:dyDescent="0.25">
      <c r="AA790" s="77">
        <v>0.78800000000000003</v>
      </c>
      <c r="AB790" s="76">
        <v>529862.66</v>
      </c>
    </row>
    <row r="791" spans="27:28" x14ac:dyDescent="0.25">
      <c r="AA791" s="77">
        <v>0.78900000000000003</v>
      </c>
      <c r="AB791" s="76">
        <v>529837.11</v>
      </c>
    </row>
    <row r="792" spans="27:28" x14ac:dyDescent="0.25">
      <c r="AA792" s="77">
        <v>0.79</v>
      </c>
      <c r="AB792" s="76">
        <v>529811.55000000005</v>
      </c>
    </row>
    <row r="793" spans="27:28" x14ac:dyDescent="0.25">
      <c r="AA793" s="77">
        <v>0.79100000000000004</v>
      </c>
      <c r="AB793" s="76">
        <v>529786</v>
      </c>
    </row>
    <row r="794" spans="27:28" x14ac:dyDescent="0.25">
      <c r="AA794" s="77">
        <v>0.79200000000000004</v>
      </c>
      <c r="AB794" s="76">
        <v>529760.43999999994</v>
      </c>
    </row>
    <row r="795" spans="27:28" x14ac:dyDescent="0.25">
      <c r="AA795" s="77">
        <v>0.79300000000000004</v>
      </c>
      <c r="AB795" s="76">
        <v>529734.89</v>
      </c>
    </row>
    <row r="796" spans="27:28" x14ac:dyDescent="0.25">
      <c r="AA796" s="77">
        <v>0.79400000000000004</v>
      </c>
      <c r="AB796" s="76">
        <v>529709.32999999996</v>
      </c>
    </row>
    <row r="797" spans="27:28" x14ac:dyDescent="0.25">
      <c r="AA797" s="77">
        <v>0.79500000000000004</v>
      </c>
      <c r="AB797" s="76">
        <v>529683.78</v>
      </c>
    </row>
    <row r="798" spans="27:28" x14ac:dyDescent="0.25">
      <c r="AA798" s="77">
        <v>0.79600000000000004</v>
      </c>
      <c r="AB798" s="76">
        <v>529658.22</v>
      </c>
    </row>
    <row r="799" spans="27:28" x14ac:dyDescent="0.25">
      <c r="AA799" s="77">
        <v>0.79700000000000004</v>
      </c>
      <c r="AB799" s="76">
        <v>529632.67000000004</v>
      </c>
    </row>
    <row r="800" spans="27:28" x14ac:dyDescent="0.25">
      <c r="AA800" s="77">
        <v>0.79800000000000004</v>
      </c>
      <c r="AB800" s="76">
        <v>529607.11</v>
      </c>
    </row>
    <row r="801" spans="27:28" x14ac:dyDescent="0.25">
      <c r="AA801" s="77">
        <v>0.79900000000000004</v>
      </c>
      <c r="AB801" s="76">
        <v>529581.56000000006</v>
      </c>
    </row>
    <row r="802" spans="27:28" x14ac:dyDescent="0.25">
      <c r="AA802" s="77">
        <v>0.8</v>
      </c>
      <c r="AB802" s="76">
        <v>529556</v>
      </c>
    </row>
    <row r="803" spans="27:28" x14ac:dyDescent="0.25">
      <c r="AA803" s="77">
        <v>0.80100000000000005</v>
      </c>
      <c r="AB803" s="76">
        <v>529530.44999999995</v>
      </c>
    </row>
    <row r="804" spans="27:28" x14ac:dyDescent="0.25">
      <c r="AA804" s="77">
        <v>0.80200000000000005</v>
      </c>
      <c r="AB804" s="76">
        <v>529504.89</v>
      </c>
    </row>
    <row r="805" spans="27:28" x14ac:dyDescent="0.25">
      <c r="AA805" s="77">
        <v>0.80300000000000005</v>
      </c>
      <c r="AB805" s="76">
        <v>529479.34</v>
      </c>
    </row>
    <row r="806" spans="27:28" x14ac:dyDescent="0.25">
      <c r="AA806" s="77">
        <v>0.80400000000000005</v>
      </c>
      <c r="AB806" s="76">
        <v>529453.78</v>
      </c>
    </row>
    <row r="807" spans="27:28" x14ac:dyDescent="0.25">
      <c r="AA807" s="77">
        <v>0.80500000000000005</v>
      </c>
      <c r="AB807" s="76">
        <v>529428.23</v>
      </c>
    </row>
    <row r="808" spans="27:28" x14ac:dyDescent="0.25">
      <c r="AA808" s="77">
        <v>0.80600000000000005</v>
      </c>
      <c r="AB808" s="76">
        <v>529402.67000000004</v>
      </c>
    </row>
    <row r="809" spans="27:28" x14ac:dyDescent="0.25">
      <c r="AA809" s="77">
        <v>0.80700000000000005</v>
      </c>
      <c r="AB809" s="76">
        <v>529377.12</v>
      </c>
    </row>
    <row r="810" spans="27:28" x14ac:dyDescent="0.25">
      <c r="AA810" s="77">
        <v>0.80800000000000005</v>
      </c>
      <c r="AB810" s="76">
        <v>529351.56000000006</v>
      </c>
    </row>
    <row r="811" spans="27:28" x14ac:dyDescent="0.25">
      <c r="AA811" s="77">
        <v>0.80900000000000005</v>
      </c>
      <c r="AB811" s="76">
        <v>529326.01</v>
      </c>
    </row>
    <row r="812" spans="27:28" x14ac:dyDescent="0.25">
      <c r="AA812" s="77">
        <v>0.81</v>
      </c>
      <c r="AB812" s="76">
        <v>529300.44999999995</v>
      </c>
    </row>
    <row r="813" spans="27:28" x14ac:dyDescent="0.25">
      <c r="AA813" s="77">
        <v>0.81100000000000005</v>
      </c>
      <c r="AB813" s="76">
        <v>529274.9</v>
      </c>
    </row>
    <row r="814" spans="27:28" x14ac:dyDescent="0.25">
      <c r="AA814" s="77">
        <v>0.81200000000000006</v>
      </c>
      <c r="AB814" s="76">
        <v>529249.34</v>
      </c>
    </row>
    <row r="815" spans="27:28" x14ac:dyDescent="0.25">
      <c r="AA815" s="77">
        <v>0.81299999999999994</v>
      </c>
      <c r="AB815" s="76">
        <v>529223.79</v>
      </c>
    </row>
    <row r="816" spans="27:28" x14ac:dyDescent="0.25">
      <c r="AA816" s="77">
        <v>0.81399999999999995</v>
      </c>
      <c r="AB816" s="76">
        <v>529198.23</v>
      </c>
    </row>
    <row r="817" spans="27:28" x14ac:dyDescent="0.25">
      <c r="AA817" s="77">
        <v>0.81499999999999995</v>
      </c>
      <c r="AB817" s="76">
        <v>529172.68000000005</v>
      </c>
    </row>
    <row r="818" spans="27:28" x14ac:dyDescent="0.25">
      <c r="AA818" s="77">
        <v>0.81599999999999995</v>
      </c>
      <c r="AB818" s="76">
        <v>529147.12</v>
      </c>
    </row>
    <row r="819" spans="27:28" x14ac:dyDescent="0.25">
      <c r="AA819" s="77">
        <v>0.81699999999999995</v>
      </c>
      <c r="AB819" s="76">
        <v>529121.56999999995</v>
      </c>
    </row>
    <row r="820" spans="27:28" x14ac:dyDescent="0.25">
      <c r="AA820" s="77">
        <v>0.81799999999999995</v>
      </c>
      <c r="AB820" s="76">
        <v>529096.01</v>
      </c>
    </row>
    <row r="821" spans="27:28" x14ac:dyDescent="0.25">
      <c r="AA821" s="77">
        <v>0.81899999999999995</v>
      </c>
      <c r="AB821" s="76">
        <v>529070.46</v>
      </c>
    </row>
    <row r="822" spans="27:28" x14ac:dyDescent="0.25">
      <c r="AA822" s="77">
        <v>0.82</v>
      </c>
      <c r="AB822" s="76">
        <v>529044.9</v>
      </c>
    </row>
    <row r="823" spans="27:28" x14ac:dyDescent="0.25">
      <c r="AA823" s="77">
        <v>0.82099999999999995</v>
      </c>
      <c r="AB823" s="76">
        <v>529019.35</v>
      </c>
    </row>
    <row r="824" spans="27:28" x14ac:dyDescent="0.25">
      <c r="AA824" s="77">
        <v>0.82199999999999995</v>
      </c>
      <c r="AB824" s="76">
        <v>528993.79</v>
      </c>
    </row>
    <row r="825" spans="27:28" x14ac:dyDescent="0.25">
      <c r="AA825" s="77">
        <v>0.82299999999999995</v>
      </c>
      <c r="AB825" s="76">
        <v>528968.24</v>
      </c>
    </row>
    <row r="826" spans="27:28" x14ac:dyDescent="0.25">
      <c r="AA826" s="77">
        <v>0.82399999999999995</v>
      </c>
      <c r="AB826" s="76">
        <v>528942.68000000005</v>
      </c>
    </row>
    <row r="827" spans="27:28" x14ac:dyDescent="0.25">
      <c r="AA827" s="77">
        <v>0.82499999999999996</v>
      </c>
      <c r="AB827" s="76">
        <v>528917.13</v>
      </c>
    </row>
    <row r="828" spans="27:28" x14ac:dyDescent="0.25">
      <c r="AA828" s="77">
        <v>0.82599999999999996</v>
      </c>
      <c r="AB828" s="76">
        <v>528891.56999999995</v>
      </c>
    </row>
    <row r="829" spans="27:28" x14ac:dyDescent="0.25">
      <c r="AA829" s="77">
        <v>0.82699999999999996</v>
      </c>
      <c r="AB829" s="76">
        <v>528866.02</v>
      </c>
    </row>
    <row r="830" spans="27:28" x14ac:dyDescent="0.25">
      <c r="AA830" s="77">
        <v>0.82799999999999996</v>
      </c>
      <c r="AB830" s="76">
        <v>528840.46</v>
      </c>
    </row>
    <row r="831" spans="27:28" x14ac:dyDescent="0.25">
      <c r="AA831" s="77">
        <v>0.82899999999999996</v>
      </c>
      <c r="AB831" s="76">
        <v>528814.91</v>
      </c>
    </row>
    <row r="832" spans="27:28" x14ac:dyDescent="0.25">
      <c r="AA832" s="77">
        <v>0.83</v>
      </c>
      <c r="AB832" s="76">
        <v>528789.35</v>
      </c>
    </row>
    <row r="833" spans="27:28" x14ac:dyDescent="0.25">
      <c r="AA833" s="77">
        <v>0.83099999999999996</v>
      </c>
      <c r="AB833" s="76">
        <v>528763.80000000005</v>
      </c>
    </row>
    <row r="834" spans="27:28" x14ac:dyDescent="0.25">
      <c r="AA834" s="77">
        <v>0.83199999999999996</v>
      </c>
      <c r="AB834" s="76">
        <v>528738.24</v>
      </c>
    </row>
    <row r="835" spans="27:28" x14ac:dyDescent="0.25">
      <c r="AA835" s="77">
        <v>0.83299999999999996</v>
      </c>
      <c r="AB835" s="76">
        <v>528712.68999999994</v>
      </c>
    </row>
    <row r="836" spans="27:28" x14ac:dyDescent="0.25">
      <c r="AA836" s="77">
        <v>0.83399999999999996</v>
      </c>
      <c r="AB836" s="76">
        <v>528687.13</v>
      </c>
    </row>
    <row r="837" spans="27:28" x14ac:dyDescent="0.25">
      <c r="AA837" s="77">
        <v>0.83499999999999996</v>
      </c>
      <c r="AB837" s="76">
        <v>528661.57999999996</v>
      </c>
    </row>
    <row r="838" spans="27:28" x14ac:dyDescent="0.25">
      <c r="AA838" s="77">
        <v>0.83599999999999997</v>
      </c>
      <c r="AB838" s="76">
        <v>528636.02</v>
      </c>
    </row>
    <row r="839" spans="27:28" x14ac:dyDescent="0.25">
      <c r="AA839" s="77">
        <v>0.83699999999999997</v>
      </c>
      <c r="AB839" s="76">
        <v>528610.47</v>
      </c>
    </row>
    <row r="840" spans="27:28" x14ac:dyDescent="0.25">
      <c r="AA840" s="77">
        <v>0.83799999999999997</v>
      </c>
      <c r="AB840" s="76">
        <v>528584.91</v>
      </c>
    </row>
    <row r="841" spans="27:28" x14ac:dyDescent="0.25">
      <c r="AA841" s="77">
        <v>0.83899999999999997</v>
      </c>
      <c r="AB841" s="76">
        <v>528559.35999999999</v>
      </c>
    </row>
    <row r="842" spans="27:28" x14ac:dyDescent="0.25">
      <c r="AA842" s="77">
        <v>0.84</v>
      </c>
      <c r="AB842" s="76">
        <v>528533.80000000005</v>
      </c>
    </row>
    <row r="843" spans="27:28" x14ac:dyDescent="0.25">
      <c r="AA843" s="77">
        <v>0.84099999999999997</v>
      </c>
      <c r="AB843" s="76">
        <v>528508.25</v>
      </c>
    </row>
    <row r="844" spans="27:28" x14ac:dyDescent="0.25">
      <c r="AA844" s="77">
        <v>0.84199999999999997</v>
      </c>
      <c r="AB844" s="76">
        <v>528482.68999999994</v>
      </c>
    </row>
    <row r="845" spans="27:28" x14ac:dyDescent="0.25">
      <c r="AA845" s="77">
        <v>0.84299999999999997</v>
      </c>
      <c r="AB845" s="76">
        <v>528457.14</v>
      </c>
    </row>
    <row r="846" spans="27:28" x14ac:dyDescent="0.25">
      <c r="AA846" s="77">
        <v>0.84399999999999997</v>
      </c>
      <c r="AB846" s="76">
        <v>528431.57999999996</v>
      </c>
    </row>
    <row r="847" spans="27:28" x14ac:dyDescent="0.25">
      <c r="AA847" s="77">
        <v>0.84499999999999997</v>
      </c>
      <c r="AB847" s="76">
        <v>528406.03</v>
      </c>
    </row>
    <row r="848" spans="27:28" x14ac:dyDescent="0.25">
      <c r="AA848" s="77">
        <v>0.84599999999999997</v>
      </c>
      <c r="AB848" s="76">
        <v>528380.47</v>
      </c>
    </row>
    <row r="849" spans="27:28" x14ac:dyDescent="0.25">
      <c r="AA849" s="77">
        <v>0.84699999999999998</v>
      </c>
      <c r="AB849" s="76">
        <v>528354.92000000004</v>
      </c>
    </row>
    <row r="850" spans="27:28" x14ac:dyDescent="0.25">
      <c r="AA850" s="77">
        <v>0.84799999999999998</v>
      </c>
      <c r="AB850" s="76">
        <v>528329.36</v>
      </c>
    </row>
    <row r="851" spans="27:28" x14ac:dyDescent="0.25">
      <c r="AA851" s="77">
        <v>0.84899999999999998</v>
      </c>
      <c r="AB851" s="76">
        <v>528303.81000000006</v>
      </c>
    </row>
    <row r="852" spans="27:28" x14ac:dyDescent="0.25">
      <c r="AA852" s="77">
        <v>0.85</v>
      </c>
      <c r="AB852" s="76">
        <v>528278.25</v>
      </c>
    </row>
    <row r="853" spans="27:28" x14ac:dyDescent="0.25">
      <c r="AA853" s="77">
        <v>0.85099999999999998</v>
      </c>
      <c r="AB853" s="76">
        <v>528252.69999999995</v>
      </c>
    </row>
    <row r="854" spans="27:28" x14ac:dyDescent="0.25">
      <c r="AA854" s="77">
        <v>0.85199999999999998</v>
      </c>
      <c r="AB854" s="76">
        <v>528227.14</v>
      </c>
    </row>
    <row r="855" spans="27:28" x14ac:dyDescent="0.25">
      <c r="AA855" s="77">
        <v>0.85299999999999998</v>
      </c>
      <c r="AB855" s="76">
        <v>528201.59</v>
      </c>
    </row>
    <row r="856" spans="27:28" x14ac:dyDescent="0.25">
      <c r="AA856" s="77">
        <v>0.85399999999999998</v>
      </c>
      <c r="AB856" s="76">
        <v>528176.03</v>
      </c>
    </row>
    <row r="857" spans="27:28" x14ac:dyDescent="0.25">
      <c r="AA857" s="77">
        <v>0.85499999999999998</v>
      </c>
      <c r="AB857" s="76">
        <v>528150.48</v>
      </c>
    </row>
    <row r="858" spans="27:28" x14ac:dyDescent="0.25">
      <c r="AA858" s="77">
        <v>0.85599999999999998</v>
      </c>
      <c r="AB858" s="76">
        <v>528124.92000000004</v>
      </c>
    </row>
    <row r="859" spans="27:28" x14ac:dyDescent="0.25">
      <c r="AA859" s="77">
        <v>0.85699999999999998</v>
      </c>
      <c r="AB859" s="76">
        <v>528099.37</v>
      </c>
    </row>
    <row r="860" spans="27:28" x14ac:dyDescent="0.25">
      <c r="AA860" s="77">
        <v>0.85799999999999998</v>
      </c>
      <c r="AB860" s="76">
        <v>528073.81000000006</v>
      </c>
    </row>
    <row r="861" spans="27:28" x14ac:dyDescent="0.25">
      <c r="AA861" s="77">
        <v>0.85899999999999999</v>
      </c>
      <c r="AB861" s="76">
        <v>528048.26</v>
      </c>
    </row>
    <row r="862" spans="27:28" x14ac:dyDescent="0.25">
      <c r="AA862" s="77">
        <v>0.86</v>
      </c>
      <c r="AB862" s="76">
        <v>528022.69999999995</v>
      </c>
    </row>
    <row r="863" spans="27:28" x14ac:dyDescent="0.25">
      <c r="AA863" s="77">
        <v>0.86099999999999999</v>
      </c>
      <c r="AB863" s="76">
        <v>527997.15</v>
      </c>
    </row>
    <row r="864" spans="27:28" x14ac:dyDescent="0.25">
      <c r="AA864" s="77">
        <v>0.86199999999999999</v>
      </c>
      <c r="AB864" s="76">
        <v>527971.59</v>
      </c>
    </row>
    <row r="865" spans="27:28" x14ac:dyDescent="0.25">
      <c r="AA865" s="77">
        <v>0.86299999999999999</v>
      </c>
      <c r="AB865" s="76">
        <v>527946.04</v>
      </c>
    </row>
    <row r="866" spans="27:28" x14ac:dyDescent="0.25">
      <c r="AA866" s="77">
        <v>0.86399999999999999</v>
      </c>
      <c r="AB866" s="76">
        <v>527920.48</v>
      </c>
    </row>
    <row r="867" spans="27:28" x14ac:dyDescent="0.25">
      <c r="AA867" s="77">
        <v>0.86499999999999999</v>
      </c>
      <c r="AB867" s="76">
        <v>527894.93000000005</v>
      </c>
    </row>
    <row r="868" spans="27:28" x14ac:dyDescent="0.25">
      <c r="AA868" s="77">
        <v>0.86599999999999999</v>
      </c>
      <c r="AB868" s="76">
        <v>527869.37</v>
      </c>
    </row>
    <row r="869" spans="27:28" x14ac:dyDescent="0.25">
      <c r="AA869" s="77">
        <v>0.86699999999999999</v>
      </c>
      <c r="AB869" s="76">
        <v>527843.81999999995</v>
      </c>
    </row>
    <row r="870" spans="27:28" x14ac:dyDescent="0.25">
      <c r="AA870" s="77">
        <v>0.86799999999999999</v>
      </c>
      <c r="AB870" s="76">
        <v>527818.26</v>
      </c>
    </row>
    <row r="871" spans="27:28" x14ac:dyDescent="0.25">
      <c r="AA871" s="77">
        <v>0.86899999999999999</v>
      </c>
      <c r="AB871" s="76">
        <v>527792.71</v>
      </c>
    </row>
    <row r="872" spans="27:28" x14ac:dyDescent="0.25">
      <c r="AA872" s="77">
        <v>0.87</v>
      </c>
      <c r="AB872" s="76">
        <v>527767.15</v>
      </c>
    </row>
    <row r="873" spans="27:28" x14ac:dyDescent="0.25">
      <c r="AA873" s="77">
        <v>0.871</v>
      </c>
      <c r="AB873" s="76">
        <v>527741.6</v>
      </c>
    </row>
    <row r="874" spans="27:28" x14ac:dyDescent="0.25">
      <c r="AA874" s="77">
        <v>0.872</v>
      </c>
      <c r="AB874" s="76">
        <v>527716.04</v>
      </c>
    </row>
    <row r="875" spans="27:28" x14ac:dyDescent="0.25">
      <c r="AA875" s="77">
        <v>0.873</v>
      </c>
      <c r="AB875" s="76">
        <v>527690.49</v>
      </c>
    </row>
    <row r="876" spans="27:28" x14ac:dyDescent="0.25">
      <c r="AA876" s="77">
        <v>0.874</v>
      </c>
      <c r="AB876" s="76">
        <v>527664.93000000005</v>
      </c>
    </row>
    <row r="877" spans="27:28" x14ac:dyDescent="0.25">
      <c r="AA877" s="77">
        <v>0.875</v>
      </c>
      <c r="AB877" s="76">
        <v>527639.38</v>
      </c>
    </row>
    <row r="878" spans="27:28" x14ac:dyDescent="0.25">
      <c r="AA878" s="77">
        <v>0.876</v>
      </c>
      <c r="AB878" s="76">
        <v>527613.81999999995</v>
      </c>
    </row>
    <row r="879" spans="27:28" x14ac:dyDescent="0.25">
      <c r="AA879" s="77">
        <v>0.877</v>
      </c>
      <c r="AB879" s="76">
        <v>527588.27</v>
      </c>
    </row>
    <row r="880" spans="27:28" x14ac:dyDescent="0.25">
      <c r="AA880" s="77">
        <v>0.878</v>
      </c>
      <c r="AB880" s="76">
        <v>527562.71</v>
      </c>
    </row>
    <row r="881" spans="27:28" x14ac:dyDescent="0.25">
      <c r="AA881" s="77">
        <v>0.879</v>
      </c>
      <c r="AB881" s="76">
        <v>527537.16</v>
      </c>
    </row>
    <row r="882" spans="27:28" x14ac:dyDescent="0.25">
      <c r="AA882" s="77">
        <v>0.88</v>
      </c>
      <c r="AB882" s="76">
        <v>527511.6</v>
      </c>
    </row>
    <row r="883" spans="27:28" x14ac:dyDescent="0.25">
      <c r="AA883" s="77">
        <v>0.88100000000000001</v>
      </c>
      <c r="AB883" s="76">
        <v>527486.05000000005</v>
      </c>
    </row>
    <row r="884" spans="27:28" x14ac:dyDescent="0.25">
      <c r="AA884" s="77">
        <v>0.88200000000000001</v>
      </c>
      <c r="AB884" s="76">
        <v>527460.49</v>
      </c>
    </row>
    <row r="885" spans="27:28" x14ac:dyDescent="0.25">
      <c r="AA885" s="77">
        <v>0.88300000000000001</v>
      </c>
      <c r="AB885" s="76">
        <v>527434.93999999994</v>
      </c>
    </row>
    <row r="886" spans="27:28" x14ac:dyDescent="0.25">
      <c r="AA886" s="77">
        <v>0.88400000000000001</v>
      </c>
      <c r="AB886" s="76">
        <v>527409.38</v>
      </c>
    </row>
    <row r="887" spans="27:28" x14ac:dyDescent="0.25">
      <c r="AA887" s="77">
        <v>0.88500000000000001</v>
      </c>
      <c r="AB887" s="76">
        <v>527383.82999999996</v>
      </c>
    </row>
    <row r="888" spans="27:28" x14ac:dyDescent="0.25">
      <c r="AA888" s="77">
        <v>0.88600000000000001</v>
      </c>
      <c r="AB888" s="76">
        <v>527358.27</v>
      </c>
    </row>
    <row r="889" spans="27:28" x14ac:dyDescent="0.25">
      <c r="AA889" s="77">
        <v>0.88700000000000001</v>
      </c>
      <c r="AB889" s="76">
        <v>527332.72</v>
      </c>
    </row>
    <row r="890" spans="27:28" x14ac:dyDescent="0.25">
      <c r="AA890" s="77">
        <v>0.88800000000000001</v>
      </c>
      <c r="AB890" s="76">
        <v>527307.16</v>
      </c>
    </row>
    <row r="891" spans="27:28" x14ac:dyDescent="0.25">
      <c r="AA891" s="77">
        <v>0.88900000000000001</v>
      </c>
      <c r="AB891" s="76">
        <v>527281.61</v>
      </c>
    </row>
    <row r="892" spans="27:28" x14ac:dyDescent="0.25">
      <c r="AA892" s="77">
        <v>0.89</v>
      </c>
      <c r="AB892" s="76">
        <v>527256.05000000005</v>
      </c>
    </row>
    <row r="893" spans="27:28" x14ac:dyDescent="0.25">
      <c r="AA893" s="77">
        <v>0.89100000000000001</v>
      </c>
      <c r="AB893" s="76">
        <v>527230.5</v>
      </c>
    </row>
    <row r="894" spans="27:28" x14ac:dyDescent="0.25">
      <c r="AA894" s="77">
        <v>0.89200000000000002</v>
      </c>
      <c r="AB894" s="76">
        <v>527204.93999999994</v>
      </c>
    </row>
    <row r="895" spans="27:28" x14ac:dyDescent="0.25">
      <c r="AA895" s="77">
        <v>0.89300000000000002</v>
      </c>
      <c r="AB895" s="76">
        <v>527179.39</v>
      </c>
    </row>
    <row r="896" spans="27:28" x14ac:dyDescent="0.25">
      <c r="AA896" s="77">
        <v>0.89400000000000002</v>
      </c>
      <c r="AB896" s="76">
        <v>527153.82999999996</v>
      </c>
    </row>
    <row r="897" spans="27:28" x14ac:dyDescent="0.25">
      <c r="AA897" s="77">
        <v>0.89500000000000002</v>
      </c>
      <c r="AB897" s="76">
        <v>527128.28</v>
      </c>
    </row>
    <row r="898" spans="27:28" x14ac:dyDescent="0.25">
      <c r="AA898" s="77">
        <v>0.89600000000000002</v>
      </c>
      <c r="AB898" s="76">
        <v>527102.71999999997</v>
      </c>
    </row>
    <row r="899" spans="27:28" x14ac:dyDescent="0.25">
      <c r="AA899" s="77">
        <v>0.89700000000000002</v>
      </c>
      <c r="AB899" s="76">
        <v>527077.17000000004</v>
      </c>
    </row>
    <row r="900" spans="27:28" x14ac:dyDescent="0.25">
      <c r="AA900" s="77">
        <v>0.89800000000000002</v>
      </c>
      <c r="AB900" s="76">
        <v>527051.61</v>
      </c>
    </row>
    <row r="901" spans="27:28" x14ac:dyDescent="0.25">
      <c r="AA901" s="77">
        <v>0.89900000000000002</v>
      </c>
      <c r="AB901" s="76">
        <v>527026.06000000006</v>
      </c>
    </row>
    <row r="902" spans="27:28" x14ac:dyDescent="0.25">
      <c r="AA902" s="77">
        <v>0.9</v>
      </c>
      <c r="AB902" s="76">
        <v>527000.5</v>
      </c>
    </row>
    <row r="903" spans="27:28" x14ac:dyDescent="0.25">
      <c r="AA903" s="77">
        <v>0.90100000000000002</v>
      </c>
      <c r="AB903" s="76">
        <v>526974.94999999995</v>
      </c>
    </row>
    <row r="904" spans="27:28" x14ac:dyDescent="0.25">
      <c r="AA904" s="77">
        <v>0.90200000000000002</v>
      </c>
      <c r="AB904" s="76">
        <v>526949.39</v>
      </c>
    </row>
    <row r="905" spans="27:28" x14ac:dyDescent="0.25">
      <c r="AA905" s="77">
        <v>0.90300000000000002</v>
      </c>
      <c r="AB905" s="76">
        <v>526923.84</v>
      </c>
    </row>
    <row r="906" spans="27:28" x14ac:dyDescent="0.25">
      <c r="AA906" s="77">
        <v>0.90400000000000003</v>
      </c>
      <c r="AB906" s="76">
        <v>526898.28</v>
      </c>
    </row>
    <row r="907" spans="27:28" x14ac:dyDescent="0.25">
      <c r="AA907" s="77">
        <v>0.90500000000000003</v>
      </c>
      <c r="AB907" s="76">
        <v>526872.73</v>
      </c>
    </row>
    <row r="908" spans="27:28" x14ac:dyDescent="0.25">
      <c r="AA908" s="77">
        <v>0.90600000000000003</v>
      </c>
      <c r="AB908" s="76">
        <v>526847.17000000004</v>
      </c>
    </row>
    <row r="909" spans="27:28" x14ac:dyDescent="0.25">
      <c r="AA909" s="77">
        <v>0.90700000000000003</v>
      </c>
      <c r="AB909" s="76">
        <v>526821.62</v>
      </c>
    </row>
    <row r="910" spans="27:28" x14ac:dyDescent="0.25">
      <c r="AA910" s="77">
        <v>0.90800000000000003</v>
      </c>
      <c r="AB910" s="76">
        <v>526796.06000000006</v>
      </c>
    </row>
    <row r="911" spans="27:28" x14ac:dyDescent="0.25">
      <c r="AA911" s="77">
        <v>0.90900000000000003</v>
      </c>
      <c r="AB911" s="76">
        <v>526770.51</v>
      </c>
    </row>
    <row r="912" spans="27:28" x14ac:dyDescent="0.25">
      <c r="AA912" s="77">
        <v>0.91</v>
      </c>
      <c r="AB912" s="76">
        <v>526744.94999999995</v>
      </c>
    </row>
    <row r="913" spans="27:28" x14ac:dyDescent="0.25">
      <c r="AA913" s="77">
        <v>0.91100000000000003</v>
      </c>
      <c r="AB913" s="76">
        <v>526719.4</v>
      </c>
    </row>
    <row r="914" spans="27:28" x14ac:dyDescent="0.25">
      <c r="AA914" s="77">
        <v>0.91200000000000003</v>
      </c>
      <c r="AB914" s="76">
        <v>526693.84</v>
      </c>
    </row>
    <row r="915" spans="27:28" x14ac:dyDescent="0.25">
      <c r="AA915" s="77">
        <v>0.91300000000000003</v>
      </c>
      <c r="AB915" s="76">
        <v>526668.29</v>
      </c>
    </row>
    <row r="916" spans="27:28" x14ac:dyDescent="0.25">
      <c r="AA916" s="77">
        <v>0.91400000000000003</v>
      </c>
      <c r="AB916" s="76">
        <v>526642.73</v>
      </c>
    </row>
    <row r="917" spans="27:28" x14ac:dyDescent="0.25">
      <c r="AA917" s="77">
        <v>0.91500000000000004</v>
      </c>
      <c r="AB917" s="76">
        <v>526617.18000000005</v>
      </c>
    </row>
    <row r="918" spans="27:28" x14ac:dyDescent="0.25">
      <c r="AA918" s="77">
        <v>0.91600000000000004</v>
      </c>
      <c r="AB918" s="76">
        <v>526591.62</v>
      </c>
    </row>
    <row r="919" spans="27:28" x14ac:dyDescent="0.25">
      <c r="AA919" s="77">
        <v>0.91700000000000004</v>
      </c>
      <c r="AB919" s="76">
        <v>526566.06999999995</v>
      </c>
    </row>
    <row r="920" spans="27:28" x14ac:dyDescent="0.25">
      <c r="AA920" s="77">
        <v>0.91800000000000004</v>
      </c>
      <c r="AB920" s="76">
        <v>526540.51</v>
      </c>
    </row>
    <row r="921" spans="27:28" x14ac:dyDescent="0.25">
      <c r="AA921" s="77">
        <v>0.91900000000000004</v>
      </c>
      <c r="AB921" s="76">
        <v>526514.96</v>
      </c>
    </row>
    <row r="922" spans="27:28" x14ac:dyDescent="0.25">
      <c r="AA922" s="77">
        <v>0.92</v>
      </c>
      <c r="AB922" s="76">
        <v>526489.4</v>
      </c>
    </row>
    <row r="923" spans="27:28" x14ac:dyDescent="0.25">
      <c r="AA923" s="77">
        <v>0.92100000000000004</v>
      </c>
      <c r="AB923" s="76">
        <v>526463.85</v>
      </c>
    </row>
    <row r="924" spans="27:28" x14ac:dyDescent="0.25">
      <c r="AA924" s="77">
        <v>0.92200000000000004</v>
      </c>
      <c r="AB924" s="76">
        <v>526438.29</v>
      </c>
    </row>
    <row r="925" spans="27:28" x14ac:dyDescent="0.25">
      <c r="AA925" s="77">
        <v>0.92300000000000004</v>
      </c>
      <c r="AB925" s="76">
        <v>526412.74</v>
      </c>
    </row>
    <row r="926" spans="27:28" x14ac:dyDescent="0.25">
      <c r="AA926" s="77">
        <v>0.92400000000000004</v>
      </c>
      <c r="AB926" s="76">
        <v>526387.18000000005</v>
      </c>
    </row>
    <row r="927" spans="27:28" x14ac:dyDescent="0.25">
      <c r="AA927" s="77">
        <v>0.92500000000000004</v>
      </c>
      <c r="AB927" s="76">
        <v>526361.63</v>
      </c>
    </row>
    <row r="928" spans="27:28" x14ac:dyDescent="0.25">
      <c r="AA928" s="77">
        <v>0.92600000000000005</v>
      </c>
      <c r="AB928" s="76">
        <v>526336.06999999995</v>
      </c>
    </row>
    <row r="929" spans="27:28" x14ac:dyDescent="0.25">
      <c r="AA929" s="77">
        <v>0.92700000000000005</v>
      </c>
      <c r="AB929" s="76">
        <v>526310.52</v>
      </c>
    </row>
    <row r="930" spans="27:28" x14ac:dyDescent="0.25">
      <c r="AA930" s="77">
        <v>0.92800000000000005</v>
      </c>
      <c r="AB930" s="76">
        <v>526284.96</v>
      </c>
    </row>
    <row r="931" spans="27:28" x14ac:dyDescent="0.25">
      <c r="AA931" s="77">
        <v>0.92900000000000005</v>
      </c>
      <c r="AB931" s="76">
        <v>526259.41</v>
      </c>
    </row>
    <row r="932" spans="27:28" x14ac:dyDescent="0.25">
      <c r="AA932" s="77">
        <v>0.93</v>
      </c>
      <c r="AB932" s="76">
        <v>526233.85</v>
      </c>
    </row>
    <row r="933" spans="27:28" x14ac:dyDescent="0.25">
      <c r="AA933" s="77">
        <v>0.93100000000000005</v>
      </c>
      <c r="AB933" s="76">
        <v>526208.30000000005</v>
      </c>
    </row>
    <row r="934" spans="27:28" x14ac:dyDescent="0.25">
      <c r="AA934" s="77">
        <v>0.93200000000000005</v>
      </c>
      <c r="AB934" s="76">
        <v>526182.74</v>
      </c>
    </row>
    <row r="935" spans="27:28" x14ac:dyDescent="0.25">
      <c r="AA935" s="77">
        <v>0.93300000000000005</v>
      </c>
      <c r="AB935" s="76">
        <v>526157.18999999994</v>
      </c>
    </row>
    <row r="936" spans="27:28" x14ac:dyDescent="0.25">
      <c r="AA936" s="77">
        <v>0.93400000000000005</v>
      </c>
      <c r="AB936" s="76">
        <v>526131.63</v>
      </c>
    </row>
    <row r="937" spans="27:28" x14ac:dyDescent="0.25">
      <c r="AA937" s="77">
        <v>0.93500000000000005</v>
      </c>
      <c r="AB937" s="76">
        <v>526106.07999999996</v>
      </c>
    </row>
    <row r="938" spans="27:28" x14ac:dyDescent="0.25">
      <c r="AA938" s="77">
        <v>0.93600000000000005</v>
      </c>
      <c r="AB938" s="76">
        <v>526080.52</v>
      </c>
    </row>
    <row r="939" spans="27:28" x14ac:dyDescent="0.25">
      <c r="AA939" s="77">
        <v>0.93700000000000006</v>
      </c>
      <c r="AB939" s="76">
        <v>526054.97</v>
      </c>
    </row>
    <row r="940" spans="27:28" x14ac:dyDescent="0.25">
      <c r="AA940" s="77">
        <v>0.93799999999999994</v>
      </c>
      <c r="AB940" s="76">
        <v>526029.41</v>
      </c>
    </row>
    <row r="941" spans="27:28" x14ac:dyDescent="0.25">
      <c r="AA941" s="77">
        <v>0.93899999999999995</v>
      </c>
      <c r="AB941" s="76">
        <v>526003.86</v>
      </c>
    </row>
    <row r="942" spans="27:28" x14ac:dyDescent="0.25">
      <c r="AA942" s="77">
        <v>0.94</v>
      </c>
      <c r="AB942" s="76">
        <v>525978.30000000005</v>
      </c>
    </row>
    <row r="943" spans="27:28" x14ac:dyDescent="0.25">
      <c r="AA943" s="77">
        <v>0.94099999999999995</v>
      </c>
      <c r="AB943" s="76">
        <v>525952.75</v>
      </c>
    </row>
    <row r="944" spans="27:28" x14ac:dyDescent="0.25">
      <c r="AA944" s="77">
        <v>0.94199999999999995</v>
      </c>
      <c r="AB944" s="76">
        <v>525927.18999999994</v>
      </c>
    </row>
    <row r="945" spans="27:28" x14ac:dyDescent="0.25">
      <c r="AA945" s="77">
        <v>0.94299999999999995</v>
      </c>
      <c r="AB945" s="76">
        <v>525901.64</v>
      </c>
    </row>
    <row r="946" spans="27:28" x14ac:dyDescent="0.25">
      <c r="AA946" s="77">
        <v>0.94399999999999995</v>
      </c>
      <c r="AB946" s="76">
        <v>525876.07999999996</v>
      </c>
    </row>
    <row r="947" spans="27:28" x14ac:dyDescent="0.25">
      <c r="AA947" s="77">
        <v>0.94499999999999995</v>
      </c>
      <c r="AB947" s="76">
        <v>525850.53</v>
      </c>
    </row>
    <row r="948" spans="27:28" x14ac:dyDescent="0.25">
      <c r="AA948" s="77">
        <v>0.94599999999999995</v>
      </c>
      <c r="AB948" s="76">
        <v>525824.97</v>
      </c>
    </row>
    <row r="949" spans="27:28" x14ac:dyDescent="0.25">
      <c r="AA949" s="77">
        <v>0.94699999999999995</v>
      </c>
      <c r="AB949" s="76">
        <v>525799.42000000004</v>
      </c>
    </row>
    <row r="950" spans="27:28" x14ac:dyDescent="0.25">
      <c r="AA950" s="77">
        <v>0.94799999999999995</v>
      </c>
      <c r="AB950" s="76">
        <v>525773.86</v>
      </c>
    </row>
    <row r="951" spans="27:28" x14ac:dyDescent="0.25">
      <c r="AA951" s="77">
        <v>0.94899999999999995</v>
      </c>
      <c r="AB951" s="76">
        <v>525748.31000000006</v>
      </c>
    </row>
    <row r="952" spans="27:28" x14ac:dyDescent="0.25">
      <c r="AA952" s="77">
        <v>0.95</v>
      </c>
      <c r="AB952" s="76">
        <v>525722.75</v>
      </c>
    </row>
    <row r="953" spans="27:28" x14ac:dyDescent="0.25">
      <c r="AA953" s="77">
        <v>0.95099999999999996</v>
      </c>
      <c r="AB953" s="76">
        <v>525697.19999999995</v>
      </c>
    </row>
    <row r="954" spans="27:28" x14ac:dyDescent="0.25">
      <c r="AA954" s="77">
        <v>0.95199999999999996</v>
      </c>
      <c r="AB954" s="76">
        <v>525671.64</v>
      </c>
    </row>
    <row r="955" spans="27:28" x14ac:dyDescent="0.25">
      <c r="AA955" s="77">
        <v>0.95299999999999996</v>
      </c>
      <c r="AB955" s="76">
        <v>525646.09</v>
      </c>
    </row>
    <row r="956" spans="27:28" x14ac:dyDescent="0.25">
      <c r="AA956" s="77">
        <v>0.95399999999999996</v>
      </c>
      <c r="AB956" s="76">
        <v>525620.53</v>
      </c>
    </row>
    <row r="957" spans="27:28" x14ac:dyDescent="0.25">
      <c r="AA957" s="77">
        <v>0.95499999999999996</v>
      </c>
      <c r="AB957" s="76">
        <v>525594.98</v>
      </c>
    </row>
    <row r="958" spans="27:28" x14ac:dyDescent="0.25">
      <c r="AA958" s="77">
        <v>0.95599999999999996</v>
      </c>
      <c r="AB958" s="76">
        <v>525569.42000000004</v>
      </c>
    </row>
    <row r="959" spans="27:28" x14ac:dyDescent="0.25">
      <c r="AA959" s="77">
        <v>0.95699999999999996</v>
      </c>
      <c r="AB959" s="76">
        <v>525543.87</v>
      </c>
    </row>
    <row r="960" spans="27:28" x14ac:dyDescent="0.25">
      <c r="AA960" s="77">
        <v>0.95799999999999996</v>
      </c>
      <c r="AB960" s="76">
        <v>525518.31000000006</v>
      </c>
    </row>
    <row r="961" spans="27:28" x14ac:dyDescent="0.25">
      <c r="AA961" s="77">
        <v>0.95899999999999996</v>
      </c>
      <c r="AB961" s="76">
        <v>525492.76</v>
      </c>
    </row>
    <row r="962" spans="27:28" x14ac:dyDescent="0.25">
      <c r="AA962" s="77">
        <v>0.96</v>
      </c>
      <c r="AB962" s="76">
        <v>525467.19999999995</v>
      </c>
    </row>
    <row r="963" spans="27:28" x14ac:dyDescent="0.25">
      <c r="AA963" s="77">
        <v>0.96099999999999997</v>
      </c>
      <c r="AB963" s="76">
        <v>525441.65</v>
      </c>
    </row>
    <row r="964" spans="27:28" x14ac:dyDescent="0.25">
      <c r="AA964" s="77">
        <v>0.96199999999999997</v>
      </c>
      <c r="AB964" s="76">
        <v>525416.09</v>
      </c>
    </row>
    <row r="965" spans="27:28" x14ac:dyDescent="0.25">
      <c r="AA965" s="77">
        <v>0.96299999999999997</v>
      </c>
      <c r="AB965" s="76">
        <v>525390.54</v>
      </c>
    </row>
    <row r="966" spans="27:28" x14ac:dyDescent="0.25">
      <c r="AA966" s="77">
        <v>0.96399999999999997</v>
      </c>
      <c r="AB966" s="76">
        <v>525364.98</v>
      </c>
    </row>
    <row r="967" spans="27:28" x14ac:dyDescent="0.25">
      <c r="AA967" s="77">
        <v>0.96499999999999997</v>
      </c>
      <c r="AB967" s="76">
        <v>525339.43000000005</v>
      </c>
    </row>
    <row r="968" spans="27:28" x14ac:dyDescent="0.25">
      <c r="AA968" s="77">
        <v>0.96599999999999997</v>
      </c>
      <c r="AB968" s="76">
        <v>525313.87</v>
      </c>
    </row>
    <row r="969" spans="27:28" x14ac:dyDescent="0.25">
      <c r="AA969" s="77">
        <v>0.96699999999999997</v>
      </c>
      <c r="AB969" s="76">
        <v>525288.31999999995</v>
      </c>
    </row>
    <row r="970" spans="27:28" x14ac:dyDescent="0.25">
      <c r="AA970" s="77">
        <v>0.96799999999999997</v>
      </c>
      <c r="AB970" s="76">
        <v>525262.76</v>
      </c>
    </row>
    <row r="971" spans="27:28" x14ac:dyDescent="0.25">
      <c r="AA971" s="77">
        <v>0.96899999999999997</v>
      </c>
      <c r="AB971" s="76">
        <v>525237.21</v>
      </c>
    </row>
    <row r="972" spans="27:28" x14ac:dyDescent="0.25">
      <c r="AA972" s="77">
        <v>0.97</v>
      </c>
      <c r="AB972" s="76">
        <v>525211.65</v>
      </c>
    </row>
    <row r="973" spans="27:28" x14ac:dyDescent="0.25">
      <c r="AA973" s="77">
        <v>0.97099999999999997</v>
      </c>
      <c r="AB973" s="76">
        <v>525186.1</v>
      </c>
    </row>
    <row r="974" spans="27:28" x14ac:dyDescent="0.25">
      <c r="AA974" s="77">
        <v>0.97199999999999998</v>
      </c>
      <c r="AB974" s="76">
        <v>525160.54</v>
      </c>
    </row>
    <row r="975" spans="27:28" x14ac:dyDescent="0.25">
      <c r="AA975" s="77">
        <v>0.97299999999999998</v>
      </c>
      <c r="AB975" s="76">
        <v>525134.99</v>
      </c>
    </row>
    <row r="976" spans="27:28" x14ac:dyDescent="0.25">
      <c r="AA976" s="77">
        <v>0.97399999999999998</v>
      </c>
      <c r="AB976" s="76">
        <v>525109.43000000005</v>
      </c>
    </row>
    <row r="977" spans="27:28" x14ac:dyDescent="0.25">
      <c r="AA977" s="77">
        <v>0.97499999999999998</v>
      </c>
      <c r="AB977" s="76">
        <v>525083.88</v>
      </c>
    </row>
    <row r="978" spans="27:28" x14ac:dyDescent="0.25">
      <c r="AA978" s="77">
        <v>0.97599999999999998</v>
      </c>
      <c r="AB978" s="76">
        <v>525058.31999999995</v>
      </c>
    </row>
    <row r="979" spans="27:28" x14ac:dyDescent="0.25">
      <c r="AA979" s="77">
        <v>0.97699999999999998</v>
      </c>
      <c r="AB979" s="76">
        <v>525032.77</v>
      </c>
    </row>
    <row r="980" spans="27:28" x14ac:dyDescent="0.25">
      <c r="AA980" s="77">
        <v>0.97799999999999998</v>
      </c>
      <c r="AB980" s="76">
        <v>525007.21</v>
      </c>
    </row>
    <row r="981" spans="27:28" x14ac:dyDescent="0.25">
      <c r="AA981" s="77">
        <v>0.97899999999999998</v>
      </c>
      <c r="AB981" s="76">
        <v>524981.66</v>
      </c>
    </row>
    <row r="982" spans="27:28" x14ac:dyDescent="0.25">
      <c r="AA982" s="77">
        <v>0.98</v>
      </c>
      <c r="AB982" s="76">
        <v>524956.1</v>
      </c>
    </row>
    <row r="983" spans="27:28" x14ac:dyDescent="0.25">
      <c r="AA983" s="77">
        <v>0.98099999999999998</v>
      </c>
      <c r="AB983" s="76">
        <v>524930.55000000005</v>
      </c>
    </row>
    <row r="984" spans="27:28" x14ac:dyDescent="0.25">
      <c r="AA984" s="77">
        <v>0.98199999999999998</v>
      </c>
      <c r="AB984" s="76">
        <v>524904.99</v>
      </c>
    </row>
    <row r="985" spans="27:28" x14ac:dyDescent="0.25">
      <c r="AA985" s="77">
        <v>0.98299999999999998</v>
      </c>
      <c r="AB985" s="76">
        <v>524879.43999999994</v>
      </c>
    </row>
    <row r="986" spans="27:28" x14ac:dyDescent="0.25">
      <c r="AA986" s="77">
        <v>0.98399999999999999</v>
      </c>
      <c r="AB986" s="76">
        <v>524853.88</v>
      </c>
    </row>
    <row r="987" spans="27:28" x14ac:dyDescent="0.25">
      <c r="AA987" s="77">
        <v>0.98499999999999999</v>
      </c>
      <c r="AB987" s="76">
        <v>524828.32999999996</v>
      </c>
    </row>
    <row r="988" spans="27:28" x14ac:dyDescent="0.25">
      <c r="AA988" s="77">
        <v>0.98599999999999999</v>
      </c>
      <c r="AB988" s="76">
        <v>524802.77</v>
      </c>
    </row>
    <row r="989" spans="27:28" x14ac:dyDescent="0.25">
      <c r="AA989" s="77">
        <v>0.98699999999999999</v>
      </c>
      <c r="AB989" s="76">
        <v>524777.22</v>
      </c>
    </row>
    <row r="990" spans="27:28" x14ac:dyDescent="0.25">
      <c r="AA990" s="77">
        <v>0.98799999999999999</v>
      </c>
      <c r="AB990" s="76">
        <v>524751.66</v>
      </c>
    </row>
    <row r="991" spans="27:28" x14ac:dyDescent="0.25">
      <c r="AA991" s="77">
        <v>0.98899999999999999</v>
      </c>
      <c r="AB991" s="76">
        <v>524726.11</v>
      </c>
    </row>
    <row r="992" spans="27:28" x14ac:dyDescent="0.25">
      <c r="AA992" s="77">
        <v>0.99</v>
      </c>
      <c r="AB992" s="76">
        <v>524700.55000000005</v>
      </c>
    </row>
    <row r="993" spans="27:28" x14ac:dyDescent="0.25">
      <c r="AA993" s="77">
        <v>0.99099999999999999</v>
      </c>
      <c r="AB993" s="76">
        <v>524675</v>
      </c>
    </row>
    <row r="994" spans="27:28" x14ac:dyDescent="0.25">
      <c r="AA994" s="77">
        <v>0.99199999999999999</v>
      </c>
      <c r="AB994" s="76">
        <v>524649.43999999994</v>
      </c>
    </row>
    <row r="995" spans="27:28" x14ac:dyDescent="0.25">
      <c r="AA995" s="77">
        <v>0.99299999999999999</v>
      </c>
      <c r="AB995" s="76">
        <v>524623.89</v>
      </c>
    </row>
    <row r="996" spans="27:28" x14ac:dyDescent="0.25">
      <c r="AA996" s="77">
        <v>0.99399999999999999</v>
      </c>
      <c r="AB996" s="76">
        <v>524598.32999999996</v>
      </c>
    </row>
    <row r="997" spans="27:28" x14ac:dyDescent="0.25">
      <c r="AA997" s="77">
        <v>0.995</v>
      </c>
      <c r="AB997" s="76">
        <v>524572.78</v>
      </c>
    </row>
    <row r="998" spans="27:28" x14ac:dyDescent="0.25">
      <c r="AA998" s="77">
        <v>0.996</v>
      </c>
      <c r="AB998" s="76">
        <v>524547.22</v>
      </c>
    </row>
    <row r="999" spans="27:28" x14ac:dyDescent="0.25">
      <c r="AA999" s="77">
        <v>0.997</v>
      </c>
      <c r="AB999" s="76">
        <v>524521.67000000004</v>
      </c>
    </row>
    <row r="1000" spans="27:28" x14ac:dyDescent="0.25">
      <c r="AA1000" s="77">
        <v>0.998</v>
      </c>
      <c r="AB1000" s="76">
        <v>524496.11</v>
      </c>
    </row>
    <row r="1001" spans="27:28" x14ac:dyDescent="0.25">
      <c r="AA1001" s="77">
        <v>0.999</v>
      </c>
      <c r="AB1001" s="76">
        <v>524470.56000000006</v>
      </c>
    </row>
    <row r="1002" spans="27:28" x14ac:dyDescent="0.25">
      <c r="AA1002" s="77">
        <v>1</v>
      </c>
      <c r="AB1002" s="76">
        <v>524445</v>
      </c>
    </row>
  </sheetData>
  <phoneticPr fontId="6" type="noConversion"/>
  <conditionalFormatting sqref="A115:T115">
    <cfRule type="top10" dxfId="6" priority="1" rank="1"/>
  </conditionalFormatting>
  <dataValidations count="1">
    <dataValidation type="list" allowBlank="1" showInputMessage="1" showErrorMessage="1" sqref="K16 H18 K56 H58" xr:uid="{00000000-0002-0000-0200-000000000000}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00FF6-ED34-41B1-9098-8D7811CF6AF4}">
  <sheetPr codeName="Blad1">
    <tabColor rgb="FF92D050"/>
  </sheetPr>
  <dimension ref="A1:AR209"/>
  <sheetViews>
    <sheetView workbookViewId="0"/>
  </sheetViews>
  <sheetFormatPr defaultRowHeight="15" x14ac:dyDescent="0.25"/>
  <cols>
    <col min="1" max="1" width="7.140625" style="86" bestFit="1" customWidth="1"/>
    <col min="2" max="11" width="11.5703125" bestFit="1" customWidth="1"/>
    <col min="14" max="14" width="12" bestFit="1" customWidth="1"/>
    <col min="15" max="15" width="12.7109375" bestFit="1" customWidth="1"/>
    <col min="27" max="27" width="7.140625" style="86" bestFit="1" customWidth="1"/>
    <col min="28" max="37" width="11.5703125" bestFit="1" customWidth="1"/>
  </cols>
  <sheetData>
    <row r="1" spans="1:44" s="21" customFormat="1" ht="26.25" x14ac:dyDescent="0.4">
      <c r="A1" s="89" t="s">
        <v>86</v>
      </c>
      <c r="B1" s="71">
        <f>MAX(B9:B205)</f>
        <v>436706.1</v>
      </c>
      <c r="C1" s="71">
        <f t="shared" ref="C1:K1" si="0">MAX(C9:C205)</f>
        <v>454356.1</v>
      </c>
      <c r="D1" s="71">
        <f t="shared" si="0"/>
        <v>473854.375</v>
      </c>
      <c r="E1" s="71">
        <f t="shared" si="0"/>
        <v>500000</v>
      </c>
      <c r="F1" s="71">
        <f t="shared" si="0"/>
        <v>524136.09724725003</v>
      </c>
      <c r="G1" s="71">
        <f t="shared" si="0"/>
        <v>547703.42488799989</v>
      </c>
      <c r="H1" s="71">
        <f t="shared" si="0"/>
        <v>570871.63347174996</v>
      </c>
      <c r="I1" s="71">
        <f t="shared" si="0"/>
        <v>593658.68044600007</v>
      </c>
      <c r="J1" s="71">
        <f t="shared" si="0"/>
        <v>616079.69765624998</v>
      </c>
      <c r="K1" s="71">
        <f t="shared" si="0"/>
        <v>638160.11248850008</v>
      </c>
      <c r="N1" s="21" cm="1">
        <f t="array" ref="N1:O5">LINEST(B1:K1,B7:K7,,1)</f>
        <v>0.45822485470015162</v>
      </c>
      <c r="O1" s="21">
        <v>-48684.067622918403</v>
      </c>
      <c r="Q1" s="91" t="str">
        <f>"Y=" &amp; TEXT(N1,"0,000") &amp;"X+"&amp;TEXT(O1,"#.##0,0") &amp;"  R2="&amp;TEXT(N3,"0,0%")</f>
        <v>Y=0,458X+-48.684,1  R2=99,9%</v>
      </c>
      <c r="AA1" s="90" t="s">
        <v>88</v>
      </c>
      <c r="AB1" s="71">
        <f>MAX(AB9:AB205)</f>
        <v>422617.8</v>
      </c>
      <c r="AC1" s="71">
        <f t="shared" ref="AC1:AK1" si="1">MAX(AC9:AC205)</f>
        <v>443317.8</v>
      </c>
      <c r="AD1" s="71">
        <f t="shared" si="1"/>
        <v>465191.875</v>
      </c>
      <c r="AE1" s="71">
        <f t="shared" si="1"/>
        <v>500000</v>
      </c>
      <c r="AF1" s="71">
        <f t="shared" si="1"/>
        <v>524020.89</v>
      </c>
      <c r="AG1" s="71">
        <f t="shared" si="1"/>
        <v>547611.78</v>
      </c>
      <c r="AH1" s="71">
        <f t="shared" si="1"/>
        <v>570772.67000000004</v>
      </c>
      <c r="AI1" s="71">
        <f t="shared" si="1"/>
        <v>593503.56000000006</v>
      </c>
      <c r="AJ1" s="71">
        <f t="shared" si="1"/>
        <v>615804.44999999995</v>
      </c>
      <c r="AK1" s="71">
        <f t="shared" si="1"/>
        <v>637675.34</v>
      </c>
      <c r="AO1" s="21" cm="1">
        <f t="array" ref="AO1:AP5">LINEST(AB1:AK1,AB7:AK7,,1)</f>
        <v>0.4873202103030303</v>
      </c>
      <c r="AP1" s="21">
        <v>-89281.651636363589</v>
      </c>
      <c r="AR1" s="91" t="str">
        <f>"Y=" &amp; TEXT(AO1,"0,000") &amp;"X+"&amp;TEXT(AP1,"#.##0,0") &amp;"  R2="&amp;TEXT(AO3,"0,0%")</f>
        <v>Y=0,487X+-89.281,7  R2=99,8%</v>
      </c>
    </row>
    <row r="2" spans="1:44" s="77" customFormat="1" x14ac:dyDescent="0.25">
      <c r="A2" s="88"/>
      <c r="B2" s="77">
        <f>_xlfn.XLOOKUP(B1,B9:B205,$A$9:$A$205)</f>
        <v>0.98</v>
      </c>
      <c r="C2" s="77">
        <f t="shared" ref="C2:K2" si="2">_xlfn.XLOOKUP(C1,C9:C205,$A$9:$A$205)</f>
        <v>0.98</v>
      </c>
      <c r="D2" s="77">
        <f t="shared" si="2"/>
        <v>0.375</v>
      </c>
      <c r="E2" s="77">
        <f t="shared" si="2"/>
        <v>0</v>
      </c>
      <c r="F2" s="77">
        <f t="shared" si="2"/>
        <v>4.4999999999999998E-2</v>
      </c>
      <c r="G2" s="77">
        <f t="shared" si="2"/>
        <v>0.06</v>
      </c>
      <c r="H2" s="77">
        <f t="shared" si="2"/>
        <v>5.5E-2</v>
      </c>
      <c r="I2" s="77">
        <f t="shared" si="2"/>
        <v>6.5000000000000002E-2</v>
      </c>
      <c r="J2" s="77">
        <f t="shared" si="2"/>
        <v>7.4999999999999997E-2</v>
      </c>
      <c r="K2" s="77">
        <f t="shared" si="2"/>
        <v>9.5000000000000001E-2</v>
      </c>
      <c r="N2" s="77">
        <v>5.0745517198379298E-3</v>
      </c>
      <c r="O2" s="77">
        <v>6510.9682442568965</v>
      </c>
      <c r="AA2" s="88"/>
      <c r="AB2" s="77">
        <f>_xlfn.XLOOKUP(AB1,AB9:AB205,$A$9:$A$205)</f>
        <v>0</v>
      </c>
      <c r="AC2" s="77">
        <f t="shared" ref="AC2" si="3">_xlfn.XLOOKUP(AC1,AC9:AC205,$A$9:$A$205)</f>
        <v>0</v>
      </c>
      <c r="AD2" s="77">
        <f t="shared" ref="AD2" si="4">_xlfn.XLOOKUP(AD1,AD9:AD205,$A$9:$A$205)</f>
        <v>0.375</v>
      </c>
      <c r="AE2" s="77">
        <f t="shared" ref="AE2" si="5">_xlfn.XLOOKUP(AE1,AE9:AE205,$A$9:$A$205)</f>
        <v>0</v>
      </c>
      <c r="AF2" s="77">
        <f t="shared" ref="AF2" si="6">_xlfn.XLOOKUP(AF1,AF9:AF205,$A$9:$A$205)</f>
        <v>0</v>
      </c>
      <c r="AG2" s="77">
        <f t="shared" ref="AG2" si="7">_xlfn.XLOOKUP(AG1,AG9:AG205,$A$9:$A$205)</f>
        <v>0</v>
      </c>
      <c r="AH2" s="77">
        <f t="shared" ref="AH2" si="8">_xlfn.XLOOKUP(AH1,AH9:AH205,$A$9:$A$205)</f>
        <v>0</v>
      </c>
      <c r="AI2" s="77">
        <f t="shared" ref="AI2" si="9">_xlfn.XLOOKUP(AI1,AI9:AI205,$A$9:$A$205)</f>
        <v>0</v>
      </c>
      <c r="AJ2" s="77">
        <f t="shared" ref="AJ2" si="10">_xlfn.XLOOKUP(AJ1,AJ9:AJ205,$A$9:$A$205)</f>
        <v>0</v>
      </c>
      <c r="AK2" s="77">
        <f t="shared" ref="AK2" si="11">_xlfn.XLOOKUP(AK1,AK9:AK205,$A$9:$A$205)</f>
        <v>0</v>
      </c>
      <c r="AO2" s="77">
        <v>8.5176671556164672E-3</v>
      </c>
      <c r="AP2" s="77">
        <v>10928.701376432124</v>
      </c>
    </row>
    <row r="3" spans="1:44" s="21" customFormat="1" x14ac:dyDescent="0.25">
      <c r="A3" s="86"/>
      <c r="N3" s="21">
        <v>0.99901982825960578</v>
      </c>
      <c r="O3" s="21">
        <v>2304.5952467180014</v>
      </c>
      <c r="AA3" s="86"/>
      <c r="AO3" s="21">
        <v>0.99756195146196502</v>
      </c>
      <c r="AP3" s="21">
        <v>3868.2776969680158</v>
      </c>
    </row>
    <row r="4" spans="1:44" s="21" customFormat="1" x14ac:dyDescent="0.25">
      <c r="A4" s="86"/>
      <c r="N4" s="21">
        <v>8153.8349829005019</v>
      </c>
      <c r="O4" s="21">
        <v>8</v>
      </c>
      <c r="AA4" s="86"/>
      <c r="AO4" s="21">
        <v>3273.3128513216716</v>
      </c>
      <c r="AP4" s="21">
        <v>8</v>
      </c>
    </row>
    <row r="5" spans="1:44" s="21" customFormat="1" x14ac:dyDescent="0.25">
      <c r="A5" s="86"/>
      <c r="N5" s="21">
        <v>43306316102.1511</v>
      </c>
      <c r="O5" s="21">
        <v>42489274.009561643</v>
      </c>
      <c r="AA5" s="86"/>
      <c r="AO5" s="21">
        <v>48980453645.019119</v>
      </c>
      <c r="AP5" s="21">
        <v>119708578.7268814</v>
      </c>
    </row>
    <row r="6" spans="1:44" s="21" customFormat="1" x14ac:dyDescent="0.25">
      <c r="A6" s="86"/>
      <c r="AA6" s="86"/>
    </row>
    <row r="7" spans="1:44" s="87" customFormat="1" x14ac:dyDescent="0.25">
      <c r="A7" s="86"/>
      <c r="B7" s="87">
        <v>1050000</v>
      </c>
      <c r="C7" s="87">
        <v>1100000</v>
      </c>
      <c r="D7" s="87">
        <v>1150000</v>
      </c>
      <c r="E7" s="87">
        <v>1200000</v>
      </c>
      <c r="F7" s="87">
        <v>1250000</v>
      </c>
      <c r="G7" s="87">
        <v>1300000</v>
      </c>
      <c r="H7" s="87">
        <v>1350000</v>
      </c>
      <c r="I7" s="87">
        <v>1400000</v>
      </c>
      <c r="J7" s="87">
        <v>1450000</v>
      </c>
      <c r="K7" s="87">
        <v>1500000</v>
      </c>
      <c r="AA7" s="86"/>
      <c r="AB7" s="87">
        <v>1050000</v>
      </c>
      <c r="AC7" s="87">
        <v>1100000</v>
      </c>
      <c r="AD7" s="87">
        <v>1150000</v>
      </c>
      <c r="AE7" s="87">
        <v>1200000</v>
      </c>
      <c r="AF7" s="87">
        <v>1250000</v>
      </c>
      <c r="AG7" s="87">
        <v>1300000</v>
      </c>
      <c r="AH7" s="87">
        <v>1350000</v>
      </c>
      <c r="AI7" s="87">
        <v>1400000</v>
      </c>
      <c r="AJ7" s="87">
        <v>1450000</v>
      </c>
      <c r="AK7" s="87">
        <v>1500000</v>
      </c>
    </row>
    <row r="8" spans="1:44" s="87" customFormat="1" x14ac:dyDescent="0.25">
      <c r="A8" s="86"/>
      <c r="B8" s="87">
        <v>850000</v>
      </c>
      <c r="C8" s="87">
        <v>900000</v>
      </c>
      <c r="D8" s="87">
        <v>950000</v>
      </c>
      <c r="E8" s="87">
        <v>1000000</v>
      </c>
      <c r="F8" s="87">
        <v>1050000</v>
      </c>
      <c r="G8" s="87">
        <v>1100000</v>
      </c>
      <c r="H8" s="87">
        <v>1150000</v>
      </c>
      <c r="I8" s="87">
        <v>1200000</v>
      </c>
      <c r="J8" s="87">
        <v>1250000</v>
      </c>
      <c r="K8" s="87">
        <v>1300000</v>
      </c>
      <c r="AA8" s="86"/>
      <c r="AB8" s="87">
        <v>850000</v>
      </c>
      <c r="AC8" s="87">
        <v>900000</v>
      </c>
      <c r="AD8" s="87">
        <v>950000</v>
      </c>
      <c r="AE8" s="87">
        <v>1000000</v>
      </c>
      <c r="AF8" s="87">
        <v>1050000</v>
      </c>
      <c r="AG8" s="87">
        <v>1100000</v>
      </c>
      <c r="AH8" s="87">
        <v>1150000</v>
      </c>
      <c r="AI8" s="87">
        <v>1200000</v>
      </c>
      <c r="AJ8" s="87">
        <v>1250000</v>
      </c>
      <c r="AK8" s="87">
        <v>1300000</v>
      </c>
    </row>
    <row r="9" spans="1:44" x14ac:dyDescent="0.25">
      <c r="A9" s="86">
        <v>0</v>
      </c>
      <c r="B9" s="71">
        <v>422617.8</v>
      </c>
      <c r="C9" s="71">
        <v>443317.8</v>
      </c>
      <c r="D9" s="71">
        <v>464017.8</v>
      </c>
      <c r="E9" s="71">
        <v>500000</v>
      </c>
      <c r="F9" s="71">
        <v>524020.89</v>
      </c>
      <c r="G9" s="71">
        <v>547611.78</v>
      </c>
      <c r="H9" s="71">
        <v>570772.67000000004</v>
      </c>
      <c r="I9" s="71">
        <v>593503.56000000006</v>
      </c>
      <c r="J9" s="71">
        <v>615804.44999999995</v>
      </c>
      <c r="K9" s="71">
        <v>637675.34</v>
      </c>
      <c r="AA9" s="86">
        <v>0</v>
      </c>
      <c r="AB9" s="71">
        <v>422617.8</v>
      </c>
      <c r="AC9" s="71">
        <v>443317.8</v>
      </c>
      <c r="AD9" s="71">
        <v>464017.8</v>
      </c>
      <c r="AE9" s="71">
        <v>500000</v>
      </c>
      <c r="AF9" s="71">
        <v>524020.89</v>
      </c>
      <c r="AG9" s="71">
        <v>547611.78</v>
      </c>
      <c r="AH9" s="71">
        <v>570772.67000000004</v>
      </c>
      <c r="AI9" s="71">
        <v>593503.56000000006</v>
      </c>
      <c r="AJ9" s="71">
        <v>615804.44999999995</v>
      </c>
      <c r="AK9" s="71">
        <v>637675.34</v>
      </c>
    </row>
    <row r="10" spans="1:44" x14ac:dyDescent="0.25">
      <c r="A10" s="86">
        <v>5.0000000000000001E-3</v>
      </c>
      <c r="B10" s="71">
        <v>422689.43599999999</v>
      </c>
      <c r="C10" s="71">
        <v>443373.43599999999</v>
      </c>
      <c r="D10" s="71">
        <v>464057.43599999999</v>
      </c>
      <c r="E10" s="71">
        <v>484741.43599999999</v>
      </c>
      <c r="F10" s="71">
        <v>524037.80306725006</v>
      </c>
      <c r="G10" s="71">
        <v>547626.64143950003</v>
      </c>
      <c r="H10" s="71">
        <v>570789.76906175003</v>
      </c>
      <c r="I10" s="71">
        <v>593527.18593399995</v>
      </c>
      <c r="J10" s="71">
        <v>615838.89205625001</v>
      </c>
      <c r="K10" s="71">
        <v>637724.88742849999</v>
      </c>
      <c r="AA10" s="86">
        <v>5.0000000000000001E-3</v>
      </c>
      <c r="AB10" s="71">
        <v>422573.93599999999</v>
      </c>
      <c r="AC10" s="71">
        <v>443257.93599999999</v>
      </c>
      <c r="AD10" s="71">
        <v>463941.93599999999</v>
      </c>
      <c r="AE10" s="71">
        <v>484625.93599999999</v>
      </c>
      <c r="AF10" s="71">
        <v>523922.30306725</v>
      </c>
      <c r="AG10" s="71">
        <v>547511.14143950003</v>
      </c>
      <c r="AH10" s="71">
        <v>570674.26906175003</v>
      </c>
      <c r="AI10" s="71">
        <v>593411.68593399995</v>
      </c>
      <c r="AJ10" s="71">
        <v>615723.39205625001</v>
      </c>
      <c r="AK10" s="71">
        <v>637609.38742849999</v>
      </c>
    </row>
    <row r="11" spans="1:44" x14ac:dyDescent="0.25">
      <c r="A11" s="86">
        <v>0.01</v>
      </c>
      <c r="B11" s="71">
        <v>422761.07199999999</v>
      </c>
      <c r="C11" s="71">
        <v>443429.07199999999</v>
      </c>
      <c r="D11" s="71">
        <v>464097.07199999999</v>
      </c>
      <c r="E11" s="71">
        <v>484765.07199999999</v>
      </c>
      <c r="F11" s="71">
        <v>524053.68806899997</v>
      </c>
      <c r="G11" s="71">
        <v>547640.18935799995</v>
      </c>
      <c r="H11" s="71">
        <v>570805.24764700001</v>
      </c>
      <c r="I11" s="71">
        <v>593548.86293599999</v>
      </c>
      <c r="J11" s="71">
        <v>615871.035225</v>
      </c>
      <c r="K11" s="71">
        <v>637771.76451399992</v>
      </c>
      <c r="AA11" s="86">
        <v>0.01</v>
      </c>
      <c r="AB11" s="71">
        <v>422530.07199999999</v>
      </c>
      <c r="AC11" s="71">
        <v>443198.07199999999</v>
      </c>
      <c r="AD11" s="71">
        <v>463866.07199999999</v>
      </c>
      <c r="AE11" s="71">
        <v>484534.07199999999</v>
      </c>
      <c r="AF11" s="71">
        <v>523822.68806900003</v>
      </c>
      <c r="AG11" s="71">
        <v>547409.18935799995</v>
      </c>
      <c r="AH11" s="71">
        <v>570574.24764700001</v>
      </c>
      <c r="AI11" s="71">
        <v>593317.86293599999</v>
      </c>
      <c r="AJ11" s="71">
        <v>615640.035225</v>
      </c>
      <c r="AK11" s="71">
        <v>637540.76451399992</v>
      </c>
    </row>
    <row r="12" spans="1:44" x14ac:dyDescent="0.25">
      <c r="A12" s="86">
        <v>1.4999999999999999E-2</v>
      </c>
      <c r="B12" s="71">
        <v>422832.70799999998</v>
      </c>
      <c r="C12" s="71">
        <v>443484.70799999998</v>
      </c>
      <c r="D12" s="71">
        <v>464136.70799999998</v>
      </c>
      <c r="E12" s="71">
        <v>484788.70799999998</v>
      </c>
      <c r="F12" s="71">
        <v>524068.54500524997</v>
      </c>
      <c r="G12" s="71">
        <v>547652.4237555</v>
      </c>
      <c r="H12" s="71">
        <v>570819.10575575009</v>
      </c>
      <c r="I12" s="71">
        <v>593568.59100600006</v>
      </c>
      <c r="J12" s="71">
        <v>615900.87950625003</v>
      </c>
      <c r="K12" s="71">
        <v>637815.97125649999</v>
      </c>
      <c r="AA12" s="86">
        <v>1.4999999999999999E-2</v>
      </c>
      <c r="AB12" s="71">
        <v>422486.20799999998</v>
      </c>
      <c r="AC12" s="71">
        <v>443138.20799999998</v>
      </c>
      <c r="AD12" s="71">
        <v>463790.20799999998</v>
      </c>
      <c r="AE12" s="71">
        <v>484442.20799999998</v>
      </c>
      <c r="AF12" s="71">
        <v>523722.04500524997</v>
      </c>
      <c r="AG12" s="71">
        <v>547305.9237555</v>
      </c>
      <c r="AH12" s="71">
        <v>570472.60575575009</v>
      </c>
      <c r="AI12" s="71">
        <v>593222.09100600006</v>
      </c>
      <c r="AJ12" s="71">
        <v>615554.37950625003</v>
      </c>
      <c r="AK12" s="71">
        <v>637469.47125649999</v>
      </c>
    </row>
    <row r="13" spans="1:44" x14ac:dyDescent="0.25">
      <c r="A13" s="86">
        <v>0.02</v>
      </c>
      <c r="B13" s="71">
        <v>422904.34400000004</v>
      </c>
      <c r="C13" s="71">
        <v>443540.34400000004</v>
      </c>
      <c r="D13" s="71">
        <v>464176.34400000004</v>
      </c>
      <c r="E13" s="71">
        <v>484812.34400000004</v>
      </c>
      <c r="F13" s="71">
        <v>524082.37387599994</v>
      </c>
      <c r="G13" s="71">
        <v>547663.34463200008</v>
      </c>
      <c r="H13" s="71">
        <v>570831.34338800004</v>
      </c>
      <c r="I13" s="71">
        <v>593586.37014400004</v>
      </c>
      <c r="J13" s="71">
        <v>615928.42489999998</v>
      </c>
      <c r="K13" s="71">
        <v>637857.50765599997</v>
      </c>
      <c r="AA13" s="86">
        <v>0.02</v>
      </c>
      <c r="AB13" s="71">
        <v>422442.34400000004</v>
      </c>
      <c r="AC13" s="71">
        <v>443078.34400000004</v>
      </c>
      <c r="AD13" s="71">
        <v>463714.34400000004</v>
      </c>
      <c r="AE13" s="71">
        <v>484350.34400000004</v>
      </c>
      <c r="AF13" s="71">
        <v>523620.373876</v>
      </c>
      <c r="AG13" s="71">
        <v>547201.34463200008</v>
      </c>
      <c r="AH13" s="71">
        <v>570369.34338800004</v>
      </c>
      <c r="AI13" s="71">
        <v>593124.37014400004</v>
      </c>
      <c r="AJ13" s="71">
        <v>615466.42489999998</v>
      </c>
      <c r="AK13" s="71">
        <v>637395.50765599997</v>
      </c>
    </row>
    <row r="14" spans="1:44" x14ac:dyDescent="0.25">
      <c r="A14" s="86">
        <v>2.5000000000000001E-2</v>
      </c>
      <c r="B14" s="71">
        <v>422975.98</v>
      </c>
      <c r="C14" s="71">
        <v>443595.98</v>
      </c>
      <c r="D14" s="71">
        <v>464215.98</v>
      </c>
      <c r="E14" s="71">
        <v>484835.98</v>
      </c>
      <c r="F14" s="71">
        <v>524095.17468125001</v>
      </c>
      <c r="G14" s="71">
        <v>547672.95198749995</v>
      </c>
      <c r="H14" s="71">
        <v>570841.96054374997</v>
      </c>
      <c r="I14" s="71">
        <v>593602.20035000006</v>
      </c>
      <c r="J14" s="71">
        <v>615953.67140624998</v>
      </c>
      <c r="K14" s="71">
        <v>637896.37371249998</v>
      </c>
      <c r="AA14" s="86">
        <v>2.5000000000000001E-2</v>
      </c>
      <c r="AB14" s="71">
        <v>422398.48</v>
      </c>
      <c r="AC14" s="71">
        <v>443018.48</v>
      </c>
      <c r="AD14" s="71">
        <v>463638.48</v>
      </c>
      <c r="AE14" s="71">
        <v>484258.48</v>
      </c>
      <c r="AF14" s="71">
        <v>523517.67468125001</v>
      </c>
      <c r="AG14" s="71">
        <v>547095.45198749995</v>
      </c>
      <c r="AH14" s="71">
        <v>570264.46054374997</v>
      </c>
      <c r="AI14" s="71">
        <v>593024.70035000006</v>
      </c>
      <c r="AJ14" s="71">
        <v>615376.17140624998</v>
      </c>
      <c r="AK14" s="71">
        <v>637318.87371249998</v>
      </c>
    </row>
    <row r="15" spans="1:44" x14ac:dyDescent="0.25">
      <c r="A15" s="86">
        <v>0.03</v>
      </c>
      <c r="B15" s="71">
        <v>423047.61599999998</v>
      </c>
      <c r="C15" s="71">
        <v>443651.61599999998</v>
      </c>
      <c r="D15" s="71">
        <v>464255.61599999998</v>
      </c>
      <c r="E15" s="71">
        <v>484859.61599999998</v>
      </c>
      <c r="F15" s="71">
        <v>524106.94742099999</v>
      </c>
      <c r="G15" s="71">
        <v>547681.24582199997</v>
      </c>
      <c r="H15" s="71">
        <v>570850.957223</v>
      </c>
      <c r="I15" s="71">
        <v>593616.08162399998</v>
      </c>
      <c r="J15" s="71">
        <v>615976.61902500002</v>
      </c>
      <c r="K15" s="71">
        <v>637932.569426</v>
      </c>
      <c r="AA15" s="86">
        <v>0.03</v>
      </c>
      <c r="AB15" s="71">
        <v>422354.61599999998</v>
      </c>
      <c r="AC15" s="71">
        <v>442958.61599999998</v>
      </c>
      <c r="AD15" s="71">
        <v>463562.61599999998</v>
      </c>
      <c r="AE15" s="71">
        <v>484166.61599999998</v>
      </c>
      <c r="AF15" s="71">
        <v>523413.94742099999</v>
      </c>
      <c r="AG15" s="71">
        <v>546988.24582199997</v>
      </c>
      <c r="AH15" s="71">
        <v>570157.957223</v>
      </c>
      <c r="AI15" s="71">
        <v>592923.08162399998</v>
      </c>
      <c r="AJ15" s="71">
        <v>615283.61902500002</v>
      </c>
      <c r="AK15" s="71">
        <v>637239.569426</v>
      </c>
    </row>
    <row r="16" spans="1:44" x14ac:dyDescent="0.25">
      <c r="A16" s="86">
        <v>3.5000000000000003E-2</v>
      </c>
      <c r="B16" s="71">
        <v>423119.25200000004</v>
      </c>
      <c r="C16" s="71">
        <v>443707.25200000004</v>
      </c>
      <c r="D16" s="71">
        <v>464295.25200000004</v>
      </c>
      <c r="E16" s="71">
        <v>484883.25200000004</v>
      </c>
      <c r="F16" s="71">
        <v>524117.69209524995</v>
      </c>
      <c r="G16" s="71">
        <v>547688.22613550001</v>
      </c>
      <c r="H16" s="71">
        <v>570858.33342574991</v>
      </c>
      <c r="I16" s="71">
        <v>593628.01396599994</v>
      </c>
      <c r="J16" s="71">
        <v>615997.26775624999</v>
      </c>
      <c r="K16" s="71">
        <v>637966.09479649994</v>
      </c>
      <c r="AA16" s="86">
        <v>3.5000000000000003E-2</v>
      </c>
      <c r="AB16" s="71">
        <v>422310.75200000004</v>
      </c>
      <c r="AC16" s="71">
        <v>442898.75200000004</v>
      </c>
      <c r="AD16" s="71">
        <v>463486.75200000004</v>
      </c>
      <c r="AE16" s="71">
        <v>484074.75200000004</v>
      </c>
      <c r="AF16" s="71">
        <v>523309.19209525001</v>
      </c>
      <c r="AG16" s="71">
        <v>546879.72613550001</v>
      </c>
      <c r="AH16" s="71">
        <v>570049.83342574991</v>
      </c>
      <c r="AI16" s="71">
        <v>592819.51396599994</v>
      </c>
      <c r="AJ16" s="71">
        <v>615188.76775624999</v>
      </c>
      <c r="AK16" s="71">
        <v>637157.59479649994</v>
      </c>
    </row>
    <row r="17" spans="1:37" x14ac:dyDescent="0.25">
      <c r="A17" s="86">
        <v>0.04</v>
      </c>
      <c r="B17" s="71">
        <v>423190.88799999998</v>
      </c>
      <c r="C17" s="71">
        <v>443762.88799999998</v>
      </c>
      <c r="D17" s="71">
        <v>464334.88799999998</v>
      </c>
      <c r="E17" s="71">
        <v>484906.88799999998</v>
      </c>
      <c r="F17" s="71">
        <v>524127.408704</v>
      </c>
      <c r="G17" s="71">
        <v>547693.89292800007</v>
      </c>
      <c r="H17" s="71">
        <v>570864.08915200003</v>
      </c>
      <c r="I17" s="71">
        <v>593637.99737600004</v>
      </c>
      <c r="J17" s="71">
        <v>616015.6176</v>
      </c>
      <c r="K17" s="71">
        <v>637996.94982400001</v>
      </c>
      <c r="AA17" s="86">
        <v>0.04</v>
      </c>
      <c r="AB17" s="71">
        <v>422266.88799999998</v>
      </c>
      <c r="AC17" s="71">
        <v>442838.88799999998</v>
      </c>
      <c r="AD17" s="71">
        <v>463410.88799999998</v>
      </c>
      <c r="AE17" s="71">
        <v>483982.88799999998</v>
      </c>
      <c r="AF17" s="71">
        <v>523203.408704</v>
      </c>
      <c r="AG17" s="71">
        <v>546769.89292800007</v>
      </c>
      <c r="AH17" s="71">
        <v>569940.08915200003</v>
      </c>
      <c r="AI17" s="71">
        <v>592713.99737600004</v>
      </c>
      <c r="AJ17" s="71">
        <v>615091.6176</v>
      </c>
      <c r="AK17" s="71">
        <v>637072.94982400001</v>
      </c>
    </row>
    <row r="18" spans="1:37" x14ac:dyDescent="0.25">
      <c r="A18" s="86">
        <v>4.4999999999999998E-2</v>
      </c>
      <c r="B18" s="71">
        <v>423262.52400000003</v>
      </c>
      <c r="C18" s="71">
        <v>443818.52400000003</v>
      </c>
      <c r="D18" s="71">
        <v>464374.52400000003</v>
      </c>
      <c r="E18" s="71">
        <v>484930.52400000003</v>
      </c>
      <c r="F18" s="71">
        <v>524136.09724725003</v>
      </c>
      <c r="G18" s="71">
        <v>547698.24619950005</v>
      </c>
      <c r="H18" s="71">
        <v>570868.22440175002</v>
      </c>
      <c r="I18" s="71">
        <v>593646.03185400006</v>
      </c>
      <c r="J18" s="71">
        <v>616031.66855625005</v>
      </c>
      <c r="K18" s="71">
        <v>638025.13450849999</v>
      </c>
      <c r="AA18" s="86">
        <v>4.4999999999999998E-2</v>
      </c>
      <c r="AB18" s="71">
        <v>422223.02400000003</v>
      </c>
      <c r="AC18" s="71">
        <v>442779.02400000003</v>
      </c>
      <c r="AD18" s="71">
        <v>463335.02400000003</v>
      </c>
      <c r="AE18" s="71">
        <v>483891.02400000003</v>
      </c>
      <c r="AF18" s="71">
        <v>523096.59724725003</v>
      </c>
      <c r="AG18" s="71">
        <v>546658.74619950005</v>
      </c>
      <c r="AH18" s="71">
        <v>569828.72440175002</v>
      </c>
      <c r="AI18" s="71">
        <v>592606.53185400006</v>
      </c>
      <c r="AJ18" s="71">
        <v>614992.16855625005</v>
      </c>
      <c r="AK18" s="71">
        <v>636985.63450849999</v>
      </c>
    </row>
    <row r="19" spans="1:37" x14ac:dyDescent="0.25">
      <c r="A19" s="86">
        <v>0.05</v>
      </c>
      <c r="B19" s="71">
        <v>423334.16</v>
      </c>
      <c r="C19" s="71">
        <v>443874.16</v>
      </c>
      <c r="D19" s="71">
        <v>464414.16</v>
      </c>
      <c r="E19" s="71">
        <v>484954.16</v>
      </c>
      <c r="F19" s="71">
        <v>505494.16</v>
      </c>
      <c r="G19" s="71">
        <v>547701.28594999993</v>
      </c>
      <c r="H19" s="71">
        <v>570870.739175</v>
      </c>
      <c r="I19" s="71">
        <v>593652.11739999999</v>
      </c>
      <c r="J19" s="71">
        <v>616045.42062500003</v>
      </c>
      <c r="K19" s="71">
        <v>638050.64885</v>
      </c>
      <c r="AA19" s="86">
        <v>0.05</v>
      </c>
      <c r="AB19" s="71">
        <v>422179.16</v>
      </c>
      <c r="AC19" s="71">
        <v>442719.16</v>
      </c>
      <c r="AD19" s="71">
        <v>463259.16</v>
      </c>
      <c r="AE19" s="71">
        <v>483799.16</v>
      </c>
      <c r="AF19" s="71">
        <v>504339.16</v>
      </c>
      <c r="AG19" s="71">
        <v>546546.28594999993</v>
      </c>
      <c r="AH19" s="71">
        <v>569715.739175</v>
      </c>
      <c r="AI19" s="71">
        <v>592497.11739999999</v>
      </c>
      <c r="AJ19" s="71">
        <v>614890.42062500003</v>
      </c>
      <c r="AK19" s="71">
        <v>636895.64885</v>
      </c>
    </row>
    <row r="20" spans="1:37" x14ac:dyDescent="0.25">
      <c r="A20" s="86">
        <v>5.5E-2</v>
      </c>
      <c r="B20" s="71">
        <v>423405.79599999997</v>
      </c>
      <c r="C20" s="71">
        <v>443929.79599999997</v>
      </c>
      <c r="D20" s="71">
        <v>464453.79599999997</v>
      </c>
      <c r="E20" s="71">
        <v>484977.79599999997</v>
      </c>
      <c r="F20" s="71">
        <v>505501.79599999997</v>
      </c>
      <c r="G20" s="71">
        <v>547703.01217949996</v>
      </c>
      <c r="H20" s="71">
        <v>570871.63347174996</v>
      </c>
      <c r="I20" s="71">
        <v>593656.25401399995</v>
      </c>
      <c r="J20" s="71">
        <v>616056.87380624993</v>
      </c>
      <c r="K20" s="71">
        <v>638073.49284850003</v>
      </c>
      <c r="AA20" s="86">
        <v>5.5E-2</v>
      </c>
      <c r="AB20" s="71">
        <v>422135.29599999997</v>
      </c>
      <c r="AC20" s="71">
        <v>442659.29599999997</v>
      </c>
      <c r="AD20" s="71">
        <v>463183.29599999997</v>
      </c>
      <c r="AE20" s="71">
        <v>483707.29599999997</v>
      </c>
      <c r="AF20" s="71">
        <v>504231.29599999997</v>
      </c>
      <c r="AG20" s="71">
        <v>546432.51217949996</v>
      </c>
      <c r="AH20" s="71">
        <v>569601.13347174996</v>
      </c>
      <c r="AI20" s="71">
        <v>592385.75401399995</v>
      </c>
      <c r="AJ20" s="71">
        <v>614786.37380624993</v>
      </c>
      <c r="AK20" s="71">
        <v>636802.99284850003</v>
      </c>
    </row>
    <row r="21" spans="1:37" x14ac:dyDescent="0.25">
      <c r="A21" s="86">
        <v>0.06</v>
      </c>
      <c r="B21" s="71">
        <v>423477.43200000003</v>
      </c>
      <c r="C21" s="71">
        <v>443985.43200000003</v>
      </c>
      <c r="D21" s="71">
        <v>464493.43200000003</v>
      </c>
      <c r="E21" s="71">
        <v>485001.43200000003</v>
      </c>
      <c r="F21" s="71">
        <v>505509.43200000003</v>
      </c>
      <c r="G21" s="71">
        <v>547703.42488799989</v>
      </c>
      <c r="H21" s="71">
        <v>570870.9072919999</v>
      </c>
      <c r="I21" s="71">
        <v>593658.44169599994</v>
      </c>
      <c r="J21" s="71">
        <v>616066.0281</v>
      </c>
      <c r="K21" s="71">
        <v>638093.66650399996</v>
      </c>
      <c r="AA21" s="86">
        <v>0.06</v>
      </c>
      <c r="AB21" s="71">
        <v>422091.43200000003</v>
      </c>
      <c r="AC21" s="71">
        <v>442599.43200000003</v>
      </c>
      <c r="AD21" s="71">
        <v>463107.43200000003</v>
      </c>
      <c r="AE21" s="71">
        <v>483615.43200000003</v>
      </c>
      <c r="AF21" s="71">
        <v>504123.43200000003</v>
      </c>
      <c r="AG21" s="71">
        <v>546317.42488799989</v>
      </c>
      <c r="AH21" s="71">
        <v>569484.9072919999</v>
      </c>
      <c r="AI21" s="71">
        <v>592272.44169599994</v>
      </c>
      <c r="AJ21" s="71">
        <v>614680.0281</v>
      </c>
      <c r="AK21" s="71">
        <v>636707.66650399996</v>
      </c>
    </row>
    <row r="22" spans="1:37" x14ac:dyDescent="0.25">
      <c r="A22" s="86">
        <v>6.5000000000000002E-2</v>
      </c>
      <c r="B22" s="71">
        <v>423549.06799999997</v>
      </c>
      <c r="C22" s="71">
        <v>444041.06799999997</v>
      </c>
      <c r="D22" s="71">
        <v>464533.06799999997</v>
      </c>
      <c r="E22" s="71">
        <v>485025.06799999997</v>
      </c>
      <c r="F22" s="71">
        <v>505517.06799999997</v>
      </c>
      <c r="G22" s="71">
        <v>547702.52407550009</v>
      </c>
      <c r="H22" s="71">
        <v>570868.56063575007</v>
      </c>
      <c r="I22" s="71">
        <v>593658.68044600007</v>
      </c>
      <c r="J22" s="71">
        <v>616072.8835062501</v>
      </c>
      <c r="K22" s="71">
        <v>638111.16981650004</v>
      </c>
      <c r="AA22" s="86">
        <v>6.5000000000000002E-2</v>
      </c>
      <c r="AB22" s="71">
        <v>422047.56799999997</v>
      </c>
      <c r="AC22" s="71">
        <v>442539.56799999997</v>
      </c>
      <c r="AD22" s="71">
        <v>463031.56799999997</v>
      </c>
      <c r="AE22" s="71">
        <v>483523.56799999997</v>
      </c>
      <c r="AF22" s="71">
        <v>504015.56799999997</v>
      </c>
      <c r="AG22" s="71">
        <v>546201.02407549997</v>
      </c>
      <c r="AH22" s="71">
        <v>569367.06063575007</v>
      </c>
      <c r="AI22" s="71">
        <v>592157.18044600007</v>
      </c>
      <c r="AJ22" s="71">
        <v>614571.3835062501</v>
      </c>
      <c r="AK22" s="71">
        <v>636609.66981650004</v>
      </c>
    </row>
    <row r="23" spans="1:37" x14ac:dyDescent="0.25">
      <c r="A23" s="86">
        <v>7.0000000000000007E-2</v>
      </c>
      <c r="B23" s="71">
        <v>423620.70400000003</v>
      </c>
      <c r="C23" s="71">
        <v>444096.70400000003</v>
      </c>
      <c r="D23" s="71">
        <v>464572.70399999997</v>
      </c>
      <c r="E23" s="71">
        <v>485048.70399999997</v>
      </c>
      <c r="F23" s="71">
        <v>505524.70399999997</v>
      </c>
      <c r="G23" s="71">
        <v>547700.30974199995</v>
      </c>
      <c r="H23" s="71">
        <v>570864.59350299998</v>
      </c>
      <c r="I23" s="71">
        <v>593656.970264</v>
      </c>
      <c r="J23" s="71">
        <v>616077.44002500002</v>
      </c>
      <c r="K23" s="71">
        <v>638126.00278600003</v>
      </c>
      <c r="AA23" s="86">
        <v>7.0000000000000007E-2</v>
      </c>
      <c r="AB23" s="71">
        <v>422003.70400000003</v>
      </c>
      <c r="AC23" s="71">
        <v>442479.70400000003</v>
      </c>
      <c r="AD23" s="71">
        <v>462955.70399999997</v>
      </c>
      <c r="AE23" s="71">
        <v>483431.70399999997</v>
      </c>
      <c r="AF23" s="71">
        <v>503907.70399999997</v>
      </c>
      <c r="AG23" s="71">
        <v>546083.30974199995</v>
      </c>
      <c r="AH23" s="71">
        <v>569247.59350299998</v>
      </c>
      <c r="AI23" s="71">
        <v>592039.970264</v>
      </c>
      <c r="AJ23" s="71">
        <v>614460.44002500002</v>
      </c>
      <c r="AK23" s="71">
        <v>636509.00278600003</v>
      </c>
    </row>
    <row r="24" spans="1:37" x14ac:dyDescent="0.25">
      <c r="A24" s="86">
        <v>7.4999999999999997E-2</v>
      </c>
      <c r="B24" s="71">
        <v>423692.34</v>
      </c>
      <c r="C24" s="71">
        <v>444152.34</v>
      </c>
      <c r="D24" s="71">
        <v>464612.34</v>
      </c>
      <c r="E24" s="71">
        <v>485072.34</v>
      </c>
      <c r="F24" s="71">
        <v>505532.34</v>
      </c>
      <c r="G24" s="71">
        <v>547696.78188750008</v>
      </c>
      <c r="H24" s="71">
        <v>570859.00589375</v>
      </c>
      <c r="I24" s="71">
        <v>593653.31114999996</v>
      </c>
      <c r="J24" s="71">
        <v>616079.69765624998</v>
      </c>
      <c r="K24" s="71">
        <v>638138.16541250004</v>
      </c>
      <c r="AA24" s="86">
        <v>7.4999999999999997E-2</v>
      </c>
      <c r="AB24" s="71">
        <v>421959.84</v>
      </c>
      <c r="AC24" s="71">
        <v>442419.84</v>
      </c>
      <c r="AD24" s="71">
        <v>462879.84</v>
      </c>
      <c r="AE24" s="71">
        <v>483339.84</v>
      </c>
      <c r="AF24" s="71">
        <v>503799.84</v>
      </c>
      <c r="AG24" s="71">
        <v>545964.28188750008</v>
      </c>
      <c r="AH24" s="71">
        <v>569126.50589375</v>
      </c>
      <c r="AI24" s="71">
        <v>591920.81114999996</v>
      </c>
      <c r="AJ24" s="71">
        <v>614347.19765624998</v>
      </c>
      <c r="AK24" s="71">
        <v>636405.66541250004</v>
      </c>
    </row>
    <row r="25" spans="1:37" x14ac:dyDescent="0.25">
      <c r="A25" s="86">
        <v>0.08</v>
      </c>
      <c r="B25" s="71">
        <v>423763.97599999997</v>
      </c>
      <c r="C25" s="71">
        <v>444207.97599999997</v>
      </c>
      <c r="D25" s="71">
        <v>464651.97599999997</v>
      </c>
      <c r="E25" s="71">
        <v>485095.97599999997</v>
      </c>
      <c r="F25" s="71">
        <v>505539.97599999997</v>
      </c>
      <c r="G25" s="71">
        <v>547691.940512</v>
      </c>
      <c r="H25" s="71">
        <v>570851.797808</v>
      </c>
      <c r="I25" s="71">
        <v>593647.70310399996</v>
      </c>
      <c r="J25" s="71">
        <v>616079.65639999998</v>
      </c>
      <c r="K25" s="71">
        <v>638147.65769599995</v>
      </c>
      <c r="AA25" s="86">
        <v>0.08</v>
      </c>
      <c r="AB25" s="71">
        <v>421915.97599999997</v>
      </c>
      <c r="AC25" s="71">
        <v>442359.97599999997</v>
      </c>
      <c r="AD25" s="71">
        <v>462803.97599999997</v>
      </c>
      <c r="AE25" s="71">
        <v>483247.97599999997</v>
      </c>
      <c r="AF25" s="71">
        <v>503691.97599999997</v>
      </c>
      <c r="AG25" s="71">
        <v>545843.940512</v>
      </c>
      <c r="AH25" s="71">
        <v>569003.797808</v>
      </c>
      <c r="AI25" s="71">
        <v>591799.70310399996</v>
      </c>
      <c r="AJ25" s="71">
        <v>614231.65639999998</v>
      </c>
      <c r="AK25" s="71">
        <v>636299.65769599995</v>
      </c>
    </row>
    <row r="26" spans="1:37" x14ac:dyDescent="0.25">
      <c r="A26" s="86">
        <v>8.5000000000000006E-2</v>
      </c>
      <c r="B26" s="71">
        <v>423835.61200000002</v>
      </c>
      <c r="C26" s="71">
        <v>444263.61200000002</v>
      </c>
      <c r="D26" s="71">
        <v>464691.61200000002</v>
      </c>
      <c r="E26" s="71">
        <v>485119.61200000002</v>
      </c>
      <c r="F26" s="71">
        <v>505547.61200000002</v>
      </c>
      <c r="G26" s="71">
        <v>547685.78561549995</v>
      </c>
      <c r="H26" s="71">
        <v>570842.96924574999</v>
      </c>
      <c r="I26" s="71">
        <v>593640.14612599998</v>
      </c>
      <c r="J26" s="71">
        <v>616077.31625624991</v>
      </c>
      <c r="K26" s="71">
        <v>638154.47963650001</v>
      </c>
      <c r="AA26" s="86">
        <v>8.5000000000000006E-2</v>
      </c>
      <c r="AB26" s="71">
        <v>421872.11200000002</v>
      </c>
      <c r="AC26" s="71">
        <v>442300.11200000002</v>
      </c>
      <c r="AD26" s="71">
        <v>462728.11200000002</v>
      </c>
      <c r="AE26" s="71">
        <v>483156.11200000002</v>
      </c>
      <c r="AF26" s="71">
        <v>503584.11200000002</v>
      </c>
      <c r="AG26" s="71">
        <v>545722.28561550006</v>
      </c>
      <c r="AH26" s="71">
        <v>568879.46924574999</v>
      </c>
      <c r="AI26" s="71">
        <v>591676.64612599998</v>
      </c>
      <c r="AJ26" s="71">
        <v>614113.81625624991</v>
      </c>
      <c r="AK26" s="71">
        <v>636190.97963650001</v>
      </c>
    </row>
    <row r="27" spans="1:37" x14ac:dyDescent="0.25">
      <c r="A27" s="86">
        <v>0.09</v>
      </c>
      <c r="B27" s="71">
        <v>423907.24799999996</v>
      </c>
      <c r="C27" s="71">
        <v>444319.24799999996</v>
      </c>
      <c r="D27" s="71">
        <v>464731.24799999996</v>
      </c>
      <c r="E27" s="71">
        <v>485143.24799999996</v>
      </c>
      <c r="F27" s="71">
        <v>505555.24799999996</v>
      </c>
      <c r="G27" s="71">
        <v>547678.31719800003</v>
      </c>
      <c r="H27" s="71">
        <v>570832.52020699997</v>
      </c>
      <c r="I27" s="71">
        <v>593630.64021600003</v>
      </c>
      <c r="J27" s="71">
        <v>616072.67722499999</v>
      </c>
      <c r="K27" s="71">
        <v>638158.63123400009</v>
      </c>
      <c r="AA27" s="86">
        <v>0.09</v>
      </c>
      <c r="AB27" s="71">
        <v>421828.24799999996</v>
      </c>
      <c r="AC27" s="71">
        <v>442240.24799999996</v>
      </c>
      <c r="AD27" s="71">
        <v>462652.24799999996</v>
      </c>
      <c r="AE27" s="71">
        <v>483064.24799999996</v>
      </c>
      <c r="AF27" s="71">
        <v>503476.24799999996</v>
      </c>
      <c r="AG27" s="71">
        <v>545599.31719799992</v>
      </c>
      <c r="AH27" s="71">
        <v>568753.52020699997</v>
      </c>
      <c r="AI27" s="71">
        <v>591551.64021600003</v>
      </c>
      <c r="AJ27" s="71">
        <v>613993.67722499999</v>
      </c>
      <c r="AK27" s="71">
        <v>636079.63123400009</v>
      </c>
    </row>
    <row r="28" spans="1:37" x14ac:dyDescent="0.25">
      <c r="A28" s="86">
        <v>9.5000000000000001E-2</v>
      </c>
      <c r="B28" s="71">
        <v>423978.88400000002</v>
      </c>
      <c r="C28" s="71">
        <v>444374.88400000002</v>
      </c>
      <c r="D28" s="71">
        <v>464770.88400000002</v>
      </c>
      <c r="E28" s="71">
        <v>485166.88400000002</v>
      </c>
      <c r="F28" s="71">
        <v>505562.88400000002</v>
      </c>
      <c r="G28" s="71">
        <v>525958.88399999996</v>
      </c>
      <c r="H28" s="71">
        <v>570820.45069175004</v>
      </c>
      <c r="I28" s="71">
        <v>593619.18537399999</v>
      </c>
      <c r="J28" s="71">
        <v>616065.73930625001</v>
      </c>
      <c r="K28" s="71">
        <v>638160.11248850008</v>
      </c>
      <c r="AA28" s="86">
        <v>9.5000000000000001E-2</v>
      </c>
      <c r="AB28" s="71">
        <v>421784.38400000002</v>
      </c>
      <c r="AC28" s="71">
        <v>442180.38400000002</v>
      </c>
      <c r="AD28" s="71">
        <v>462576.38400000002</v>
      </c>
      <c r="AE28" s="71">
        <v>482972.38400000002</v>
      </c>
      <c r="AF28" s="71">
        <v>503368.38400000002</v>
      </c>
      <c r="AG28" s="71">
        <v>523764.38400000002</v>
      </c>
      <c r="AH28" s="71">
        <v>568625.95069175004</v>
      </c>
      <c r="AI28" s="71">
        <v>591424.68537399999</v>
      </c>
      <c r="AJ28" s="71">
        <v>613871.23930625001</v>
      </c>
      <c r="AK28" s="71">
        <v>635965.61248850008</v>
      </c>
    </row>
    <row r="29" spans="1:37" x14ac:dyDescent="0.25">
      <c r="A29" s="86">
        <v>0.1</v>
      </c>
      <c r="B29" s="71">
        <v>424050.52</v>
      </c>
      <c r="C29" s="71">
        <v>444430.52</v>
      </c>
      <c r="D29" s="71">
        <v>464810.52</v>
      </c>
      <c r="E29" s="71">
        <v>485190.52</v>
      </c>
      <c r="F29" s="71">
        <v>505570.52</v>
      </c>
      <c r="G29" s="71">
        <v>525950.52</v>
      </c>
      <c r="H29" s="71">
        <v>570806.76069999998</v>
      </c>
      <c r="I29" s="71">
        <v>593605.78159999999</v>
      </c>
      <c r="J29" s="71">
        <v>616056.50249999994</v>
      </c>
      <c r="K29" s="71">
        <v>638158.92339999997</v>
      </c>
      <c r="AA29" s="86">
        <v>0.1</v>
      </c>
      <c r="AB29" s="71">
        <v>421740.52</v>
      </c>
      <c r="AC29" s="71">
        <v>442120.52</v>
      </c>
      <c r="AD29" s="71">
        <v>462500.52</v>
      </c>
      <c r="AE29" s="71">
        <v>482880.52</v>
      </c>
      <c r="AF29" s="71">
        <v>503260.52</v>
      </c>
      <c r="AG29" s="71">
        <v>523640.52</v>
      </c>
      <c r="AH29" s="71">
        <v>568496.76069999998</v>
      </c>
      <c r="AI29" s="71">
        <v>591295.78159999999</v>
      </c>
      <c r="AJ29" s="71">
        <v>613746.50249999994</v>
      </c>
      <c r="AK29" s="71">
        <v>635848.92339999997</v>
      </c>
    </row>
    <row r="30" spans="1:37" x14ac:dyDescent="0.25">
      <c r="A30" s="86">
        <v>0.105</v>
      </c>
      <c r="B30" s="71">
        <v>424122.15599999996</v>
      </c>
      <c r="C30" s="71">
        <v>444486.15599999996</v>
      </c>
      <c r="D30" s="71">
        <v>464850.15599999996</v>
      </c>
      <c r="E30" s="71">
        <v>485214.15599999996</v>
      </c>
      <c r="F30" s="71">
        <v>505578.15599999996</v>
      </c>
      <c r="G30" s="71">
        <v>525942.15599999996</v>
      </c>
      <c r="H30" s="71">
        <v>570791.45023174991</v>
      </c>
      <c r="I30" s="71">
        <v>593590.42889400001</v>
      </c>
      <c r="J30" s="71">
        <v>616044.96680624993</v>
      </c>
      <c r="K30" s="71">
        <v>638155.06396850001</v>
      </c>
      <c r="AA30" s="86">
        <v>0.105</v>
      </c>
      <c r="AB30" s="71">
        <v>421696.65599999996</v>
      </c>
      <c r="AC30" s="71">
        <v>442060.65599999996</v>
      </c>
      <c r="AD30" s="71">
        <v>462424.65599999996</v>
      </c>
      <c r="AE30" s="71">
        <v>482788.65599999996</v>
      </c>
      <c r="AF30" s="71">
        <v>503152.65599999996</v>
      </c>
      <c r="AG30" s="71">
        <v>523516.65599999996</v>
      </c>
      <c r="AH30" s="71">
        <v>568365.95023175003</v>
      </c>
      <c r="AI30" s="71">
        <v>591164.92889400001</v>
      </c>
      <c r="AJ30" s="71">
        <v>613619.46680624993</v>
      </c>
      <c r="AK30" s="71">
        <v>635729.56396850001</v>
      </c>
    </row>
    <row r="31" spans="1:37" x14ac:dyDescent="0.25">
      <c r="A31" s="86">
        <v>0.11</v>
      </c>
      <c r="B31" s="71">
        <v>424193.79200000002</v>
      </c>
      <c r="C31" s="71">
        <v>444541.79200000002</v>
      </c>
      <c r="D31" s="71">
        <v>464889.79200000002</v>
      </c>
      <c r="E31" s="71">
        <v>485237.79200000002</v>
      </c>
      <c r="F31" s="71">
        <v>505585.79200000002</v>
      </c>
      <c r="G31" s="71">
        <v>525933.7919999999</v>
      </c>
      <c r="H31" s="71">
        <v>570774.51928699994</v>
      </c>
      <c r="I31" s="71">
        <v>593573.12725599995</v>
      </c>
      <c r="J31" s="71">
        <v>616031.13222499995</v>
      </c>
      <c r="K31" s="71">
        <v>638148.53419399995</v>
      </c>
      <c r="AA31" s="86">
        <v>0.11</v>
      </c>
      <c r="AB31" s="71">
        <v>421652.79200000002</v>
      </c>
      <c r="AC31" s="71">
        <v>442000.79200000002</v>
      </c>
      <c r="AD31" s="71">
        <v>462348.79200000002</v>
      </c>
      <c r="AE31" s="71">
        <v>482696.79200000002</v>
      </c>
      <c r="AF31" s="71">
        <v>503044.79200000002</v>
      </c>
      <c r="AG31" s="71">
        <v>523392.79200000002</v>
      </c>
      <c r="AH31" s="71">
        <v>568233.51928699994</v>
      </c>
      <c r="AI31" s="71">
        <v>591032.12725599995</v>
      </c>
      <c r="AJ31" s="71">
        <v>613490.13222499995</v>
      </c>
      <c r="AK31" s="71">
        <v>635607.53419399995</v>
      </c>
    </row>
    <row r="32" spans="1:37" x14ac:dyDescent="0.25">
      <c r="A32" s="86">
        <v>0.115</v>
      </c>
      <c r="B32" s="71">
        <v>424265.42800000001</v>
      </c>
      <c r="C32" s="71">
        <v>444597.42800000001</v>
      </c>
      <c r="D32" s="71">
        <v>464929.42800000001</v>
      </c>
      <c r="E32" s="71">
        <v>485261.42800000001</v>
      </c>
      <c r="F32" s="71">
        <v>505593.42800000001</v>
      </c>
      <c r="G32" s="71">
        <v>525925.42800000007</v>
      </c>
      <c r="H32" s="71">
        <v>570755.96786574996</v>
      </c>
      <c r="I32" s="71">
        <v>593553.87668600003</v>
      </c>
      <c r="J32" s="71">
        <v>616014.99875625002</v>
      </c>
      <c r="K32" s="71">
        <v>638139.33407650003</v>
      </c>
      <c r="AA32" s="86">
        <v>0.115</v>
      </c>
      <c r="AB32" s="71">
        <v>421608.92800000001</v>
      </c>
      <c r="AC32" s="71">
        <v>441940.92800000001</v>
      </c>
      <c r="AD32" s="71">
        <v>462272.92800000001</v>
      </c>
      <c r="AE32" s="71">
        <v>482604.92800000001</v>
      </c>
      <c r="AF32" s="71">
        <v>502936.92800000001</v>
      </c>
      <c r="AG32" s="71">
        <v>523268.92800000001</v>
      </c>
      <c r="AH32" s="71">
        <v>568099.46786574996</v>
      </c>
      <c r="AI32" s="71">
        <v>590897.37668600003</v>
      </c>
      <c r="AJ32" s="71">
        <v>613358.49875625002</v>
      </c>
      <c r="AK32" s="71">
        <v>635482.83407650003</v>
      </c>
    </row>
    <row r="33" spans="1:37" x14ac:dyDescent="0.25">
      <c r="A33" s="86">
        <v>0.12</v>
      </c>
      <c r="B33" s="71">
        <v>424337.06400000001</v>
      </c>
      <c r="C33" s="71">
        <v>444653.06400000001</v>
      </c>
      <c r="D33" s="71">
        <v>464969.06400000001</v>
      </c>
      <c r="E33" s="71">
        <v>485285.06400000001</v>
      </c>
      <c r="F33" s="71">
        <v>505601.06400000001</v>
      </c>
      <c r="G33" s="71">
        <v>525917.06400000001</v>
      </c>
      <c r="H33" s="71">
        <v>570735.79596799996</v>
      </c>
      <c r="I33" s="71">
        <v>593532.67718400003</v>
      </c>
      <c r="J33" s="71">
        <v>615996.56640000001</v>
      </c>
      <c r="K33" s="71">
        <v>638127.46361600002</v>
      </c>
      <c r="AA33" s="86">
        <v>0.12</v>
      </c>
      <c r="AB33" s="71">
        <v>421565.06400000001</v>
      </c>
      <c r="AC33" s="71">
        <v>441881.06400000001</v>
      </c>
      <c r="AD33" s="71">
        <v>462197.06400000001</v>
      </c>
      <c r="AE33" s="71">
        <v>482513.06400000001</v>
      </c>
      <c r="AF33" s="71">
        <v>502829.06400000001</v>
      </c>
      <c r="AG33" s="71">
        <v>523145.06400000001</v>
      </c>
      <c r="AH33" s="71">
        <v>567963.79596800008</v>
      </c>
      <c r="AI33" s="71">
        <v>590760.67718400003</v>
      </c>
      <c r="AJ33" s="71">
        <v>613224.56640000001</v>
      </c>
      <c r="AK33" s="71">
        <v>635355.46361600002</v>
      </c>
    </row>
    <row r="34" spans="1:37" x14ac:dyDescent="0.25">
      <c r="A34" s="86">
        <v>0.125</v>
      </c>
      <c r="B34" s="71">
        <v>424408.7</v>
      </c>
      <c r="C34" s="71">
        <v>444708.7</v>
      </c>
      <c r="D34" s="71">
        <v>465008.7</v>
      </c>
      <c r="E34" s="71">
        <v>485308.7</v>
      </c>
      <c r="F34" s="71">
        <v>505608.7</v>
      </c>
      <c r="G34" s="71">
        <v>525908.69999999995</v>
      </c>
      <c r="H34" s="71">
        <v>570714.00359375007</v>
      </c>
      <c r="I34" s="71">
        <v>593509.52875000006</v>
      </c>
      <c r="J34" s="71">
        <v>615975.83515625005</v>
      </c>
      <c r="K34" s="71">
        <v>638112.92281250004</v>
      </c>
      <c r="AA34" s="86">
        <v>0.125</v>
      </c>
      <c r="AB34" s="71">
        <v>421521.2</v>
      </c>
      <c r="AC34" s="71">
        <v>441821.2</v>
      </c>
      <c r="AD34" s="71">
        <v>462121.2</v>
      </c>
      <c r="AE34" s="71">
        <v>482421.2</v>
      </c>
      <c r="AF34" s="71">
        <v>502721.2</v>
      </c>
      <c r="AG34" s="71">
        <v>523021.2</v>
      </c>
      <c r="AH34" s="71">
        <v>567826.50359375007</v>
      </c>
      <c r="AI34" s="71">
        <v>590622.02875000006</v>
      </c>
      <c r="AJ34" s="71">
        <v>613088.33515625005</v>
      </c>
      <c r="AK34" s="71">
        <v>635225.42281250004</v>
      </c>
    </row>
    <row r="35" spans="1:37" x14ac:dyDescent="0.25">
      <c r="A35" s="86">
        <v>0.13</v>
      </c>
      <c r="B35" s="71">
        <v>424521.78628</v>
      </c>
      <c r="C35" s="71">
        <v>444880.60627999995</v>
      </c>
      <c r="D35" s="71">
        <v>465239.42627999996</v>
      </c>
      <c r="E35" s="71">
        <v>485598.24627999996</v>
      </c>
      <c r="F35" s="71">
        <v>505957.06627999997</v>
      </c>
      <c r="G35" s="71">
        <v>526315.88627999998</v>
      </c>
      <c r="H35" s="71">
        <v>570690.59074300004</v>
      </c>
      <c r="I35" s="71">
        <v>593484.431384</v>
      </c>
      <c r="J35" s="71">
        <v>615952.80502500001</v>
      </c>
      <c r="K35" s="71">
        <v>638095.71166599996</v>
      </c>
      <c r="AA35" s="86">
        <v>0.13</v>
      </c>
      <c r="AB35" s="71">
        <v>421518.78628</v>
      </c>
      <c r="AC35" s="71">
        <v>441877.60627999995</v>
      </c>
      <c r="AD35" s="71">
        <v>462236.42627999996</v>
      </c>
      <c r="AE35" s="71">
        <v>482595.24627999996</v>
      </c>
      <c r="AF35" s="71">
        <v>502954.06627999997</v>
      </c>
      <c r="AG35" s="71">
        <v>523312.88627999998</v>
      </c>
      <c r="AH35" s="71">
        <v>567687.59074299992</v>
      </c>
      <c r="AI35" s="71">
        <v>590481.431384</v>
      </c>
      <c r="AJ35" s="71">
        <v>612949.80502500001</v>
      </c>
      <c r="AK35" s="71">
        <v>635092.71166599996</v>
      </c>
    </row>
    <row r="36" spans="1:37" x14ac:dyDescent="0.25">
      <c r="A36" s="86">
        <v>0.13500000000000001</v>
      </c>
      <c r="B36" s="71">
        <v>424634.39611999999</v>
      </c>
      <c r="C36" s="71">
        <v>445051.17612000002</v>
      </c>
      <c r="D36" s="71">
        <v>465467.95611999999</v>
      </c>
      <c r="E36" s="71">
        <v>485884.73612000002</v>
      </c>
      <c r="F36" s="71">
        <v>506301.51611999999</v>
      </c>
      <c r="G36" s="71">
        <v>526718.29611999996</v>
      </c>
      <c r="H36" s="71">
        <v>547135.07611999998</v>
      </c>
      <c r="I36" s="71">
        <v>593457.38508599997</v>
      </c>
      <c r="J36" s="71">
        <v>615927.4760062499</v>
      </c>
      <c r="K36" s="71">
        <v>638075.83017649991</v>
      </c>
      <c r="AA36" s="86">
        <v>0.13500000000000001</v>
      </c>
      <c r="AB36" s="71">
        <v>421515.89611999999</v>
      </c>
      <c r="AC36" s="71">
        <v>441932.67612000002</v>
      </c>
      <c r="AD36" s="71">
        <v>462349.45611999999</v>
      </c>
      <c r="AE36" s="71">
        <v>482766.23612000002</v>
      </c>
      <c r="AF36" s="71">
        <v>503183.01611999999</v>
      </c>
      <c r="AG36" s="71">
        <v>523599.79612000001</v>
      </c>
      <c r="AH36" s="71">
        <v>544016.5761200001</v>
      </c>
      <c r="AI36" s="71">
        <v>590338.88508599997</v>
      </c>
      <c r="AJ36" s="71">
        <v>612808.9760062499</v>
      </c>
      <c r="AK36" s="71">
        <v>634957.33017649991</v>
      </c>
    </row>
    <row r="37" spans="1:37" x14ac:dyDescent="0.25">
      <c r="A37" s="86">
        <v>0.14000000000000001</v>
      </c>
      <c r="B37" s="71">
        <v>424746.52951999998</v>
      </c>
      <c r="C37" s="71">
        <v>445220.40951999999</v>
      </c>
      <c r="D37" s="71">
        <v>465694.28951999999</v>
      </c>
      <c r="E37" s="71">
        <v>486168.16952</v>
      </c>
      <c r="F37" s="71">
        <v>506642.04952</v>
      </c>
      <c r="G37" s="71">
        <v>527115.92952000012</v>
      </c>
      <c r="H37" s="71">
        <v>547589.80952000013</v>
      </c>
      <c r="I37" s="71">
        <v>593428.38985600008</v>
      </c>
      <c r="J37" s="71">
        <v>615899.84810000006</v>
      </c>
      <c r="K37" s="71">
        <v>638053.27834399999</v>
      </c>
      <c r="AA37" s="86">
        <v>0.14000000000000001</v>
      </c>
      <c r="AB37" s="71">
        <v>421512.52951999998</v>
      </c>
      <c r="AC37" s="71">
        <v>441986.40951999999</v>
      </c>
      <c r="AD37" s="71">
        <v>462460.28951999999</v>
      </c>
      <c r="AE37" s="71">
        <v>482934.16952</v>
      </c>
      <c r="AF37" s="71">
        <v>503408.04952</v>
      </c>
      <c r="AG37" s="71">
        <v>523881.92952000001</v>
      </c>
      <c r="AH37" s="71">
        <v>544355.80952000001</v>
      </c>
      <c r="AI37" s="71">
        <v>590194.38985599997</v>
      </c>
      <c r="AJ37" s="71">
        <v>612665.84810000006</v>
      </c>
      <c r="AK37" s="71">
        <v>634819.27834399999</v>
      </c>
    </row>
    <row r="38" spans="1:37" x14ac:dyDescent="0.25">
      <c r="A38" s="86">
        <v>0.14499999999999999</v>
      </c>
      <c r="B38" s="71">
        <v>424858.18648000003</v>
      </c>
      <c r="C38" s="71">
        <v>445388.30648000003</v>
      </c>
      <c r="D38" s="71">
        <v>465918.42648000002</v>
      </c>
      <c r="E38" s="71">
        <v>486448.54648000002</v>
      </c>
      <c r="F38" s="71">
        <v>506978.66648000001</v>
      </c>
      <c r="G38" s="71">
        <v>527508.78648000001</v>
      </c>
      <c r="H38" s="71">
        <v>548038.90648000001</v>
      </c>
      <c r="I38" s="71">
        <v>593397.44569399999</v>
      </c>
      <c r="J38" s="71">
        <v>615869.92130625003</v>
      </c>
      <c r="K38" s="71">
        <v>638028.05616849998</v>
      </c>
      <c r="AA38" s="86">
        <v>0.14499999999999999</v>
      </c>
      <c r="AB38" s="71">
        <v>421508.68648000003</v>
      </c>
      <c r="AC38" s="71">
        <v>442038.80648000003</v>
      </c>
      <c r="AD38" s="71">
        <v>462568.92648000002</v>
      </c>
      <c r="AE38" s="71">
        <v>483099.04648000002</v>
      </c>
      <c r="AF38" s="71">
        <v>503629.16648000001</v>
      </c>
      <c r="AG38" s="71">
        <v>524159.28648000001</v>
      </c>
      <c r="AH38" s="71">
        <v>544689.40648000001</v>
      </c>
      <c r="AI38" s="71">
        <v>590047.94569399999</v>
      </c>
      <c r="AJ38" s="71">
        <v>612520.42130625003</v>
      </c>
      <c r="AK38" s="71">
        <v>634678.55616849998</v>
      </c>
    </row>
    <row r="39" spans="1:37" x14ac:dyDescent="0.25">
      <c r="A39" s="86">
        <v>0.15</v>
      </c>
      <c r="B39" s="71">
        <v>424969.36700000003</v>
      </c>
      <c r="C39" s="71">
        <v>445554.86700000003</v>
      </c>
      <c r="D39" s="71">
        <v>466140.36700000003</v>
      </c>
      <c r="E39" s="71">
        <v>486725.86700000003</v>
      </c>
      <c r="F39" s="71">
        <v>507311.36700000003</v>
      </c>
      <c r="G39" s="71">
        <v>527896.86700000009</v>
      </c>
      <c r="H39" s="71">
        <v>548482.36700000009</v>
      </c>
      <c r="I39" s="71">
        <v>593364.55260000005</v>
      </c>
      <c r="J39" s="71">
        <v>615837.69562500005</v>
      </c>
      <c r="K39" s="71">
        <v>638000.16365</v>
      </c>
      <c r="AA39" s="86">
        <v>0.15</v>
      </c>
      <c r="AB39" s="71">
        <v>421504.36700000003</v>
      </c>
      <c r="AC39" s="71">
        <v>442089.86700000003</v>
      </c>
      <c r="AD39" s="71">
        <v>462675.36700000003</v>
      </c>
      <c r="AE39" s="71">
        <v>483260.86700000003</v>
      </c>
      <c r="AF39" s="71">
        <v>503846.36700000003</v>
      </c>
      <c r="AG39" s="71">
        <v>524431.86700000009</v>
      </c>
      <c r="AH39" s="71">
        <v>545017.36700000009</v>
      </c>
      <c r="AI39" s="71">
        <v>589899.55260000005</v>
      </c>
      <c r="AJ39" s="71">
        <v>612372.69562500005</v>
      </c>
      <c r="AK39" s="71">
        <v>634535.16365</v>
      </c>
    </row>
    <row r="40" spans="1:37" x14ac:dyDescent="0.25">
      <c r="A40" s="86">
        <v>0.155</v>
      </c>
      <c r="B40" s="71">
        <v>425080.07107999997</v>
      </c>
      <c r="C40" s="71">
        <v>445720.09107999998</v>
      </c>
      <c r="D40" s="71">
        <v>466360.11108</v>
      </c>
      <c r="E40" s="71">
        <v>487000.13107999996</v>
      </c>
      <c r="F40" s="71">
        <v>507640.15107999998</v>
      </c>
      <c r="G40" s="71">
        <v>528280.17108</v>
      </c>
      <c r="H40" s="71">
        <v>548920.1910799999</v>
      </c>
      <c r="I40" s="71">
        <v>593329.71057400003</v>
      </c>
      <c r="J40" s="71">
        <v>615803.17105624999</v>
      </c>
      <c r="K40" s="71">
        <v>637969.60078849993</v>
      </c>
      <c r="AA40" s="86">
        <v>0.155</v>
      </c>
      <c r="AB40" s="71">
        <v>421499.57107999997</v>
      </c>
      <c r="AC40" s="71">
        <v>442139.59107999998</v>
      </c>
      <c r="AD40" s="71">
        <v>462779.61108</v>
      </c>
      <c r="AE40" s="71">
        <v>483419.63107999996</v>
      </c>
      <c r="AF40" s="71">
        <v>504059.65107999998</v>
      </c>
      <c r="AG40" s="71">
        <v>524699.67108</v>
      </c>
      <c r="AH40" s="71">
        <v>545339.69108000002</v>
      </c>
      <c r="AI40" s="71">
        <v>589749.21057399991</v>
      </c>
      <c r="AJ40" s="71">
        <v>612222.67105624999</v>
      </c>
      <c r="AK40" s="71">
        <v>634389.10078849993</v>
      </c>
    </row>
    <row r="41" spans="1:37" x14ac:dyDescent="0.25">
      <c r="A41" s="86">
        <v>0.16</v>
      </c>
      <c r="B41" s="71">
        <v>425190.29872000002</v>
      </c>
      <c r="C41" s="71">
        <v>445883.97872000001</v>
      </c>
      <c r="D41" s="71">
        <v>466577.65872000001</v>
      </c>
      <c r="E41" s="71">
        <v>487271.33872</v>
      </c>
      <c r="F41" s="71">
        <v>507965.01871999999</v>
      </c>
      <c r="G41" s="71">
        <v>528658.69871999999</v>
      </c>
      <c r="H41" s="71">
        <v>549352.37871999992</v>
      </c>
      <c r="I41" s="71">
        <v>593292.91961600003</v>
      </c>
      <c r="J41" s="71">
        <v>615766.34759999998</v>
      </c>
      <c r="K41" s="71">
        <v>637936.36758399999</v>
      </c>
      <c r="AA41" s="86">
        <v>0.16</v>
      </c>
      <c r="AB41" s="71">
        <v>421494.29872000002</v>
      </c>
      <c r="AC41" s="71">
        <v>442187.97872000001</v>
      </c>
      <c r="AD41" s="71">
        <v>462881.65872000001</v>
      </c>
      <c r="AE41" s="71">
        <v>483575.33872</v>
      </c>
      <c r="AF41" s="71">
        <v>504269.01871999999</v>
      </c>
      <c r="AG41" s="71">
        <v>524962.69871999999</v>
      </c>
      <c r="AH41" s="71">
        <v>545656.37872000004</v>
      </c>
      <c r="AI41" s="71">
        <v>589596.91961600003</v>
      </c>
      <c r="AJ41" s="71">
        <v>612070.34759999998</v>
      </c>
      <c r="AK41" s="71">
        <v>634240.36758399999</v>
      </c>
    </row>
    <row r="42" spans="1:37" x14ac:dyDescent="0.25">
      <c r="A42" s="86">
        <v>0.16500000000000001</v>
      </c>
      <c r="B42" s="71">
        <v>425300.04991999996</v>
      </c>
      <c r="C42" s="71">
        <v>446046.52992</v>
      </c>
      <c r="D42" s="71">
        <v>466793.00991999998</v>
      </c>
      <c r="E42" s="71">
        <v>487539.48991999996</v>
      </c>
      <c r="F42" s="71">
        <v>508285.96992</v>
      </c>
      <c r="G42" s="71">
        <v>529032.44992000004</v>
      </c>
      <c r="H42" s="71">
        <v>549778.92992000002</v>
      </c>
      <c r="I42" s="71">
        <v>593254.17972600006</v>
      </c>
      <c r="J42" s="71">
        <v>615727.22525625001</v>
      </c>
      <c r="K42" s="71">
        <v>637900.46403650008</v>
      </c>
      <c r="AA42" s="86">
        <v>0.16500000000000001</v>
      </c>
      <c r="AB42" s="71">
        <v>421488.54991999996</v>
      </c>
      <c r="AC42" s="71">
        <v>442235.02992</v>
      </c>
      <c r="AD42" s="71">
        <v>462981.50991999998</v>
      </c>
      <c r="AE42" s="71">
        <v>483727.98991999996</v>
      </c>
      <c r="AF42" s="71">
        <v>504474.46992</v>
      </c>
      <c r="AG42" s="71">
        <v>525220.94992000004</v>
      </c>
      <c r="AH42" s="71">
        <v>545967.42992000002</v>
      </c>
      <c r="AI42" s="71">
        <v>589442.67972599994</v>
      </c>
      <c r="AJ42" s="71">
        <v>611915.72525625001</v>
      </c>
      <c r="AK42" s="71">
        <v>634088.96403650008</v>
      </c>
    </row>
    <row r="43" spans="1:37" x14ac:dyDescent="0.25">
      <c r="A43" s="86">
        <v>0.17</v>
      </c>
      <c r="B43" s="71">
        <v>425409.32468000002</v>
      </c>
      <c r="C43" s="71">
        <v>446207.74468</v>
      </c>
      <c r="D43" s="71">
        <v>467006.16468000005</v>
      </c>
      <c r="E43" s="71">
        <v>487804.58468000003</v>
      </c>
      <c r="F43" s="71">
        <v>508603.00468000001</v>
      </c>
      <c r="G43" s="71">
        <v>529401.42468000005</v>
      </c>
      <c r="H43" s="71">
        <v>550199.84467999998</v>
      </c>
      <c r="I43" s="71">
        <v>570998.26468000002</v>
      </c>
      <c r="J43" s="71">
        <v>615685.80402500008</v>
      </c>
      <c r="K43" s="71">
        <v>637861.89014600008</v>
      </c>
      <c r="AA43" s="86">
        <v>0.17</v>
      </c>
      <c r="AB43" s="71">
        <v>421482.32468000002</v>
      </c>
      <c r="AC43" s="71">
        <v>442280.74468</v>
      </c>
      <c r="AD43" s="71">
        <v>463079.16468000005</v>
      </c>
      <c r="AE43" s="71">
        <v>483877.58468000003</v>
      </c>
      <c r="AF43" s="71">
        <v>504676.00468000001</v>
      </c>
      <c r="AG43" s="71">
        <v>525474.42468000005</v>
      </c>
      <c r="AH43" s="71">
        <v>546272.8446800001</v>
      </c>
      <c r="AI43" s="71">
        <v>567071.26468000002</v>
      </c>
      <c r="AJ43" s="71">
        <v>611758.80402500008</v>
      </c>
      <c r="AK43" s="71">
        <v>633934.89014600008</v>
      </c>
    </row>
    <row r="44" spans="1:37" x14ac:dyDescent="0.25">
      <c r="A44" s="86">
        <v>0.17500000000000002</v>
      </c>
      <c r="B44" s="71">
        <v>425518.12300000002</v>
      </c>
      <c r="C44" s="71">
        <v>446367.62300000002</v>
      </c>
      <c r="D44" s="71">
        <v>467217.12300000002</v>
      </c>
      <c r="E44" s="71">
        <v>488066.62300000002</v>
      </c>
      <c r="F44" s="71">
        <v>508916.12300000002</v>
      </c>
      <c r="G44" s="71">
        <v>529765.62300000002</v>
      </c>
      <c r="H44" s="71">
        <v>550615.12300000002</v>
      </c>
      <c r="I44" s="71">
        <v>571464.62300000002</v>
      </c>
      <c r="J44" s="71">
        <v>615642.08390625007</v>
      </c>
      <c r="K44" s="71">
        <v>637820.64591249998</v>
      </c>
      <c r="AA44" s="86">
        <v>0.17500000000000002</v>
      </c>
      <c r="AB44" s="71">
        <v>421475.62300000002</v>
      </c>
      <c r="AC44" s="71">
        <v>442325.12300000002</v>
      </c>
      <c r="AD44" s="71">
        <v>463174.62300000002</v>
      </c>
      <c r="AE44" s="71">
        <v>484024.12300000002</v>
      </c>
      <c r="AF44" s="71">
        <v>504873.62300000002</v>
      </c>
      <c r="AG44" s="71">
        <v>525723.12300000002</v>
      </c>
      <c r="AH44" s="71">
        <v>546572.62300000002</v>
      </c>
      <c r="AI44" s="71">
        <v>567422.12300000002</v>
      </c>
      <c r="AJ44" s="71">
        <v>611599.58390625007</v>
      </c>
      <c r="AK44" s="71">
        <v>633778.14591249998</v>
      </c>
    </row>
    <row r="45" spans="1:37" x14ac:dyDescent="0.25">
      <c r="A45" s="86">
        <v>0.18</v>
      </c>
      <c r="B45" s="71">
        <v>425626.44487999997</v>
      </c>
      <c r="C45" s="71">
        <v>446526.16488</v>
      </c>
      <c r="D45" s="71">
        <v>467425.88488000003</v>
      </c>
      <c r="E45" s="71">
        <v>488325.60488</v>
      </c>
      <c r="F45" s="71">
        <v>509225.32488000003</v>
      </c>
      <c r="G45" s="71">
        <v>530125.04488000006</v>
      </c>
      <c r="H45" s="71">
        <v>551024.76488000003</v>
      </c>
      <c r="I45" s="71">
        <v>571924.48488</v>
      </c>
      <c r="J45" s="71">
        <v>615596.0649</v>
      </c>
      <c r="K45" s="71">
        <v>637776.73133600003</v>
      </c>
      <c r="AA45" s="86">
        <v>0.18</v>
      </c>
      <c r="AB45" s="71">
        <v>421468.44487999997</v>
      </c>
      <c r="AC45" s="71">
        <v>442368.16488</v>
      </c>
      <c r="AD45" s="71">
        <v>463267.88488000003</v>
      </c>
      <c r="AE45" s="71">
        <v>484167.60488</v>
      </c>
      <c r="AF45" s="71">
        <v>505067.32488000003</v>
      </c>
      <c r="AG45" s="71">
        <v>525967.04487999994</v>
      </c>
      <c r="AH45" s="71">
        <v>546866.76488000003</v>
      </c>
      <c r="AI45" s="71">
        <v>567766.48488</v>
      </c>
      <c r="AJ45" s="71">
        <v>611438.06490000011</v>
      </c>
      <c r="AK45" s="71">
        <v>633618.73133600003</v>
      </c>
    </row>
    <row r="46" spans="1:37" x14ac:dyDescent="0.25">
      <c r="A46" s="86">
        <v>0.185</v>
      </c>
      <c r="B46" s="71">
        <v>425734.29032000003</v>
      </c>
      <c r="C46" s="71">
        <v>446683.37031999999</v>
      </c>
      <c r="D46" s="71">
        <v>467632.45032</v>
      </c>
      <c r="E46" s="71">
        <v>488581.53032000002</v>
      </c>
      <c r="F46" s="71">
        <v>509530.61032000004</v>
      </c>
      <c r="G46" s="71">
        <v>530479.69031999982</v>
      </c>
      <c r="H46" s="71">
        <v>551428.77031999989</v>
      </c>
      <c r="I46" s="71">
        <v>572377.85031999997</v>
      </c>
      <c r="J46" s="71">
        <v>615547.74700624985</v>
      </c>
      <c r="K46" s="71">
        <v>637730.14641649998</v>
      </c>
      <c r="AA46" s="86">
        <v>0.185</v>
      </c>
      <c r="AB46" s="71">
        <v>421460.79032000003</v>
      </c>
      <c r="AC46" s="71">
        <v>442409.87031999999</v>
      </c>
      <c r="AD46" s="71">
        <v>463358.95032</v>
      </c>
      <c r="AE46" s="71">
        <v>484308.03032000002</v>
      </c>
      <c r="AF46" s="71">
        <v>505257.11032000004</v>
      </c>
      <c r="AG46" s="71">
        <v>526206.19031999994</v>
      </c>
      <c r="AH46" s="71">
        <v>547155.27031999989</v>
      </c>
      <c r="AI46" s="71">
        <v>568104.35031999997</v>
      </c>
      <c r="AJ46" s="71">
        <v>611274.24700624996</v>
      </c>
      <c r="AK46" s="71">
        <v>633456.64641649998</v>
      </c>
    </row>
    <row r="47" spans="1:37" x14ac:dyDescent="0.25">
      <c r="A47" s="86">
        <v>0.19</v>
      </c>
      <c r="B47" s="71">
        <v>425841.65931999998</v>
      </c>
      <c r="C47" s="71">
        <v>446839.23931999999</v>
      </c>
      <c r="D47" s="71">
        <v>467836.81932000001</v>
      </c>
      <c r="E47" s="71">
        <v>488834.39931999997</v>
      </c>
      <c r="F47" s="71">
        <v>509831.97931999998</v>
      </c>
      <c r="G47" s="71">
        <v>530829.55932000012</v>
      </c>
      <c r="H47" s="71">
        <v>551827.13932000007</v>
      </c>
      <c r="I47" s="71">
        <v>572824.71932000015</v>
      </c>
      <c r="J47" s="71">
        <v>615497.13022500009</v>
      </c>
      <c r="K47" s="71">
        <v>637680.89115400007</v>
      </c>
      <c r="AA47" s="86">
        <v>0.19</v>
      </c>
      <c r="AB47" s="71">
        <v>421452.65931999998</v>
      </c>
      <c r="AC47" s="71">
        <v>442450.23931999999</v>
      </c>
      <c r="AD47" s="71">
        <v>463447.81932000001</v>
      </c>
      <c r="AE47" s="71">
        <v>484445.39931999997</v>
      </c>
      <c r="AF47" s="71">
        <v>505442.97931999998</v>
      </c>
      <c r="AG47" s="71">
        <v>526440.55932</v>
      </c>
      <c r="AH47" s="71">
        <v>547438.13932000007</v>
      </c>
      <c r="AI47" s="71">
        <v>568435.71932000003</v>
      </c>
      <c r="AJ47" s="71">
        <v>611108.13022499997</v>
      </c>
      <c r="AK47" s="71">
        <v>633291.89115400007</v>
      </c>
    </row>
    <row r="48" spans="1:37" x14ac:dyDescent="0.25">
      <c r="A48" s="86">
        <v>0.19500000000000001</v>
      </c>
      <c r="B48" s="71">
        <v>425948.55188000004</v>
      </c>
      <c r="C48" s="71">
        <v>446993.77188000001</v>
      </c>
      <c r="D48" s="71">
        <v>468038.99187999999</v>
      </c>
      <c r="E48" s="71">
        <v>489084.21187999996</v>
      </c>
      <c r="F48" s="71">
        <v>510129.43187999999</v>
      </c>
      <c r="G48" s="71">
        <v>531174.6518799999</v>
      </c>
      <c r="H48" s="71">
        <v>552219.87187999999</v>
      </c>
      <c r="I48" s="71">
        <v>573265.09187999996</v>
      </c>
      <c r="J48" s="71">
        <v>615444.21455624991</v>
      </c>
      <c r="K48" s="71">
        <v>637628.96554849995</v>
      </c>
      <c r="AA48" s="86">
        <v>0.19500000000000001</v>
      </c>
      <c r="AB48" s="71">
        <v>421444.05188000004</v>
      </c>
      <c r="AC48" s="71">
        <v>442489.27188000001</v>
      </c>
      <c r="AD48" s="71">
        <v>463534.49187999999</v>
      </c>
      <c r="AE48" s="71">
        <v>484579.71187999996</v>
      </c>
      <c r="AF48" s="71">
        <v>505624.93187999999</v>
      </c>
      <c r="AG48" s="71">
        <v>526670.15188000002</v>
      </c>
      <c r="AH48" s="71">
        <v>547715.37187999999</v>
      </c>
      <c r="AI48" s="71">
        <v>568760.59187999996</v>
      </c>
      <c r="AJ48" s="71">
        <v>610939.71455625002</v>
      </c>
      <c r="AK48" s="71">
        <v>633124.46554849995</v>
      </c>
    </row>
    <row r="49" spans="1:37" x14ac:dyDescent="0.25">
      <c r="A49" s="86">
        <v>0.2</v>
      </c>
      <c r="B49" s="71">
        <v>426054.96799999999</v>
      </c>
      <c r="C49" s="71">
        <v>447146.96799999999</v>
      </c>
      <c r="D49" s="71">
        <v>468238.96799999999</v>
      </c>
      <c r="E49" s="71">
        <v>489330.96799999999</v>
      </c>
      <c r="F49" s="71">
        <v>510422.96799999999</v>
      </c>
      <c r="G49" s="71">
        <v>531514.96799999999</v>
      </c>
      <c r="H49" s="71">
        <v>552606.96799999999</v>
      </c>
      <c r="I49" s="71">
        <v>573698.96799999999</v>
      </c>
      <c r="J49" s="71">
        <v>615389</v>
      </c>
      <c r="K49" s="71">
        <v>637574.36959999998</v>
      </c>
      <c r="AA49" s="86">
        <v>0.2</v>
      </c>
      <c r="AB49" s="71">
        <v>421434.96799999999</v>
      </c>
      <c r="AC49" s="71">
        <v>442526.96799999999</v>
      </c>
      <c r="AD49" s="71">
        <v>463618.96799999999</v>
      </c>
      <c r="AE49" s="71">
        <v>484710.96799999999</v>
      </c>
      <c r="AF49" s="71">
        <v>505802.96799999999</v>
      </c>
      <c r="AG49" s="71">
        <v>526894.96799999999</v>
      </c>
      <c r="AH49" s="71">
        <v>547986.96799999999</v>
      </c>
      <c r="AI49" s="71">
        <v>569078.96799999999</v>
      </c>
      <c r="AJ49" s="71">
        <v>610769</v>
      </c>
      <c r="AK49" s="71">
        <v>632954.36959999998</v>
      </c>
    </row>
    <row r="50" spans="1:37" x14ac:dyDescent="0.25">
      <c r="A50" s="86">
        <v>0.20500000000000002</v>
      </c>
      <c r="B50" s="71">
        <v>426160.90767999995</v>
      </c>
      <c r="C50" s="71">
        <v>447298.82767999993</v>
      </c>
      <c r="D50" s="71">
        <v>468436.74767999991</v>
      </c>
      <c r="E50" s="71">
        <v>489574.66767999995</v>
      </c>
      <c r="F50" s="71">
        <v>510712.58767999994</v>
      </c>
      <c r="G50" s="71">
        <v>531850.50767999992</v>
      </c>
      <c r="H50" s="71">
        <v>552988.42767999996</v>
      </c>
      <c r="I50" s="71">
        <v>574126.34768000001</v>
      </c>
      <c r="J50" s="71">
        <v>595264.26767999993</v>
      </c>
      <c r="K50" s="71">
        <v>637517.10330849991</v>
      </c>
      <c r="AA50" s="86">
        <v>0.20500000000000002</v>
      </c>
      <c r="AB50" s="71">
        <v>421425.40767999995</v>
      </c>
      <c r="AC50" s="71">
        <v>442563.32767999993</v>
      </c>
      <c r="AD50" s="71">
        <v>463701.24767999991</v>
      </c>
      <c r="AE50" s="71">
        <v>484839.16767999995</v>
      </c>
      <c r="AF50" s="71">
        <v>505977.08767999994</v>
      </c>
      <c r="AG50" s="71">
        <v>527115.00767999992</v>
      </c>
      <c r="AH50" s="71">
        <v>548252.92767999996</v>
      </c>
      <c r="AI50" s="71">
        <v>569390.84768000001</v>
      </c>
      <c r="AJ50" s="71">
        <v>590528.76767999993</v>
      </c>
      <c r="AK50" s="71">
        <v>632781.60330849991</v>
      </c>
    </row>
    <row r="51" spans="1:37" x14ac:dyDescent="0.25">
      <c r="A51" s="86">
        <v>0.21</v>
      </c>
      <c r="B51" s="71">
        <v>426266.37092000002</v>
      </c>
      <c r="C51" s="71">
        <v>447449.35092</v>
      </c>
      <c r="D51" s="71">
        <v>468632.33092000004</v>
      </c>
      <c r="E51" s="71">
        <v>489815.31092000002</v>
      </c>
      <c r="F51" s="71">
        <v>510998.29092</v>
      </c>
      <c r="G51" s="71">
        <v>532181.27092000004</v>
      </c>
      <c r="H51" s="71">
        <v>553364.25092000002</v>
      </c>
      <c r="I51" s="71">
        <v>574547.23092</v>
      </c>
      <c r="J51" s="71">
        <v>595730.21091999998</v>
      </c>
      <c r="K51" s="71">
        <v>637457.16667399998</v>
      </c>
      <c r="AA51" s="86">
        <v>0.21</v>
      </c>
      <c r="AB51" s="71">
        <v>421415.37092000002</v>
      </c>
      <c r="AC51" s="71">
        <v>442598.35092</v>
      </c>
      <c r="AD51" s="71">
        <v>463781.33092000004</v>
      </c>
      <c r="AE51" s="71">
        <v>484964.31092000002</v>
      </c>
      <c r="AF51" s="71">
        <v>506147.29092</v>
      </c>
      <c r="AG51" s="71">
        <v>527330.27092000004</v>
      </c>
      <c r="AH51" s="71">
        <v>548513.25092000002</v>
      </c>
      <c r="AI51" s="71">
        <v>569696.23092</v>
      </c>
      <c r="AJ51" s="71">
        <v>590879.21091999998</v>
      </c>
      <c r="AK51" s="71">
        <v>632606.16667399998</v>
      </c>
    </row>
    <row r="52" spans="1:37" x14ac:dyDescent="0.25">
      <c r="A52" s="86">
        <v>0.215</v>
      </c>
      <c r="B52" s="71">
        <v>426371.35771999997</v>
      </c>
      <c r="C52" s="71">
        <v>447598.53771999996</v>
      </c>
      <c r="D52" s="71">
        <v>468825.71772000002</v>
      </c>
      <c r="E52" s="71">
        <v>490052.89772000001</v>
      </c>
      <c r="F52" s="71">
        <v>511280.07772</v>
      </c>
      <c r="G52" s="71">
        <v>532507.25772000011</v>
      </c>
      <c r="H52" s="71">
        <v>553734.43772000005</v>
      </c>
      <c r="I52" s="71">
        <v>574961.61771999998</v>
      </c>
      <c r="J52" s="71">
        <v>596188.79772000003</v>
      </c>
      <c r="K52" s="71">
        <v>637394.55969650007</v>
      </c>
      <c r="AA52" s="86">
        <v>0.215</v>
      </c>
      <c r="AB52" s="71">
        <v>421404.85771999997</v>
      </c>
      <c r="AC52" s="71">
        <v>442632.03771999996</v>
      </c>
      <c r="AD52" s="71">
        <v>463859.21772000002</v>
      </c>
      <c r="AE52" s="71">
        <v>485086.39772000001</v>
      </c>
      <c r="AF52" s="71">
        <v>506313.57772</v>
      </c>
      <c r="AG52" s="71">
        <v>527540.75771999999</v>
      </c>
      <c r="AH52" s="71">
        <v>548767.93772000005</v>
      </c>
      <c r="AI52" s="71">
        <v>569995.11771999998</v>
      </c>
      <c r="AJ52" s="71">
        <v>591222.29771999991</v>
      </c>
      <c r="AK52" s="71">
        <v>632428.05969649996</v>
      </c>
    </row>
    <row r="53" spans="1:37" x14ac:dyDescent="0.25">
      <c r="A53" s="86">
        <v>0.22</v>
      </c>
      <c r="B53" s="71">
        <v>426475.86808000004</v>
      </c>
      <c r="C53" s="71">
        <v>447746.38808</v>
      </c>
      <c r="D53" s="71">
        <v>469016.90808000002</v>
      </c>
      <c r="E53" s="71">
        <v>490287.42808000004</v>
      </c>
      <c r="F53" s="71">
        <v>511557.94808</v>
      </c>
      <c r="G53" s="71">
        <v>532828.46808000002</v>
      </c>
      <c r="H53" s="71">
        <v>554098.98808000004</v>
      </c>
      <c r="I53" s="71">
        <v>575369.50807999994</v>
      </c>
      <c r="J53" s="71">
        <v>596640.02807999996</v>
      </c>
      <c r="K53" s="71">
        <v>637329.28237600008</v>
      </c>
      <c r="AA53" s="86">
        <v>0.22</v>
      </c>
      <c r="AB53" s="71">
        <v>421393.86808000004</v>
      </c>
      <c r="AC53" s="71">
        <v>442664.38808</v>
      </c>
      <c r="AD53" s="71">
        <v>463934.90808000002</v>
      </c>
      <c r="AE53" s="71">
        <v>485205.42808000004</v>
      </c>
      <c r="AF53" s="71">
        <v>506475.94808</v>
      </c>
      <c r="AG53" s="71">
        <v>527746.46808000002</v>
      </c>
      <c r="AH53" s="71">
        <v>549016.98808000004</v>
      </c>
      <c r="AI53" s="71">
        <v>570287.50808000006</v>
      </c>
      <c r="AJ53" s="71">
        <v>591558.02808000008</v>
      </c>
      <c r="AK53" s="71">
        <v>632247.28237599996</v>
      </c>
    </row>
    <row r="54" spans="1:37" x14ac:dyDescent="0.25">
      <c r="A54" s="86">
        <v>0.22500000000000001</v>
      </c>
      <c r="B54" s="71">
        <v>426579.902</v>
      </c>
      <c r="C54" s="71">
        <v>447892.902</v>
      </c>
      <c r="D54" s="71">
        <v>469205.902</v>
      </c>
      <c r="E54" s="71">
        <v>490518.902</v>
      </c>
      <c r="F54" s="71">
        <v>511831.902</v>
      </c>
      <c r="G54" s="71">
        <v>533144.902</v>
      </c>
      <c r="H54" s="71">
        <v>554457.902</v>
      </c>
      <c r="I54" s="71">
        <v>575770.902</v>
      </c>
      <c r="J54" s="71">
        <v>597083.902</v>
      </c>
      <c r="K54" s="71">
        <v>637261.33471249999</v>
      </c>
      <c r="AA54" s="86">
        <v>0.22500000000000001</v>
      </c>
      <c r="AB54" s="71">
        <v>421382.402</v>
      </c>
      <c r="AC54" s="71">
        <v>442695.402</v>
      </c>
      <c r="AD54" s="71">
        <v>464008.402</v>
      </c>
      <c r="AE54" s="71">
        <v>485321.402</v>
      </c>
      <c r="AF54" s="71">
        <v>506634.402</v>
      </c>
      <c r="AG54" s="71">
        <v>527947.402</v>
      </c>
      <c r="AH54" s="71">
        <v>549260.402</v>
      </c>
      <c r="AI54" s="71">
        <v>570573.402</v>
      </c>
      <c r="AJ54" s="71">
        <v>591886.402</v>
      </c>
      <c r="AK54" s="71">
        <v>632063.83471249999</v>
      </c>
    </row>
    <row r="55" spans="1:37" x14ac:dyDescent="0.25">
      <c r="A55" s="86">
        <v>0.23</v>
      </c>
      <c r="B55" s="71">
        <v>426683.45947999996</v>
      </c>
      <c r="C55" s="71">
        <v>448038.07947999996</v>
      </c>
      <c r="D55" s="71">
        <v>469392.69947999995</v>
      </c>
      <c r="E55" s="71">
        <v>490747.31948000001</v>
      </c>
      <c r="F55" s="71">
        <v>512101.93948000006</v>
      </c>
      <c r="G55" s="71">
        <v>533456.55947999994</v>
      </c>
      <c r="H55" s="71">
        <v>554811.17948000005</v>
      </c>
      <c r="I55" s="71">
        <v>576165.79947999993</v>
      </c>
      <c r="J55" s="71">
        <v>597520.41948000004</v>
      </c>
      <c r="K55" s="71">
        <v>637190.71670599992</v>
      </c>
      <c r="AA55" s="86">
        <v>0.23</v>
      </c>
      <c r="AB55" s="71">
        <v>421370.45947999996</v>
      </c>
      <c r="AC55" s="71">
        <v>442725.07947999996</v>
      </c>
      <c r="AD55" s="71">
        <v>464079.69947999995</v>
      </c>
      <c r="AE55" s="71">
        <v>485434.31948000001</v>
      </c>
      <c r="AF55" s="71">
        <v>506788.93948</v>
      </c>
      <c r="AG55" s="71">
        <v>528143.55948000005</v>
      </c>
      <c r="AH55" s="71">
        <v>549498.17947999993</v>
      </c>
      <c r="AI55" s="71">
        <v>570852.79948000005</v>
      </c>
      <c r="AJ55" s="71">
        <v>592207.41947999992</v>
      </c>
      <c r="AK55" s="71">
        <v>631877.71670600004</v>
      </c>
    </row>
    <row r="56" spans="1:37" x14ac:dyDescent="0.25">
      <c r="A56" s="86">
        <v>0.23500000000000001</v>
      </c>
      <c r="B56" s="71">
        <v>426786.54052000004</v>
      </c>
      <c r="C56" s="71">
        <v>448181.92051999999</v>
      </c>
      <c r="D56" s="71">
        <v>469577.30051999999</v>
      </c>
      <c r="E56" s="71">
        <v>490972.68051999999</v>
      </c>
      <c r="F56" s="71">
        <v>512368.06052</v>
      </c>
      <c r="G56" s="71">
        <v>533763.44051999995</v>
      </c>
      <c r="H56" s="71">
        <v>555158.82051999995</v>
      </c>
      <c r="I56" s="71">
        <v>576554.20051999995</v>
      </c>
      <c r="J56" s="71">
        <v>597949.58051999996</v>
      </c>
      <c r="K56" s="71">
        <v>619344.96051999996</v>
      </c>
      <c r="AA56" s="86">
        <v>0.23500000000000001</v>
      </c>
      <c r="AB56" s="71">
        <v>421358.04052000004</v>
      </c>
      <c r="AC56" s="71">
        <v>442753.42051999999</v>
      </c>
      <c r="AD56" s="71">
        <v>464148.80051999999</v>
      </c>
      <c r="AE56" s="71">
        <v>485544.18051999999</v>
      </c>
      <c r="AF56" s="71">
        <v>506939.56052</v>
      </c>
      <c r="AG56" s="71">
        <v>528334.94052000006</v>
      </c>
      <c r="AH56" s="71">
        <v>549730.32052000007</v>
      </c>
      <c r="AI56" s="71">
        <v>571125.70051999995</v>
      </c>
      <c r="AJ56" s="71">
        <v>592521.08052000008</v>
      </c>
      <c r="AK56" s="71">
        <v>613916.46051999996</v>
      </c>
    </row>
    <row r="57" spans="1:37" x14ac:dyDescent="0.25">
      <c r="A57" s="86">
        <v>0.24</v>
      </c>
      <c r="B57" s="71">
        <v>426889.14512</v>
      </c>
      <c r="C57" s="71">
        <v>448324.42511999997</v>
      </c>
      <c r="D57" s="71">
        <v>469759.70512</v>
      </c>
      <c r="E57" s="71">
        <v>491194.98511999997</v>
      </c>
      <c r="F57" s="71">
        <v>512630.26512000005</v>
      </c>
      <c r="G57" s="71">
        <v>534065.54512000002</v>
      </c>
      <c r="H57" s="71">
        <v>555500.82512000005</v>
      </c>
      <c r="I57" s="71">
        <v>576936.10511999996</v>
      </c>
      <c r="J57" s="71">
        <v>598371.38511999999</v>
      </c>
      <c r="K57" s="71">
        <v>619806.66512000002</v>
      </c>
      <c r="AA57" s="86">
        <v>0.24</v>
      </c>
      <c r="AB57" s="71">
        <v>421345.14512</v>
      </c>
      <c r="AC57" s="71">
        <v>442780.42511999997</v>
      </c>
      <c r="AD57" s="71">
        <v>464215.70512</v>
      </c>
      <c r="AE57" s="71">
        <v>485650.98511999997</v>
      </c>
      <c r="AF57" s="71">
        <v>507086.26512</v>
      </c>
      <c r="AG57" s="71">
        <v>528521.54511999991</v>
      </c>
      <c r="AH57" s="71">
        <v>549956.82511999994</v>
      </c>
      <c r="AI57" s="71">
        <v>571392.10511999996</v>
      </c>
      <c r="AJ57" s="71">
        <v>592827.38511999999</v>
      </c>
      <c r="AK57" s="71">
        <v>614262.66512000002</v>
      </c>
    </row>
    <row r="58" spans="1:37" x14ac:dyDescent="0.25">
      <c r="A58" s="86">
        <v>0.245</v>
      </c>
      <c r="B58" s="71">
        <v>426991.27328000002</v>
      </c>
      <c r="C58" s="71">
        <v>448465.59328000003</v>
      </c>
      <c r="D58" s="71">
        <v>469939.91328000004</v>
      </c>
      <c r="E58" s="71">
        <v>491414.23328000004</v>
      </c>
      <c r="F58" s="71">
        <v>512888.55327999999</v>
      </c>
      <c r="G58" s="71">
        <v>534362.87328000006</v>
      </c>
      <c r="H58" s="71">
        <v>555837.19328000001</v>
      </c>
      <c r="I58" s="71">
        <v>577311.51327999996</v>
      </c>
      <c r="J58" s="71">
        <v>598785.83328000002</v>
      </c>
      <c r="K58" s="71">
        <v>620260.15328000009</v>
      </c>
      <c r="AA58" s="86">
        <v>0.245</v>
      </c>
      <c r="AB58" s="71">
        <v>421331.77328000002</v>
      </c>
      <c r="AC58" s="71">
        <v>442806.09328000003</v>
      </c>
      <c r="AD58" s="71">
        <v>464280.41328000004</v>
      </c>
      <c r="AE58" s="71">
        <v>485754.73328000004</v>
      </c>
      <c r="AF58" s="71">
        <v>507229.05328000005</v>
      </c>
      <c r="AG58" s="71">
        <v>528703.37327999994</v>
      </c>
      <c r="AH58" s="71">
        <v>550177.69328000001</v>
      </c>
      <c r="AI58" s="71">
        <v>571652.01328000007</v>
      </c>
      <c r="AJ58" s="71">
        <v>593126.33328000002</v>
      </c>
      <c r="AK58" s="71">
        <v>614600.65327999997</v>
      </c>
    </row>
    <row r="59" spans="1:37" x14ac:dyDescent="0.25">
      <c r="A59" s="86">
        <v>0.25</v>
      </c>
      <c r="B59" s="71">
        <v>427092.92499999999</v>
      </c>
      <c r="C59" s="71">
        <v>448605.42499999999</v>
      </c>
      <c r="D59" s="71">
        <v>470117.92499999999</v>
      </c>
      <c r="E59" s="71">
        <v>491630.42499999999</v>
      </c>
      <c r="F59" s="71">
        <v>513142.92500000005</v>
      </c>
      <c r="G59" s="71">
        <v>534655.42500000005</v>
      </c>
      <c r="H59" s="71">
        <v>556167.92500000005</v>
      </c>
      <c r="I59" s="71">
        <v>577680.42500000005</v>
      </c>
      <c r="J59" s="71">
        <v>599192.92500000005</v>
      </c>
      <c r="K59" s="71">
        <v>620705.42500000005</v>
      </c>
      <c r="AA59" s="86">
        <v>0.25</v>
      </c>
      <c r="AB59" s="71">
        <v>421317.92499999999</v>
      </c>
      <c r="AC59" s="71">
        <v>442830.42499999999</v>
      </c>
      <c r="AD59" s="71">
        <v>464342.92499999999</v>
      </c>
      <c r="AE59" s="71">
        <v>485855.42499999999</v>
      </c>
      <c r="AF59" s="71">
        <v>507367.92499999999</v>
      </c>
      <c r="AG59" s="71">
        <v>528880.42500000005</v>
      </c>
      <c r="AH59" s="71">
        <v>550392.92500000005</v>
      </c>
      <c r="AI59" s="71">
        <v>571905.42500000005</v>
      </c>
      <c r="AJ59" s="71">
        <v>593417.92500000005</v>
      </c>
      <c r="AK59" s="71">
        <v>614930.42500000005</v>
      </c>
    </row>
    <row r="60" spans="1:37" x14ac:dyDescent="0.25">
      <c r="A60" s="86">
        <v>0.255</v>
      </c>
      <c r="B60" s="71">
        <v>427194.10027999996</v>
      </c>
      <c r="C60" s="71">
        <v>448743.92027999996</v>
      </c>
      <c r="D60" s="71">
        <v>470293.74027999997</v>
      </c>
      <c r="E60" s="71">
        <v>491843.56027999998</v>
      </c>
      <c r="F60" s="71">
        <v>513393.38028000004</v>
      </c>
      <c r="G60" s="71">
        <v>534943.20027999999</v>
      </c>
      <c r="H60" s="71">
        <v>556493.02027999994</v>
      </c>
      <c r="I60" s="71">
        <v>578042.84028</v>
      </c>
      <c r="J60" s="71">
        <v>599592.66027999995</v>
      </c>
      <c r="K60" s="71">
        <v>621142.4802799999</v>
      </c>
      <c r="AA60" s="86">
        <v>0.255</v>
      </c>
      <c r="AB60" s="71">
        <v>421303.60027999996</v>
      </c>
      <c r="AC60" s="71">
        <v>442853.42027999996</v>
      </c>
      <c r="AD60" s="71">
        <v>464403.24027999997</v>
      </c>
      <c r="AE60" s="71">
        <v>485953.06027999998</v>
      </c>
      <c r="AF60" s="71">
        <v>507502.88027999998</v>
      </c>
      <c r="AG60" s="71">
        <v>529052.70027999999</v>
      </c>
      <c r="AH60" s="71">
        <v>550602.52028000006</v>
      </c>
      <c r="AI60" s="71">
        <v>572152.34028</v>
      </c>
      <c r="AJ60" s="71">
        <v>593702.16027999995</v>
      </c>
      <c r="AK60" s="71">
        <v>615251.98028000002</v>
      </c>
    </row>
    <row r="61" spans="1:37" x14ac:dyDescent="0.25">
      <c r="A61" s="86">
        <v>0.26</v>
      </c>
      <c r="B61" s="71">
        <v>427294.79912000004</v>
      </c>
      <c r="C61" s="71">
        <v>448881.07912000001</v>
      </c>
      <c r="D61" s="71">
        <v>470467.35912000004</v>
      </c>
      <c r="E61" s="71">
        <v>492053.63912000001</v>
      </c>
      <c r="F61" s="71">
        <v>513639.91912000004</v>
      </c>
      <c r="G61" s="71">
        <v>535226.19912</v>
      </c>
      <c r="H61" s="71">
        <v>556812.47912000003</v>
      </c>
      <c r="I61" s="71">
        <v>578398.75911999994</v>
      </c>
      <c r="J61" s="71">
        <v>599985.03911999997</v>
      </c>
      <c r="K61" s="71">
        <v>621571.31911999988</v>
      </c>
      <c r="AA61" s="86">
        <v>0.26</v>
      </c>
      <c r="AB61" s="71">
        <v>421288.79912000004</v>
      </c>
      <c r="AC61" s="71">
        <v>442875.07912000001</v>
      </c>
      <c r="AD61" s="71">
        <v>464461.35912000004</v>
      </c>
      <c r="AE61" s="71">
        <v>486047.63912000001</v>
      </c>
      <c r="AF61" s="71">
        <v>507633.91912000004</v>
      </c>
      <c r="AG61" s="71">
        <v>529220.19912</v>
      </c>
      <c r="AH61" s="71">
        <v>550806.47912000003</v>
      </c>
      <c r="AI61" s="71">
        <v>572392.75912000006</v>
      </c>
      <c r="AJ61" s="71">
        <v>593979.03912000009</v>
      </c>
      <c r="AK61" s="71">
        <v>615565.31912</v>
      </c>
    </row>
    <row r="62" spans="1:37" x14ac:dyDescent="0.25">
      <c r="A62" s="86">
        <v>0.26500000000000001</v>
      </c>
      <c r="B62" s="71">
        <v>427395.02152000001</v>
      </c>
      <c r="C62" s="71">
        <v>449016.90152000001</v>
      </c>
      <c r="D62" s="71">
        <v>470638.78151999996</v>
      </c>
      <c r="E62" s="71">
        <v>492260.66151999997</v>
      </c>
      <c r="F62" s="71">
        <v>513882.54151999991</v>
      </c>
      <c r="G62" s="71">
        <v>535504.42152000009</v>
      </c>
      <c r="H62" s="71">
        <v>557126.30151999998</v>
      </c>
      <c r="I62" s="71">
        <v>578748.1815200001</v>
      </c>
      <c r="J62" s="71">
        <v>600370.06151999999</v>
      </c>
      <c r="K62" s="71">
        <v>621991.94152000011</v>
      </c>
      <c r="AA62" s="86">
        <v>0.26500000000000001</v>
      </c>
      <c r="AB62" s="71">
        <v>421273.52152000001</v>
      </c>
      <c r="AC62" s="71">
        <v>442895.40152000001</v>
      </c>
      <c r="AD62" s="71">
        <v>464517.28151999996</v>
      </c>
      <c r="AE62" s="71">
        <v>486139.16151999997</v>
      </c>
      <c r="AF62" s="71">
        <v>507761.04151999997</v>
      </c>
      <c r="AG62" s="71">
        <v>529382.92151999997</v>
      </c>
      <c r="AH62" s="71">
        <v>551004.80151999998</v>
      </c>
      <c r="AI62" s="71">
        <v>572626.68151999998</v>
      </c>
      <c r="AJ62" s="71">
        <v>594248.56151999999</v>
      </c>
      <c r="AK62" s="71">
        <v>615870.44151999999</v>
      </c>
    </row>
    <row r="63" spans="1:37" x14ac:dyDescent="0.25">
      <c r="A63" s="86">
        <v>0.27</v>
      </c>
      <c r="B63" s="71">
        <v>427494.76748000004</v>
      </c>
      <c r="C63" s="71">
        <v>449151.38748000003</v>
      </c>
      <c r="D63" s="71">
        <v>470808.00748000003</v>
      </c>
      <c r="E63" s="71">
        <v>492464.62748000002</v>
      </c>
      <c r="F63" s="71">
        <v>514121.24748000002</v>
      </c>
      <c r="G63" s="71">
        <v>535777.86748000002</v>
      </c>
      <c r="H63" s="71">
        <v>557434.48748000001</v>
      </c>
      <c r="I63" s="71">
        <v>579091.10748000001</v>
      </c>
      <c r="J63" s="71">
        <v>600747.72748</v>
      </c>
      <c r="K63" s="71">
        <v>622404.34748</v>
      </c>
      <c r="AA63" s="86">
        <v>0.27</v>
      </c>
      <c r="AB63" s="71">
        <v>421257.76748000004</v>
      </c>
      <c r="AC63" s="71">
        <v>442914.38748000003</v>
      </c>
      <c r="AD63" s="71">
        <v>464571.00748000003</v>
      </c>
      <c r="AE63" s="71">
        <v>486227.62748000002</v>
      </c>
      <c r="AF63" s="71">
        <v>507884.24748000002</v>
      </c>
      <c r="AG63" s="71">
        <v>529540.86748000002</v>
      </c>
      <c r="AH63" s="71">
        <v>551197.48748000001</v>
      </c>
      <c r="AI63" s="71">
        <v>572854.10748000001</v>
      </c>
      <c r="AJ63" s="71">
        <v>594510.72748</v>
      </c>
      <c r="AK63" s="71">
        <v>616167.34748</v>
      </c>
    </row>
    <row r="64" spans="1:37" x14ac:dyDescent="0.25">
      <c r="A64" s="86">
        <v>0.27500000000000002</v>
      </c>
      <c r="B64" s="71">
        <v>427594.03700000001</v>
      </c>
      <c r="C64" s="71">
        <v>449284.53700000001</v>
      </c>
      <c r="D64" s="71">
        <v>470975.03700000001</v>
      </c>
      <c r="E64" s="71">
        <v>492665.53700000001</v>
      </c>
      <c r="F64" s="71">
        <v>514356.03700000001</v>
      </c>
      <c r="G64" s="71">
        <v>536046.53700000001</v>
      </c>
      <c r="H64" s="71">
        <v>557737.03700000001</v>
      </c>
      <c r="I64" s="71">
        <v>579427.53700000001</v>
      </c>
      <c r="J64" s="71">
        <v>601118.03700000001</v>
      </c>
      <c r="K64" s="71">
        <v>622808.53700000001</v>
      </c>
      <c r="AA64" s="86">
        <v>0.27500000000000002</v>
      </c>
      <c r="AB64" s="71">
        <v>421241.53700000001</v>
      </c>
      <c r="AC64" s="71">
        <v>442932.03700000001</v>
      </c>
      <c r="AD64" s="71">
        <v>464622.53700000001</v>
      </c>
      <c r="AE64" s="71">
        <v>486313.03700000001</v>
      </c>
      <c r="AF64" s="71">
        <v>508003.53700000001</v>
      </c>
      <c r="AG64" s="71">
        <v>529694.03700000001</v>
      </c>
      <c r="AH64" s="71">
        <v>551384.53700000001</v>
      </c>
      <c r="AI64" s="71">
        <v>573075.03700000001</v>
      </c>
      <c r="AJ64" s="71">
        <v>594765.53700000001</v>
      </c>
      <c r="AK64" s="71">
        <v>616456.03700000001</v>
      </c>
    </row>
    <row r="65" spans="1:37" x14ac:dyDescent="0.25">
      <c r="A65" s="86">
        <v>0.28000000000000003</v>
      </c>
      <c r="B65" s="71">
        <v>427692.83007999999</v>
      </c>
      <c r="C65" s="71">
        <v>449416.35008</v>
      </c>
      <c r="D65" s="71">
        <v>471139.87007999996</v>
      </c>
      <c r="E65" s="71">
        <v>492863.39007999998</v>
      </c>
      <c r="F65" s="71">
        <v>514586.91007999994</v>
      </c>
      <c r="G65" s="71">
        <v>536310.43007999996</v>
      </c>
      <c r="H65" s="71">
        <v>558033.95007999998</v>
      </c>
      <c r="I65" s="71">
        <v>579757.47008</v>
      </c>
      <c r="J65" s="71">
        <v>601480.99008000002</v>
      </c>
      <c r="K65" s="71">
        <v>623204.51008000004</v>
      </c>
      <c r="AA65" s="86">
        <v>0.28000000000000003</v>
      </c>
      <c r="AB65" s="71">
        <v>421224.83007999999</v>
      </c>
      <c r="AC65" s="71">
        <v>442948.35008</v>
      </c>
      <c r="AD65" s="71">
        <v>464671.87007999996</v>
      </c>
      <c r="AE65" s="71">
        <v>486395.39007999998</v>
      </c>
      <c r="AF65" s="71">
        <v>508118.91008</v>
      </c>
      <c r="AG65" s="71">
        <v>529842.43007999996</v>
      </c>
      <c r="AH65" s="71">
        <v>551565.95007999998</v>
      </c>
      <c r="AI65" s="71">
        <v>573289.47008</v>
      </c>
      <c r="AJ65" s="71">
        <v>595012.99008000002</v>
      </c>
      <c r="AK65" s="71">
        <v>616736.51008000004</v>
      </c>
    </row>
    <row r="66" spans="1:37" x14ac:dyDescent="0.25">
      <c r="A66" s="86">
        <v>0.28500000000000003</v>
      </c>
      <c r="B66" s="71">
        <v>427791.14672000002</v>
      </c>
      <c r="C66" s="71">
        <v>449546.82672000007</v>
      </c>
      <c r="D66" s="71">
        <v>471302.50672</v>
      </c>
      <c r="E66" s="71">
        <v>493058.18672000006</v>
      </c>
      <c r="F66" s="71">
        <v>514813.86671999999</v>
      </c>
      <c r="G66" s="71">
        <v>536569.54671999998</v>
      </c>
      <c r="H66" s="71">
        <v>558325.22672000004</v>
      </c>
      <c r="I66" s="71">
        <v>580080.90671999997</v>
      </c>
      <c r="J66" s="71">
        <v>601836.58672000002</v>
      </c>
      <c r="K66" s="71">
        <v>623592.26671999996</v>
      </c>
      <c r="AA66" s="86">
        <v>0.28500000000000003</v>
      </c>
      <c r="AB66" s="71">
        <v>421207.64672000002</v>
      </c>
      <c r="AC66" s="71">
        <v>442963.32672000001</v>
      </c>
      <c r="AD66" s="71">
        <v>464719.00672000006</v>
      </c>
      <c r="AE66" s="71">
        <v>486474.68672</v>
      </c>
      <c r="AF66" s="71">
        <v>508230.36672000005</v>
      </c>
      <c r="AG66" s="71">
        <v>529986.04671999998</v>
      </c>
      <c r="AH66" s="71">
        <v>551741.72672000004</v>
      </c>
      <c r="AI66" s="71">
        <v>573497.40672000009</v>
      </c>
      <c r="AJ66" s="71">
        <v>595253.08672000002</v>
      </c>
      <c r="AK66" s="71">
        <v>617008.76672000007</v>
      </c>
    </row>
    <row r="67" spans="1:37" x14ac:dyDescent="0.25">
      <c r="A67" s="86">
        <v>0.28999999999999998</v>
      </c>
      <c r="B67" s="71">
        <v>427888.98692</v>
      </c>
      <c r="C67" s="71">
        <v>449675.96691999998</v>
      </c>
      <c r="D67" s="71">
        <v>471462.94692000002</v>
      </c>
      <c r="E67" s="71">
        <v>493249.92692</v>
      </c>
      <c r="F67" s="71">
        <v>515036.90691999992</v>
      </c>
      <c r="G67" s="71">
        <v>536823.88691999996</v>
      </c>
      <c r="H67" s="71">
        <v>558610.86692000006</v>
      </c>
      <c r="I67" s="71">
        <v>580397.84692000004</v>
      </c>
      <c r="J67" s="71">
        <v>602184.82692000002</v>
      </c>
      <c r="K67" s="71">
        <v>623971.80692000012</v>
      </c>
      <c r="AA67" s="86">
        <v>0.28999999999999998</v>
      </c>
      <c r="AB67" s="71">
        <v>421189.98692</v>
      </c>
      <c r="AC67" s="71">
        <v>442976.96691999998</v>
      </c>
      <c r="AD67" s="71">
        <v>464763.94692000002</v>
      </c>
      <c r="AE67" s="71">
        <v>486550.92692</v>
      </c>
      <c r="AF67" s="71">
        <v>508337.90691999998</v>
      </c>
      <c r="AG67" s="71">
        <v>530124.88691999996</v>
      </c>
      <c r="AH67" s="71">
        <v>551911.86691999994</v>
      </c>
      <c r="AI67" s="71">
        <v>573698.84691999992</v>
      </c>
      <c r="AJ67" s="71">
        <v>595485.8269199999</v>
      </c>
      <c r="AK67" s="71">
        <v>617272.80692</v>
      </c>
    </row>
    <row r="68" spans="1:37" x14ac:dyDescent="0.25">
      <c r="A68" s="86">
        <v>0.29499999999999998</v>
      </c>
      <c r="B68" s="71">
        <v>427986.35068000009</v>
      </c>
      <c r="C68" s="71">
        <v>449803.77068000007</v>
      </c>
      <c r="D68" s="71">
        <v>471621.19068000006</v>
      </c>
      <c r="E68" s="71">
        <v>493438.6106800001</v>
      </c>
      <c r="F68" s="71">
        <v>515256.03068000008</v>
      </c>
      <c r="G68" s="71">
        <v>537073.45068000013</v>
      </c>
      <c r="H68" s="71">
        <v>558890.87068000005</v>
      </c>
      <c r="I68" s="71">
        <v>580708.29068000009</v>
      </c>
      <c r="J68" s="71">
        <v>602525.71068000013</v>
      </c>
      <c r="K68" s="71">
        <v>624343.13068000006</v>
      </c>
      <c r="AA68" s="86">
        <v>0.29499999999999998</v>
      </c>
      <c r="AB68" s="71">
        <v>421171.85068000009</v>
      </c>
      <c r="AC68" s="71">
        <v>442989.27068000007</v>
      </c>
      <c r="AD68" s="71">
        <v>464806.69068000006</v>
      </c>
      <c r="AE68" s="71">
        <v>486624.1106800001</v>
      </c>
      <c r="AF68" s="71">
        <v>508441.53068000008</v>
      </c>
      <c r="AG68" s="71">
        <v>530258.95068000001</v>
      </c>
      <c r="AH68" s="71">
        <v>552076.37068000005</v>
      </c>
      <c r="AI68" s="71">
        <v>573893.79068000009</v>
      </c>
      <c r="AJ68" s="71">
        <v>595711.21068000002</v>
      </c>
      <c r="AK68" s="71">
        <v>617528.63068000006</v>
      </c>
    </row>
    <row r="69" spans="1:37" x14ac:dyDescent="0.25">
      <c r="A69" s="86">
        <v>0.3</v>
      </c>
      <c r="B69" s="71">
        <v>428083.23800000001</v>
      </c>
      <c r="C69" s="71">
        <v>449930.23800000001</v>
      </c>
      <c r="D69" s="71">
        <v>471777.23800000001</v>
      </c>
      <c r="E69" s="71">
        <v>493624.23800000001</v>
      </c>
      <c r="F69" s="71">
        <v>515471.23800000001</v>
      </c>
      <c r="G69" s="71">
        <v>537318.23800000001</v>
      </c>
      <c r="H69" s="71">
        <v>559165.23800000001</v>
      </c>
      <c r="I69" s="71">
        <v>581012.23800000001</v>
      </c>
      <c r="J69" s="71">
        <v>602859.23800000001</v>
      </c>
      <c r="K69" s="71">
        <v>624706.23800000001</v>
      </c>
      <c r="AA69" s="86">
        <v>0.3</v>
      </c>
      <c r="AB69" s="71">
        <v>421153.23800000001</v>
      </c>
      <c r="AC69" s="71">
        <v>443000.23800000001</v>
      </c>
      <c r="AD69" s="71">
        <v>464847.23800000001</v>
      </c>
      <c r="AE69" s="71">
        <v>486694.23800000001</v>
      </c>
      <c r="AF69" s="71">
        <v>508541.23800000001</v>
      </c>
      <c r="AG69" s="71">
        <v>530388.23800000001</v>
      </c>
      <c r="AH69" s="71">
        <v>552235.23800000001</v>
      </c>
      <c r="AI69" s="71">
        <v>574082.23800000001</v>
      </c>
      <c r="AJ69" s="71">
        <v>595929.23800000001</v>
      </c>
      <c r="AK69" s="71">
        <v>617776.23800000001</v>
      </c>
    </row>
    <row r="70" spans="1:37" x14ac:dyDescent="0.25">
      <c r="A70" s="86">
        <v>0.30499999999999999</v>
      </c>
      <c r="B70" s="71">
        <v>428179.64887999999</v>
      </c>
      <c r="C70" s="71">
        <v>450055.36887999997</v>
      </c>
      <c r="D70" s="71">
        <v>471931.08888000005</v>
      </c>
      <c r="E70" s="71">
        <v>493806.80888000003</v>
      </c>
      <c r="F70" s="71">
        <v>515682.52888</v>
      </c>
      <c r="G70" s="71">
        <v>537558.24887999997</v>
      </c>
      <c r="H70" s="71">
        <v>559433.96888000006</v>
      </c>
      <c r="I70" s="71">
        <v>581309.68888000003</v>
      </c>
      <c r="J70" s="71">
        <v>603185.40888</v>
      </c>
      <c r="K70" s="71">
        <v>625061.12888000009</v>
      </c>
      <c r="AA70" s="86">
        <v>0.30499999999999999</v>
      </c>
      <c r="AB70" s="71">
        <v>421134.14887999999</v>
      </c>
      <c r="AC70" s="71">
        <v>443009.86887999997</v>
      </c>
      <c r="AD70" s="71">
        <v>464885.58888000005</v>
      </c>
      <c r="AE70" s="71">
        <v>486761.30888000003</v>
      </c>
      <c r="AF70" s="71">
        <v>508637.02888000006</v>
      </c>
      <c r="AG70" s="71">
        <v>530512.74888000009</v>
      </c>
      <c r="AH70" s="71">
        <v>552388.46888000006</v>
      </c>
      <c r="AI70" s="71">
        <v>574264.18888000003</v>
      </c>
      <c r="AJ70" s="71">
        <v>596139.90888</v>
      </c>
      <c r="AK70" s="71">
        <v>618015.62887999997</v>
      </c>
    </row>
    <row r="71" spans="1:37" x14ac:dyDescent="0.25">
      <c r="A71" s="86">
        <v>0.31</v>
      </c>
      <c r="B71" s="71">
        <v>428275.58332000003</v>
      </c>
      <c r="C71" s="71">
        <v>450179.16331999999</v>
      </c>
      <c r="D71" s="71">
        <v>472082.74332000001</v>
      </c>
      <c r="E71" s="71">
        <v>493986.32332000002</v>
      </c>
      <c r="F71" s="71">
        <v>515889.90331999998</v>
      </c>
      <c r="G71" s="71">
        <v>537793.48331999988</v>
      </c>
      <c r="H71" s="71">
        <v>559697.06331999996</v>
      </c>
      <c r="I71" s="71">
        <v>581600.64331999992</v>
      </c>
      <c r="J71" s="71">
        <v>603504.22331999987</v>
      </c>
      <c r="K71" s="71">
        <v>625407.80331999995</v>
      </c>
      <c r="AA71" s="86">
        <v>0.31</v>
      </c>
      <c r="AB71" s="71">
        <v>421114.58332000003</v>
      </c>
      <c r="AC71" s="71">
        <v>443018.16331999999</v>
      </c>
      <c r="AD71" s="71">
        <v>464921.74332000001</v>
      </c>
      <c r="AE71" s="71">
        <v>486825.32332000002</v>
      </c>
      <c r="AF71" s="71">
        <v>508728.90331999998</v>
      </c>
      <c r="AG71" s="71">
        <v>530632.48331999988</v>
      </c>
      <c r="AH71" s="71">
        <v>552536.06331999996</v>
      </c>
      <c r="AI71" s="71">
        <v>574439.64332000003</v>
      </c>
      <c r="AJ71" s="71">
        <v>596343.22331999987</v>
      </c>
      <c r="AK71" s="71">
        <v>618246.80331999995</v>
      </c>
    </row>
    <row r="72" spans="1:37" x14ac:dyDescent="0.25">
      <c r="A72" s="86">
        <v>0.315</v>
      </c>
      <c r="B72" s="71">
        <v>428371.04131999996</v>
      </c>
      <c r="C72" s="71">
        <v>450301.62131999998</v>
      </c>
      <c r="D72" s="71">
        <v>472232.20131999999</v>
      </c>
      <c r="E72" s="71">
        <v>494162.78132000001</v>
      </c>
      <c r="F72" s="71">
        <v>516093.36131999997</v>
      </c>
      <c r="G72" s="71">
        <v>538023.9413200001</v>
      </c>
      <c r="H72" s="71">
        <v>559954.52132000006</v>
      </c>
      <c r="I72" s="71">
        <v>581885.10132000013</v>
      </c>
      <c r="J72" s="71">
        <v>603815.68132000009</v>
      </c>
      <c r="K72" s="71">
        <v>625746.26132000005</v>
      </c>
      <c r="AA72" s="86">
        <v>0.315</v>
      </c>
      <c r="AB72" s="71">
        <v>421094.54131999996</v>
      </c>
      <c r="AC72" s="71">
        <v>443025.12131999998</v>
      </c>
      <c r="AD72" s="71">
        <v>464955.70131999999</v>
      </c>
      <c r="AE72" s="71">
        <v>486886.28132000001</v>
      </c>
      <c r="AF72" s="71">
        <v>508816.86131999997</v>
      </c>
      <c r="AG72" s="71">
        <v>530747.44131999998</v>
      </c>
      <c r="AH72" s="71">
        <v>552678.02132000006</v>
      </c>
      <c r="AI72" s="71">
        <v>574608.60132000002</v>
      </c>
      <c r="AJ72" s="71">
        <v>596539.18131999997</v>
      </c>
      <c r="AK72" s="71">
        <v>618469.76132000005</v>
      </c>
    </row>
    <row r="73" spans="1:37" x14ac:dyDescent="0.25">
      <c r="A73" s="86">
        <v>0.32</v>
      </c>
      <c r="B73" s="71">
        <v>428466.02288</v>
      </c>
      <c r="C73" s="71">
        <v>450422.74288000003</v>
      </c>
      <c r="D73" s="71">
        <v>472379.46287999995</v>
      </c>
      <c r="E73" s="71">
        <v>494336.18287999998</v>
      </c>
      <c r="F73" s="71">
        <v>516292.90287999995</v>
      </c>
      <c r="G73" s="71">
        <v>538249.62288000004</v>
      </c>
      <c r="H73" s="71">
        <v>560206.34288000001</v>
      </c>
      <c r="I73" s="71">
        <v>582163.06287999998</v>
      </c>
      <c r="J73" s="71">
        <v>604119.78287999996</v>
      </c>
      <c r="K73" s="71">
        <v>626076.50287999993</v>
      </c>
      <c r="AA73" s="86">
        <v>0.32</v>
      </c>
      <c r="AB73" s="71">
        <v>421074.02288</v>
      </c>
      <c r="AC73" s="71">
        <v>443030.74288000003</v>
      </c>
      <c r="AD73" s="71">
        <v>464987.46287999995</v>
      </c>
      <c r="AE73" s="71">
        <v>486944.18287999998</v>
      </c>
      <c r="AF73" s="71">
        <v>508900.90287999995</v>
      </c>
      <c r="AG73" s="71">
        <v>530857.62287999992</v>
      </c>
      <c r="AH73" s="71">
        <v>552814.34287999989</v>
      </c>
      <c r="AI73" s="71">
        <v>574771.06287999998</v>
      </c>
      <c r="AJ73" s="71">
        <v>596727.78287999996</v>
      </c>
      <c r="AK73" s="71">
        <v>618684.50288000004</v>
      </c>
    </row>
    <row r="74" spans="1:37" x14ac:dyDescent="0.25">
      <c r="A74" s="86">
        <v>0.32500000000000001</v>
      </c>
      <c r="B74" s="71">
        <v>428560.52799999999</v>
      </c>
      <c r="C74" s="71">
        <v>450542.52799999999</v>
      </c>
      <c r="D74" s="71">
        <v>472524.52799999999</v>
      </c>
      <c r="E74" s="71">
        <v>494506.52799999999</v>
      </c>
      <c r="F74" s="71">
        <v>516488.52799999993</v>
      </c>
      <c r="G74" s="71">
        <v>538470.52799999993</v>
      </c>
      <c r="H74" s="71">
        <v>560452.52799999993</v>
      </c>
      <c r="I74" s="71">
        <v>582434.52799999993</v>
      </c>
      <c r="J74" s="71">
        <v>604416.52799999993</v>
      </c>
      <c r="K74" s="71">
        <v>626398.52799999993</v>
      </c>
      <c r="AA74" s="86">
        <v>0.32500000000000001</v>
      </c>
      <c r="AB74" s="71">
        <v>421053.02799999999</v>
      </c>
      <c r="AC74" s="71">
        <v>443035.02799999999</v>
      </c>
      <c r="AD74" s="71">
        <v>465017.02799999999</v>
      </c>
      <c r="AE74" s="71">
        <v>486999.02799999999</v>
      </c>
      <c r="AF74" s="71">
        <v>508981.02799999999</v>
      </c>
      <c r="AG74" s="71">
        <v>530963.02799999993</v>
      </c>
      <c r="AH74" s="71">
        <v>552945.02799999993</v>
      </c>
      <c r="AI74" s="71">
        <v>574927.02799999993</v>
      </c>
      <c r="AJ74" s="71">
        <v>596909.02799999993</v>
      </c>
      <c r="AK74" s="71">
        <v>618891.02799999993</v>
      </c>
    </row>
    <row r="75" spans="1:37" x14ac:dyDescent="0.25">
      <c r="A75" s="86">
        <v>0.33</v>
      </c>
      <c r="B75" s="71">
        <v>428654.55667999992</v>
      </c>
      <c r="C75" s="71">
        <v>450660.97667999991</v>
      </c>
      <c r="D75" s="71">
        <v>472667.39667999995</v>
      </c>
      <c r="E75" s="71">
        <v>494673.81667999993</v>
      </c>
      <c r="F75" s="71">
        <v>516680.23667999997</v>
      </c>
      <c r="G75" s="71">
        <v>538686.6566799999</v>
      </c>
      <c r="H75" s="71">
        <v>560693.07667999994</v>
      </c>
      <c r="I75" s="71">
        <v>582699.49667999998</v>
      </c>
      <c r="J75" s="71">
        <v>604705.91667999991</v>
      </c>
      <c r="K75" s="71">
        <v>626712.33667999995</v>
      </c>
      <c r="AA75" s="86">
        <v>0.33</v>
      </c>
      <c r="AB75" s="71">
        <v>421031.55667999992</v>
      </c>
      <c r="AC75" s="71">
        <v>443037.97667999991</v>
      </c>
      <c r="AD75" s="71">
        <v>465044.39667999995</v>
      </c>
      <c r="AE75" s="71">
        <v>487050.81667999993</v>
      </c>
      <c r="AF75" s="71">
        <v>509057.23667999991</v>
      </c>
      <c r="AG75" s="71">
        <v>531063.6566799999</v>
      </c>
      <c r="AH75" s="71">
        <v>553070.07667999994</v>
      </c>
      <c r="AI75" s="71">
        <v>575076.49667999987</v>
      </c>
      <c r="AJ75" s="71">
        <v>597082.91667999991</v>
      </c>
      <c r="AK75" s="71">
        <v>619089.33667999995</v>
      </c>
    </row>
    <row r="76" spans="1:37" x14ac:dyDescent="0.25">
      <c r="A76" s="86">
        <v>0.33500000000000002</v>
      </c>
      <c r="B76" s="71">
        <v>428748.10892000003</v>
      </c>
      <c r="C76" s="71">
        <v>450778.08892000001</v>
      </c>
      <c r="D76" s="71">
        <v>472808.06891999999</v>
      </c>
      <c r="E76" s="71">
        <v>494838.04892000003</v>
      </c>
      <c r="F76" s="71">
        <v>516868.02892000001</v>
      </c>
      <c r="G76" s="71">
        <v>538898.00891999993</v>
      </c>
      <c r="H76" s="71">
        <v>560927.98891999992</v>
      </c>
      <c r="I76" s="71">
        <v>582957.9689199999</v>
      </c>
      <c r="J76" s="71">
        <v>604987.94891999988</v>
      </c>
      <c r="K76" s="71">
        <v>627017.92891999998</v>
      </c>
      <c r="AA76" s="86">
        <v>0.33500000000000002</v>
      </c>
      <c r="AB76" s="71">
        <v>421009.60892000003</v>
      </c>
      <c r="AC76" s="71">
        <v>443039.58892000001</v>
      </c>
      <c r="AD76" s="71">
        <v>465069.56891999999</v>
      </c>
      <c r="AE76" s="71">
        <v>487099.54892000003</v>
      </c>
      <c r="AF76" s="71">
        <v>509129.52892000001</v>
      </c>
      <c r="AG76" s="71">
        <v>531159.50891999993</v>
      </c>
      <c r="AH76" s="71">
        <v>553189.48892000003</v>
      </c>
      <c r="AI76" s="71">
        <v>575219.46892000001</v>
      </c>
      <c r="AJ76" s="71">
        <v>597249.44892</v>
      </c>
      <c r="AK76" s="71">
        <v>619279.42892000009</v>
      </c>
    </row>
    <row r="77" spans="1:37" x14ac:dyDescent="0.25">
      <c r="A77" s="86">
        <v>0.34</v>
      </c>
      <c r="B77" s="71">
        <v>428841.18471999996</v>
      </c>
      <c r="C77" s="71">
        <v>450893.86471999995</v>
      </c>
      <c r="D77" s="71">
        <v>472946.54471999995</v>
      </c>
      <c r="E77" s="71">
        <v>494999.22471999994</v>
      </c>
      <c r="F77" s="71">
        <v>517051.90471999993</v>
      </c>
      <c r="G77" s="71">
        <v>539104.58471999993</v>
      </c>
      <c r="H77" s="71">
        <v>561157.26471999998</v>
      </c>
      <c r="I77" s="71">
        <v>583209.94472000003</v>
      </c>
      <c r="J77" s="71">
        <v>605262.62472000008</v>
      </c>
      <c r="K77" s="71">
        <v>627315.3047199999</v>
      </c>
      <c r="AA77" s="86">
        <v>0.34</v>
      </c>
      <c r="AB77" s="71">
        <v>420987.18471999996</v>
      </c>
      <c r="AC77" s="71">
        <v>443039.86471999995</v>
      </c>
      <c r="AD77" s="71">
        <v>465092.54471999995</v>
      </c>
      <c r="AE77" s="71">
        <v>487145.22471999994</v>
      </c>
      <c r="AF77" s="71">
        <v>509197.90471999993</v>
      </c>
      <c r="AG77" s="71">
        <v>531250.58471999993</v>
      </c>
      <c r="AH77" s="71">
        <v>553303.26471999986</v>
      </c>
      <c r="AI77" s="71">
        <v>575355.94472000003</v>
      </c>
      <c r="AJ77" s="71">
        <v>597408.62471999996</v>
      </c>
      <c r="AK77" s="71">
        <v>619461.30472000001</v>
      </c>
    </row>
    <row r="78" spans="1:37" x14ac:dyDescent="0.25">
      <c r="A78" s="86">
        <v>0.34500000000000003</v>
      </c>
      <c r="B78" s="71">
        <v>428933.78407999995</v>
      </c>
      <c r="C78" s="71">
        <v>451008.30407999997</v>
      </c>
      <c r="D78" s="71">
        <v>473082.82408000005</v>
      </c>
      <c r="E78" s="71">
        <v>495157.34407999995</v>
      </c>
      <c r="F78" s="71">
        <v>517231.86408000009</v>
      </c>
      <c r="G78" s="71">
        <v>539306.38408000011</v>
      </c>
      <c r="H78" s="71">
        <v>561380.90408000001</v>
      </c>
      <c r="I78" s="71">
        <v>583455.42408000003</v>
      </c>
      <c r="J78" s="71">
        <v>605529.94408000004</v>
      </c>
      <c r="K78" s="71">
        <v>627604.46408000006</v>
      </c>
      <c r="AA78" s="86">
        <v>0.34500000000000003</v>
      </c>
      <c r="AB78" s="71">
        <v>420964.28407999995</v>
      </c>
      <c r="AC78" s="71">
        <v>443038.80407999997</v>
      </c>
      <c r="AD78" s="71">
        <v>465113.32408000005</v>
      </c>
      <c r="AE78" s="71">
        <v>487187.84407999995</v>
      </c>
      <c r="AF78" s="71">
        <v>509262.36407999997</v>
      </c>
      <c r="AG78" s="71">
        <v>531336.88407999999</v>
      </c>
      <c r="AH78" s="71">
        <v>553411.40408000001</v>
      </c>
      <c r="AI78" s="71">
        <v>575485.92408000003</v>
      </c>
      <c r="AJ78" s="71">
        <v>597560.44408000004</v>
      </c>
      <c r="AK78" s="71">
        <v>619634.96407999995</v>
      </c>
    </row>
    <row r="79" spans="1:37" x14ac:dyDescent="0.25">
      <c r="A79" s="86">
        <v>0.35000000000000003</v>
      </c>
      <c r="B79" s="71">
        <v>429025.90699999995</v>
      </c>
      <c r="C79" s="71">
        <v>451121.40700000001</v>
      </c>
      <c r="D79" s="71">
        <v>473216.90700000001</v>
      </c>
      <c r="E79" s="71">
        <v>495312.40700000001</v>
      </c>
      <c r="F79" s="71">
        <v>517407.90700000001</v>
      </c>
      <c r="G79" s="71">
        <v>539503.40700000001</v>
      </c>
      <c r="H79" s="71">
        <v>561598.90700000001</v>
      </c>
      <c r="I79" s="71">
        <v>583694.40700000001</v>
      </c>
      <c r="J79" s="71">
        <v>605789.90700000001</v>
      </c>
      <c r="K79" s="71">
        <v>627885.40700000001</v>
      </c>
      <c r="AA79" s="86">
        <v>0.35000000000000003</v>
      </c>
      <c r="AB79" s="71">
        <v>420940.90699999995</v>
      </c>
      <c r="AC79" s="71">
        <v>443036.40700000001</v>
      </c>
      <c r="AD79" s="71">
        <v>465131.90700000001</v>
      </c>
      <c r="AE79" s="71">
        <v>487227.40700000001</v>
      </c>
      <c r="AF79" s="71">
        <v>509322.90700000001</v>
      </c>
      <c r="AG79" s="71">
        <v>531418.40700000001</v>
      </c>
      <c r="AH79" s="71">
        <v>553513.90700000001</v>
      </c>
      <c r="AI79" s="71">
        <v>575609.40700000001</v>
      </c>
      <c r="AJ79" s="71">
        <v>597704.90700000001</v>
      </c>
      <c r="AK79" s="71">
        <v>619800.40700000001</v>
      </c>
    </row>
    <row r="80" spans="1:37" x14ac:dyDescent="0.25">
      <c r="A80" s="86">
        <v>0.35499999999999998</v>
      </c>
      <c r="B80" s="71">
        <v>429117.55348</v>
      </c>
      <c r="C80" s="71">
        <v>451233.17348</v>
      </c>
      <c r="D80" s="71">
        <v>473348.79347999999</v>
      </c>
      <c r="E80" s="71">
        <v>495464.41347999999</v>
      </c>
      <c r="F80" s="71">
        <v>517580.03347999998</v>
      </c>
      <c r="G80" s="71">
        <v>539695.65347999998</v>
      </c>
      <c r="H80" s="71">
        <v>561811.27347999997</v>
      </c>
      <c r="I80" s="71">
        <v>583926.89347999997</v>
      </c>
      <c r="J80" s="71">
        <v>606042.51347999997</v>
      </c>
      <c r="K80" s="71">
        <v>628158.13347999996</v>
      </c>
      <c r="AA80" s="86">
        <v>0.35499999999999998</v>
      </c>
      <c r="AB80" s="71">
        <v>420917.05348</v>
      </c>
      <c r="AC80" s="71">
        <v>443032.67348</v>
      </c>
      <c r="AD80" s="71">
        <v>465148.29347999999</v>
      </c>
      <c r="AE80" s="71">
        <v>487263.91347999999</v>
      </c>
      <c r="AF80" s="71">
        <v>509379.53347999998</v>
      </c>
      <c r="AG80" s="71">
        <v>531495.15347999998</v>
      </c>
      <c r="AH80" s="71">
        <v>553610.77347999997</v>
      </c>
      <c r="AI80" s="71">
        <v>575726.39347999997</v>
      </c>
      <c r="AJ80" s="71">
        <v>597842.01347999997</v>
      </c>
      <c r="AK80" s="71">
        <v>619957.63347999996</v>
      </c>
    </row>
    <row r="81" spans="1:37" x14ac:dyDescent="0.25">
      <c r="A81" s="86">
        <v>0.36</v>
      </c>
      <c r="B81" s="71">
        <v>429208.72352</v>
      </c>
      <c r="C81" s="71">
        <v>451343.60352</v>
      </c>
      <c r="D81" s="71">
        <v>473478.48352000001</v>
      </c>
      <c r="E81" s="71">
        <v>495613.36352000001</v>
      </c>
      <c r="F81" s="71">
        <v>517748.24352000008</v>
      </c>
      <c r="G81" s="71">
        <v>539883.12351999991</v>
      </c>
      <c r="H81" s="71">
        <v>562018.00352000003</v>
      </c>
      <c r="I81" s="71">
        <v>584152.88351999992</v>
      </c>
      <c r="J81" s="71">
        <v>606287.76352000004</v>
      </c>
      <c r="K81" s="71">
        <v>628422.64351999993</v>
      </c>
      <c r="AA81" s="86">
        <v>0.36</v>
      </c>
      <c r="AB81" s="71">
        <v>420892.72352</v>
      </c>
      <c r="AC81" s="71">
        <v>443027.60352</v>
      </c>
      <c r="AD81" s="71">
        <v>465162.48352000001</v>
      </c>
      <c r="AE81" s="71">
        <v>487297.36352000001</v>
      </c>
      <c r="AF81" s="71">
        <v>509432.24352000002</v>
      </c>
      <c r="AG81" s="71">
        <v>531567.12352000002</v>
      </c>
      <c r="AH81" s="71">
        <v>553702.00352000003</v>
      </c>
      <c r="AI81" s="71">
        <v>575836.88352000003</v>
      </c>
      <c r="AJ81" s="71">
        <v>597971.76352000004</v>
      </c>
      <c r="AK81" s="71">
        <v>620106.64351999993</v>
      </c>
    </row>
    <row r="82" spans="1:37" x14ac:dyDescent="0.25">
      <c r="A82" s="86">
        <v>0.36499999999999999</v>
      </c>
      <c r="B82" s="71">
        <v>429299.41712</v>
      </c>
      <c r="C82" s="71">
        <v>451452.69711999997</v>
      </c>
      <c r="D82" s="71">
        <v>473605.97712</v>
      </c>
      <c r="E82" s="71">
        <v>495759.25711999997</v>
      </c>
      <c r="F82" s="71">
        <v>517912.53711999994</v>
      </c>
      <c r="G82" s="71">
        <v>540065.81712000002</v>
      </c>
      <c r="H82" s="71">
        <v>562219.09712000005</v>
      </c>
      <c r="I82" s="71">
        <v>584372.37712000008</v>
      </c>
      <c r="J82" s="71">
        <v>606525.65712000011</v>
      </c>
      <c r="K82" s="71">
        <v>628678.93712000013</v>
      </c>
      <c r="AA82" s="86">
        <v>0.36499999999999999</v>
      </c>
      <c r="AB82" s="71">
        <v>420867.91712</v>
      </c>
      <c r="AC82" s="71">
        <v>443021.19711999997</v>
      </c>
      <c r="AD82" s="71">
        <v>465174.47712</v>
      </c>
      <c r="AE82" s="71">
        <v>487327.75711999997</v>
      </c>
      <c r="AF82" s="71">
        <v>509481.03711999999</v>
      </c>
      <c r="AG82" s="71">
        <v>531634.31712000002</v>
      </c>
      <c r="AH82" s="71">
        <v>553787.59712000005</v>
      </c>
      <c r="AI82" s="71">
        <v>575940.87711999996</v>
      </c>
      <c r="AJ82" s="71">
        <v>598094.15711999999</v>
      </c>
      <c r="AK82" s="71">
        <v>620247.43712000002</v>
      </c>
    </row>
    <row r="83" spans="1:37" x14ac:dyDescent="0.25">
      <c r="A83" s="86">
        <v>0.37</v>
      </c>
      <c r="B83" s="71">
        <v>429389.63428</v>
      </c>
      <c r="C83" s="71">
        <v>451560.45428000001</v>
      </c>
      <c r="D83" s="71">
        <v>473731.27428000001</v>
      </c>
      <c r="E83" s="71">
        <v>495902.09428000002</v>
      </c>
      <c r="F83" s="71">
        <v>518072.91428000003</v>
      </c>
      <c r="G83" s="71">
        <v>540243.73428000009</v>
      </c>
      <c r="H83" s="71">
        <v>562414.55428000004</v>
      </c>
      <c r="I83" s="71">
        <v>584585.37427999999</v>
      </c>
      <c r="J83" s="71">
        <v>606756.19428000005</v>
      </c>
      <c r="K83" s="71">
        <v>628927.01428</v>
      </c>
      <c r="AA83" s="86">
        <v>0.37</v>
      </c>
      <c r="AB83" s="71">
        <v>420842.63428</v>
      </c>
      <c r="AC83" s="71">
        <v>443013.45428000001</v>
      </c>
      <c r="AD83" s="71">
        <v>465184.27428000001</v>
      </c>
      <c r="AE83" s="71">
        <v>487355.09428000002</v>
      </c>
      <c r="AF83" s="71">
        <v>509525.91428000003</v>
      </c>
      <c r="AG83" s="71">
        <v>531696.73427999998</v>
      </c>
      <c r="AH83" s="71">
        <v>553867.55428000004</v>
      </c>
      <c r="AI83" s="71">
        <v>576038.37428000011</v>
      </c>
      <c r="AJ83" s="71">
        <v>598209.19427999994</v>
      </c>
      <c r="AK83" s="71">
        <v>620380.01428</v>
      </c>
    </row>
    <row r="84" spans="1:37" x14ac:dyDescent="0.25">
      <c r="A84" s="86">
        <v>0.375</v>
      </c>
      <c r="B84" s="71">
        <v>429479.375</v>
      </c>
      <c r="C84" s="71">
        <v>451666.875</v>
      </c>
      <c r="D84" s="71">
        <v>473854.375</v>
      </c>
      <c r="E84" s="71">
        <v>496041.875</v>
      </c>
      <c r="F84" s="71">
        <v>518229.375</v>
      </c>
      <c r="G84" s="71">
        <v>540416.875</v>
      </c>
      <c r="H84" s="71">
        <v>562604.375</v>
      </c>
      <c r="I84" s="71">
        <v>584791.875</v>
      </c>
      <c r="J84" s="71">
        <v>606979.375</v>
      </c>
      <c r="K84" s="71">
        <v>629166.875</v>
      </c>
      <c r="AA84" s="86">
        <v>0.375</v>
      </c>
      <c r="AB84" s="71">
        <v>420816.875</v>
      </c>
      <c r="AC84" s="71">
        <v>443004.375</v>
      </c>
      <c r="AD84" s="71">
        <v>465191.875</v>
      </c>
      <c r="AE84" s="71">
        <v>487379.375</v>
      </c>
      <c r="AF84" s="71">
        <v>509566.875</v>
      </c>
      <c r="AG84" s="71">
        <v>531754.375</v>
      </c>
      <c r="AH84" s="71">
        <v>553941.875</v>
      </c>
      <c r="AI84" s="71">
        <v>576129.375</v>
      </c>
      <c r="AJ84" s="71">
        <v>598316.875</v>
      </c>
      <c r="AK84" s="71">
        <v>620504.375</v>
      </c>
    </row>
    <row r="85" spans="1:37" x14ac:dyDescent="0.25">
      <c r="A85" s="86">
        <v>0.38</v>
      </c>
      <c r="B85" s="71">
        <v>429539.1</v>
      </c>
      <c r="C85" s="71">
        <v>451689.1</v>
      </c>
      <c r="D85" s="71">
        <v>473839.1</v>
      </c>
      <c r="E85" s="71">
        <v>495989.1</v>
      </c>
      <c r="F85" s="71">
        <v>518139.1</v>
      </c>
      <c r="G85" s="71">
        <v>540289.1</v>
      </c>
      <c r="H85" s="71">
        <v>562439.1</v>
      </c>
      <c r="I85" s="71">
        <v>584589.1</v>
      </c>
      <c r="J85" s="71">
        <v>606739.1</v>
      </c>
      <c r="K85" s="71">
        <v>628889.1</v>
      </c>
      <c r="AA85" s="86">
        <v>0.38</v>
      </c>
      <c r="AB85" s="71">
        <v>420761.1</v>
      </c>
      <c r="AC85" s="71">
        <v>442911.1</v>
      </c>
      <c r="AD85" s="71">
        <v>465061.1</v>
      </c>
      <c r="AE85" s="71">
        <v>487211.1</v>
      </c>
      <c r="AF85" s="71">
        <v>509361.1</v>
      </c>
      <c r="AG85" s="71">
        <v>531511.1</v>
      </c>
      <c r="AH85" s="71">
        <v>553661.1</v>
      </c>
      <c r="AI85" s="71">
        <v>575811.1</v>
      </c>
      <c r="AJ85" s="71">
        <v>597961.1</v>
      </c>
      <c r="AK85" s="71">
        <v>620111.1</v>
      </c>
    </row>
    <row r="86" spans="1:37" x14ac:dyDescent="0.25">
      <c r="A86" s="86">
        <v>0.38500000000000001</v>
      </c>
      <c r="B86" s="71">
        <v>429598.82500000001</v>
      </c>
      <c r="C86" s="71">
        <v>451711.32500000001</v>
      </c>
      <c r="D86" s="71">
        <v>473823.82500000001</v>
      </c>
      <c r="E86" s="71">
        <v>495936.32500000001</v>
      </c>
      <c r="F86" s="71">
        <v>518048.82500000001</v>
      </c>
      <c r="G86" s="71">
        <v>540161.32499999995</v>
      </c>
      <c r="H86" s="71">
        <v>562273.82499999995</v>
      </c>
      <c r="I86" s="71">
        <v>584386.32499999995</v>
      </c>
      <c r="J86" s="71">
        <v>606498.82499999995</v>
      </c>
      <c r="K86" s="71">
        <v>628611.32499999995</v>
      </c>
      <c r="AA86" s="86">
        <v>0.38500000000000001</v>
      </c>
      <c r="AB86" s="71">
        <v>420705.32500000001</v>
      </c>
      <c r="AC86" s="71">
        <v>442817.82500000001</v>
      </c>
      <c r="AD86" s="71">
        <v>464930.32500000001</v>
      </c>
      <c r="AE86" s="71">
        <v>487042.82500000001</v>
      </c>
      <c r="AF86" s="71">
        <v>509155.32500000001</v>
      </c>
      <c r="AG86" s="71">
        <v>531267.82499999995</v>
      </c>
      <c r="AH86" s="71">
        <v>553380.32499999995</v>
      </c>
      <c r="AI86" s="71">
        <v>575492.82499999995</v>
      </c>
      <c r="AJ86" s="71">
        <v>597605.32499999995</v>
      </c>
      <c r="AK86" s="71">
        <v>619717.82499999995</v>
      </c>
    </row>
    <row r="87" spans="1:37" x14ac:dyDescent="0.25">
      <c r="A87" s="86">
        <v>0.39</v>
      </c>
      <c r="B87" s="71">
        <v>429658.55</v>
      </c>
      <c r="C87" s="71">
        <v>451733.55</v>
      </c>
      <c r="D87" s="71">
        <v>473808.55</v>
      </c>
      <c r="E87" s="71">
        <v>495883.55</v>
      </c>
      <c r="F87" s="71">
        <v>517958.55</v>
      </c>
      <c r="G87" s="71">
        <v>540033.55000000005</v>
      </c>
      <c r="H87" s="71">
        <v>562108.55000000005</v>
      </c>
      <c r="I87" s="71">
        <v>584183.55000000005</v>
      </c>
      <c r="J87" s="71">
        <v>606258.55000000005</v>
      </c>
      <c r="K87" s="71">
        <v>628333.55000000005</v>
      </c>
      <c r="AA87" s="86">
        <v>0.39</v>
      </c>
      <c r="AB87" s="71">
        <v>420649.55</v>
      </c>
      <c r="AC87" s="71">
        <v>442724.55</v>
      </c>
      <c r="AD87" s="71">
        <v>464799.55</v>
      </c>
      <c r="AE87" s="71">
        <v>486874.55</v>
      </c>
      <c r="AF87" s="71">
        <v>508949.55</v>
      </c>
      <c r="AG87" s="71">
        <v>531024.55000000005</v>
      </c>
      <c r="AH87" s="71">
        <v>553099.55000000005</v>
      </c>
      <c r="AI87" s="71">
        <v>575174.55000000005</v>
      </c>
      <c r="AJ87" s="71">
        <v>597249.55000000005</v>
      </c>
      <c r="AK87" s="71">
        <v>619324.55000000005</v>
      </c>
    </row>
    <row r="88" spans="1:37" x14ac:dyDescent="0.25">
      <c r="A88" s="86">
        <v>0.39500000000000002</v>
      </c>
      <c r="B88" s="71">
        <v>429718.27500000002</v>
      </c>
      <c r="C88" s="71">
        <v>451755.77500000002</v>
      </c>
      <c r="D88" s="71">
        <v>473793.27500000002</v>
      </c>
      <c r="E88" s="71">
        <v>495830.77500000002</v>
      </c>
      <c r="F88" s="71">
        <v>517868.27500000002</v>
      </c>
      <c r="G88" s="71">
        <v>539905.77500000002</v>
      </c>
      <c r="H88" s="71">
        <v>561943.27500000002</v>
      </c>
      <c r="I88" s="71">
        <v>583980.77500000002</v>
      </c>
      <c r="J88" s="71">
        <v>606018.27500000002</v>
      </c>
      <c r="K88" s="71">
        <v>628055.77500000002</v>
      </c>
      <c r="AA88" s="86">
        <v>0.39500000000000002</v>
      </c>
      <c r="AB88" s="71">
        <v>420593.77500000002</v>
      </c>
      <c r="AC88" s="71">
        <v>442631.27500000002</v>
      </c>
      <c r="AD88" s="71">
        <v>464668.77500000002</v>
      </c>
      <c r="AE88" s="71">
        <v>486706.27500000002</v>
      </c>
      <c r="AF88" s="71">
        <v>508743.77500000002</v>
      </c>
      <c r="AG88" s="71">
        <v>530781.27500000002</v>
      </c>
      <c r="AH88" s="71">
        <v>552818.77500000002</v>
      </c>
      <c r="AI88" s="71">
        <v>574856.27500000002</v>
      </c>
      <c r="AJ88" s="71">
        <v>596893.77500000002</v>
      </c>
      <c r="AK88" s="71">
        <v>618931.27500000002</v>
      </c>
    </row>
    <row r="89" spans="1:37" x14ac:dyDescent="0.25">
      <c r="A89" s="86">
        <v>0.4</v>
      </c>
      <c r="B89" s="71">
        <v>429778</v>
      </c>
      <c r="C89" s="71">
        <v>451778</v>
      </c>
      <c r="D89" s="71">
        <v>473778</v>
      </c>
      <c r="E89" s="71">
        <v>495778</v>
      </c>
      <c r="F89" s="71">
        <v>517778</v>
      </c>
      <c r="G89" s="71">
        <v>539778</v>
      </c>
      <c r="H89" s="71">
        <v>561778</v>
      </c>
      <c r="I89" s="71">
        <v>583778</v>
      </c>
      <c r="J89" s="71">
        <v>605778</v>
      </c>
      <c r="K89" s="71">
        <v>627778</v>
      </c>
      <c r="AA89" s="86">
        <v>0.4</v>
      </c>
      <c r="AB89" s="71">
        <v>420538</v>
      </c>
      <c r="AC89" s="71">
        <v>442538</v>
      </c>
      <c r="AD89" s="71">
        <v>464538</v>
      </c>
      <c r="AE89" s="71">
        <v>486538</v>
      </c>
      <c r="AF89" s="71">
        <v>508538</v>
      </c>
      <c r="AG89" s="71">
        <v>530538</v>
      </c>
      <c r="AH89" s="71">
        <v>552538</v>
      </c>
      <c r="AI89" s="71">
        <v>574538</v>
      </c>
      <c r="AJ89" s="71">
        <v>596538</v>
      </c>
      <c r="AK89" s="71">
        <v>618538</v>
      </c>
    </row>
    <row r="90" spans="1:37" x14ac:dyDescent="0.25">
      <c r="A90" s="86">
        <v>0.40500000000000003</v>
      </c>
      <c r="B90" s="71">
        <v>429837.72499999998</v>
      </c>
      <c r="C90" s="71">
        <v>451800.22499999998</v>
      </c>
      <c r="D90" s="71">
        <v>473762.72499999998</v>
      </c>
      <c r="E90" s="71">
        <v>495725.22499999998</v>
      </c>
      <c r="F90" s="71">
        <v>517687.72499999998</v>
      </c>
      <c r="G90" s="71">
        <v>539650.22499999998</v>
      </c>
      <c r="H90" s="71">
        <v>561612.72499999998</v>
      </c>
      <c r="I90" s="71">
        <v>583575.22499999998</v>
      </c>
      <c r="J90" s="71">
        <v>605537.72499999998</v>
      </c>
      <c r="K90" s="71">
        <v>627500.22499999998</v>
      </c>
      <c r="AA90" s="86">
        <v>0.40500000000000003</v>
      </c>
      <c r="AB90" s="71">
        <v>420482.22499999998</v>
      </c>
      <c r="AC90" s="71">
        <v>442444.72499999998</v>
      </c>
      <c r="AD90" s="71">
        <v>464407.22499999998</v>
      </c>
      <c r="AE90" s="71">
        <v>486369.72499999998</v>
      </c>
      <c r="AF90" s="71">
        <v>508332.22499999998</v>
      </c>
      <c r="AG90" s="71">
        <v>530294.72499999998</v>
      </c>
      <c r="AH90" s="71">
        <v>552257.22499999998</v>
      </c>
      <c r="AI90" s="71">
        <v>574219.72499999998</v>
      </c>
      <c r="AJ90" s="71">
        <v>596182.22499999998</v>
      </c>
      <c r="AK90" s="71">
        <v>618144.72499999998</v>
      </c>
    </row>
    <row r="91" spans="1:37" x14ac:dyDescent="0.25">
      <c r="A91" s="86">
        <v>0.41000000000000003</v>
      </c>
      <c r="B91" s="71">
        <v>429897.45</v>
      </c>
      <c r="C91" s="71">
        <v>451822.45</v>
      </c>
      <c r="D91" s="71">
        <v>473747.45</v>
      </c>
      <c r="E91" s="71">
        <v>495672.45</v>
      </c>
      <c r="F91" s="71">
        <v>517597.45</v>
      </c>
      <c r="G91" s="71">
        <v>539522.44999999995</v>
      </c>
      <c r="H91" s="71">
        <v>561447.44999999995</v>
      </c>
      <c r="I91" s="71">
        <v>583372.44999999995</v>
      </c>
      <c r="J91" s="71">
        <v>605297.44999999995</v>
      </c>
      <c r="K91" s="71">
        <v>627222.44999999995</v>
      </c>
      <c r="AA91" s="86">
        <v>0.41000000000000003</v>
      </c>
      <c r="AB91" s="71">
        <v>420426.44999999995</v>
      </c>
      <c r="AC91" s="71">
        <v>442351.44999999995</v>
      </c>
      <c r="AD91" s="71">
        <v>464276.45</v>
      </c>
      <c r="AE91" s="71">
        <v>486201.45000000007</v>
      </c>
      <c r="AF91" s="71">
        <v>508126.45000000007</v>
      </c>
      <c r="AG91" s="71">
        <v>530051.45000000007</v>
      </c>
      <c r="AH91" s="71">
        <v>551976.45000000007</v>
      </c>
      <c r="AI91" s="71">
        <v>573901.45000000007</v>
      </c>
      <c r="AJ91" s="71">
        <v>595826.45000000007</v>
      </c>
      <c r="AK91" s="71">
        <v>617751.44999999995</v>
      </c>
    </row>
    <row r="92" spans="1:37" x14ac:dyDescent="0.25">
      <c r="A92" s="86">
        <v>0.41500000000000004</v>
      </c>
      <c r="B92" s="71">
        <v>429957.17499999999</v>
      </c>
      <c r="C92" s="71">
        <v>451844.67499999999</v>
      </c>
      <c r="D92" s="71">
        <v>473732.17499999999</v>
      </c>
      <c r="E92" s="71">
        <v>495619.67499999999</v>
      </c>
      <c r="F92" s="71">
        <v>517507.17499999999</v>
      </c>
      <c r="G92" s="71">
        <v>539394.67500000005</v>
      </c>
      <c r="H92" s="71">
        <v>561282.17500000005</v>
      </c>
      <c r="I92" s="71">
        <v>583169.67500000005</v>
      </c>
      <c r="J92" s="71">
        <v>605057.17500000005</v>
      </c>
      <c r="K92" s="71">
        <v>626944.67500000005</v>
      </c>
      <c r="AA92" s="86">
        <v>0.41500000000000004</v>
      </c>
      <c r="AB92" s="71">
        <v>420370.67499999999</v>
      </c>
      <c r="AC92" s="71">
        <v>442258.17500000005</v>
      </c>
      <c r="AD92" s="71">
        <v>464145.67500000005</v>
      </c>
      <c r="AE92" s="71">
        <v>486033.17500000005</v>
      </c>
      <c r="AF92" s="71">
        <v>507920.67500000005</v>
      </c>
      <c r="AG92" s="71">
        <v>529808.17500000005</v>
      </c>
      <c r="AH92" s="71">
        <v>551695.67500000005</v>
      </c>
      <c r="AI92" s="71">
        <v>573583.17500000005</v>
      </c>
      <c r="AJ92" s="71">
        <v>595470.67500000005</v>
      </c>
      <c r="AK92" s="71">
        <v>617358.17500000005</v>
      </c>
    </row>
    <row r="93" spans="1:37" x14ac:dyDescent="0.25">
      <c r="A93" s="86">
        <v>0.42</v>
      </c>
      <c r="B93" s="71">
        <v>430016.9</v>
      </c>
      <c r="C93" s="71">
        <v>451866.9</v>
      </c>
      <c r="D93" s="71">
        <v>473716.90000000008</v>
      </c>
      <c r="E93" s="71">
        <v>495566.90000000008</v>
      </c>
      <c r="F93" s="71">
        <v>517416.9</v>
      </c>
      <c r="G93" s="71">
        <v>539266.9</v>
      </c>
      <c r="H93" s="71">
        <v>561116.9</v>
      </c>
      <c r="I93" s="71">
        <v>582966.9</v>
      </c>
      <c r="J93" s="71">
        <v>604816.9</v>
      </c>
      <c r="K93" s="71">
        <v>626666.9</v>
      </c>
      <c r="AA93" s="86">
        <v>0.42</v>
      </c>
      <c r="AB93" s="71">
        <v>420314.9</v>
      </c>
      <c r="AC93" s="71">
        <v>442164.9</v>
      </c>
      <c r="AD93" s="71">
        <v>464014.9</v>
      </c>
      <c r="AE93" s="71">
        <v>485864.90000000008</v>
      </c>
      <c r="AF93" s="71">
        <v>507714.90000000008</v>
      </c>
      <c r="AG93" s="71">
        <v>529564.90000000014</v>
      </c>
      <c r="AH93" s="71">
        <v>551414.90000000014</v>
      </c>
      <c r="AI93" s="71">
        <v>573264.90000000014</v>
      </c>
      <c r="AJ93" s="71">
        <v>595114.90000000014</v>
      </c>
      <c r="AK93" s="71">
        <v>616964.90000000014</v>
      </c>
    </row>
    <row r="94" spans="1:37" x14ac:dyDescent="0.25">
      <c r="A94" s="86">
        <v>0.42499999999999999</v>
      </c>
      <c r="B94" s="71">
        <v>430076.625</v>
      </c>
      <c r="C94" s="71">
        <v>451889.125</v>
      </c>
      <c r="D94" s="71">
        <v>473701.625</v>
      </c>
      <c r="E94" s="71">
        <v>495514.125</v>
      </c>
      <c r="F94" s="71">
        <v>517326.625</v>
      </c>
      <c r="G94" s="71">
        <v>539139.125</v>
      </c>
      <c r="H94" s="71">
        <v>560951.625</v>
      </c>
      <c r="I94" s="71">
        <v>582764.125</v>
      </c>
      <c r="J94" s="71">
        <v>604576.625</v>
      </c>
      <c r="K94" s="71">
        <v>626389.125</v>
      </c>
      <c r="AA94" s="86">
        <v>0.42499999999999999</v>
      </c>
      <c r="AB94" s="71">
        <v>420259.125</v>
      </c>
      <c r="AC94" s="71">
        <v>442071.625</v>
      </c>
      <c r="AD94" s="71">
        <v>463884.125</v>
      </c>
      <c r="AE94" s="71">
        <v>485696.625</v>
      </c>
      <c r="AF94" s="71">
        <v>507509.125</v>
      </c>
      <c r="AG94" s="71">
        <v>529321.625</v>
      </c>
      <c r="AH94" s="71">
        <v>551134.125</v>
      </c>
      <c r="AI94" s="71">
        <v>572946.625</v>
      </c>
      <c r="AJ94" s="71">
        <v>594759.125</v>
      </c>
      <c r="AK94" s="71">
        <v>616571.625</v>
      </c>
    </row>
    <row r="95" spans="1:37" x14ac:dyDescent="0.25">
      <c r="A95" s="86">
        <v>0.43</v>
      </c>
      <c r="B95" s="71">
        <v>430136.35</v>
      </c>
      <c r="C95" s="71">
        <v>451911.35</v>
      </c>
      <c r="D95" s="71">
        <v>473686.35000000003</v>
      </c>
      <c r="E95" s="71">
        <v>495461.35000000003</v>
      </c>
      <c r="F95" s="71">
        <v>517236.35</v>
      </c>
      <c r="G95" s="71">
        <v>539011.35</v>
      </c>
      <c r="H95" s="71">
        <v>560786.35</v>
      </c>
      <c r="I95" s="71">
        <v>582561.35</v>
      </c>
      <c r="J95" s="71">
        <v>604336.35</v>
      </c>
      <c r="K95" s="71">
        <v>626111.35</v>
      </c>
      <c r="AA95" s="86">
        <v>0.43</v>
      </c>
      <c r="AB95" s="71">
        <v>420203.35000000003</v>
      </c>
      <c r="AC95" s="71">
        <v>441978.35000000003</v>
      </c>
      <c r="AD95" s="71">
        <v>463753.35000000009</v>
      </c>
      <c r="AE95" s="71">
        <v>485528.35000000009</v>
      </c>
      <c r="AF95" s="71">
        <v>507303.35000000003</v>
      </c>
      <c r="AG95" s="71">
        <v>529078.35000000009</v>
      </c>
      <c r="AH95" s="71">
        <v>550853.35000000009</v>
      </c>
      <c r="AI95" s="71">
        <v>572628.35000000009</v>
      </c>
      <c r="AJ95" s="71">
        <v>594403.35000000009</v>
      </c>
      <c r="AK95" s="71">
        <v>616178.35000000009</v>
      </c>
    </row>
    <row r="96" spans="1:37" x14ac:dyDescent="0.25">
      <c r="A96" s="86">
        <v>0.435</v>
      </c>
      <c r="B96" s="71">
        <v>430196.07500000001</v>
      </c>
      <c r="C96" s="71">
        <v>451933.57500000001</v>
      </c>
      <c r="D96" s="71">
        <v>473671.07500000001</v>
      </c>
      <c r="E96" s="71">
        <v>495408.57500000001</v>
      </c>
      <c r="F96" s="71">
        <v>517146.07500000001</v>
      </c>
      <c r="G96" s="71">
        <v>538883.57499999995</v>
      </c>
      <c r="H96" s="71">
        <v>560621.07499999995</v>
      </c>
      <c r="I96" s="71">
        <v>582358.57499999995</v>
      </c>
      <c r="J96" s="71">
        <v>604096.07499999995</v>
      </c>
      <c r="K96" s="71">
        <v>625833.57499999995</v>
      </c>
      <c r="AA96" s="86">
        <v>0.435</v>
      </c>
      <c r="AB96" s="71">
        <v>420147.57499999995</v>
      </c>
      <c r="AC96" s="71">
        <v>441885.07499999995</v>
      </c>
      <c r="AD96" s="71">
        <v>463622.57500000001</v>
      </c>
      <c r="AE96" s="71">
        <v>485360.07500000001</v>
      </c>
      <c r="AF96" s="71">
        <v>507097.57500000001</v>
      </c>
      <c r="AG96" s="71">
        <v>528835.07499999995</v>
      </c>
      <c r="AH96" s="71">
        <v>550572.57499999995</v>
      </c>
      <c r="AI96" s="71">
        <v>572310.07499999995</v>
      </c>
      <c r="AJ96" s="71">
        <v>594047.57499999995</v>
      </c>
      <c r="AK96" s="71">
        <v>615785.07499999995</v>
      </c>
    </row>
    <row r="97" spans="1:37" x14ac:dyDescent="0.25">
      <c r="A97" s="86">
        <v>0.44</v>
      </c>
      <c r="B97" s="71">
        <v>430255.8</v>
      </c>
      <c r="C97" s="71">
        <v>451955.8</v>
      </c>
      <c r="D97" s="71">
        <v>473655.8</v>
      </c>
      <c r="E97" s="71">
        <v>495355.8</v>
      </c>
      <c r="F97" s="71">
        <v>517055.8</v>
      </c>
      <c r="G97" s="71">
        <v>538755.80000000005</v>
      </c>
      <c r="H97" s="71">
        <v>560455.80000000005</v>
      </c>
      <c r="I97" s="71">
        <v>582155.80000000005</v>
      </c>
      <c r="J97" s="71">
        <v>603855.80000000005</v>
      </c>
      <c r="K97" s="71">
        <v>625555.80000000005</v>
      </c>
      <c r="AA97" s="86">
        <v>0.44</v>
      </c>
      <c r="AB97" s="71">
        <v>420091.80000000005</v>
      </c>
      <c r="AC97" s="71">
        <v>441791.80000000005</v>
      </c>
      <c r="AD97" s="71">
        <v>463491.8</v>
      </c>
      <c r="AE97" s="71">
        <v>485191.8</v>
      </c>
      <c r="AF97" s="71">
        <v>506891.8</v>
      </c>
      <c r="AG97" s="71">
        <v>528591.80000000005</v>
      </c>
      <c r="AH97" s="71">
        <v>550291.80000000005</v>
      </c>
      <c r="AI97" s="71">
        <v>571991.80000000005</v>
      </c>
      <c r="AJ97" s="71">
        <v>593691.80000000005</v>
      </c>
      <c r="AK97" s="71">
        <v>615391.80000000005</v>
      </c>
    </row>
    <row r="98" spans="1:37" x14ac:dyDescent="0.25">
      <c r="A98" s="86">
        <v>0.44500000000000001</v>
      </c>
      <c r="B98" s="71">
        <v>430315.52500000002</v>
      </c>
      <c r="C98" s="71">
        <v>451978.02500000002</v>
      </c>
      <c r="D98" s="71">
        <v>473640.52499999997</v>
      </c>
      <c r="E98" s="71">
        <v>495303.02499999997</v>
      </c>
      <c r="F98" s="71">
        <v>516965.52500000002</v>
      </c>
      <c r="G98" s="71">
        <v>538628.02500000002</v>
      </c>
      <c r="H98" s="71">
        <v>560290.52500000002</v>
      </c>
      <c r="I98" s="71">
        <v>581953.02500000002</v>
      </c>
      <c r="J98" s="71">
        <v>603615.52500000002</v>
      </c>
      <c r="K98" s="71">
        <v>625278.02500000002</v>
      </c>
      <c r="AA98" s="86">
        <v>0.44500000000000001</v>
      </c>
      <c r="AB98" s="71">
        <v>420036.02499999997</v>
      </c>
      <c r="AC98" s="71">
        <v>441698.52499999997</v>
      </c>
      <c r="AD98" s="71">
        <v>463361.02499999991</v>
      </c>
      <c r="AE98" s="71">
        <v>485023.52499999991</v>
      </c>
      <c r="AF98" s="71">
        <v>506686.02499999997</v>
      </c>
      <c r="AG98" s="71">
        <v>528348.52499999991</v>
      </c>
      <c r="AH98" s="71">
        <v>550011.02499999991</v>
      </c>
      <c r="AI98" s="71">
        <v>571673.52499999991</v>
      </c>
      <c r="AJ98" s="71">
        <v>593336.02499999991</v>
      </c>
      <c r="AK98" s="71">
        <v>614998.52499999991</v>
      </c>
    </row>
    <row r="99" spans="1:37" x14ac:dyDescent="0.25">
      <c r="A99" s="86">
        <v>0.45</v>
      </c>
      <c r="B99" s="71">
        <v>430375.25</v>
      </c>
      <c r="C99" s="71">
        <v>452000.25</v>
      </c>
      <c r="D99" s="71">
        <v>473625.25</v>
      </c>
      <c r="E99" s="71">
        <v>495250.25</v>
      </c>
      <c r="F99" s="71">
        <v>516875.25</v>
      </c>
      <c r="G99" s="71">
        <v>538500.25</v>
      </c>
      <c r="H99" s="71">
        <v>560125.25</v>
      </c>
      <c r="I99" s="71">
        <v>581750.25</v>
      </c>
      <c r="J99" s="71">
        <v>603375.25</v>
      </c>
      <c r="K99" s="71">
        <v>625000.25</v>
      </c>
      <c r="AA99" s="86">
        <v>0.45</v>
      </c>
      <c r="AB99" s="71">
        <v>419980.25</v>
      </c>
      <c r="AC99" s="71">
        <v>441605.25</v>
      </c>
      <c r="AD99" s="71">
        <v>463230.25</v>
      </c>
      <c r="AE99" s="71">
        <v>484855.25</v>
      </c>
      <c r="AF99" s="71">
        <v>506480.25</v>
      </c>
      <c r="AG99" s="71">
        <v>528105.25</v>
      </c>
      <c r="AH99" s="71">
        <v>549730.25</v>
      </c>
      <c r="AI99" s="71">
        <v>571355.25</v>
      </c>
      <c r="AJ99" s="71">
        <v>592980.25</v>
      </c>
      <c r="AK99" s="71">
        <v>614605.25</v>
      </c>
    </row>
    <row r="100" spans="1:37" x14ac:dyDescent="0.25">
      <c r="A100" s="86">
        <v>0.45500000000000002</v>
      </c>
      <c r="B100" s="71">
        <v>430434.97499999998</v>
      </c>
      <c r="C100" s="71">
        <v>452022.47499999998</v>
      </c>
      <c r="D100" s="71">
        <v>473609.97499999998</v>
      </c>
      <c r="E100" s="71">
        <v>495197.47499999992</v>
      </c>
      <c r="F100" s="71">
        <v>516784.97499999998</v>
      </c>
      <c r="G100" s="71">
        <v>538372.47499999998</v>
      </c>
      <c r="H100" s="71">
        <v>559959.97499999998</v>
      </c>
      <c r="I100" s="71">
        <v>581547.47499999998</v>
      </c>
      <c r="J100" s="71">
        <v>603134.97499999998</v>
      </c>
      <c r="K100" s="71">
        <v>624722.47499999998</v>
      </c>
      <c r="AA100" s="86">
        <v>0.45500000000000002</v>
      </c>
      <c r="AB100" s="71">
        <v>419924.47499999998</v>
      </c>
      <c r="AC100" s="71">
        <v>441511.97499999998</v>
      </c>
      <c r="AD100" s="71">
        <v>463099.47499999998</v>
      </c>
      <c r="AE100" s="71">
        <v>484686.97499999998</v>
      </c>
      <c r="AF100" s="71">
        <v>506274.47499999998</v>
      </c>
      <c r="AG100" s="71">
        <v>527861.97499999986</v>
      </c>
      <c r="AH100" s="71">
        <v>549449.47499999998</v>
      </c>
      <c r="AI100" s="71">
        <v>571036.97499999998</v>
      </c>
      <c r="AJ100" s="71">
        <v>592624.47499999998</v>
      </c>
      <c r="AK100" s="71">
        <v>614211.97499999998</v>
      </c>
    </row>
    <row r="101" spans="1:37" x14ac:dyDescent="0.25">
      <c r="A101" s="86">
        <v>0.46</v>
      </c>
      <c r="B101" s="71">
        <v>430494.7</v>
      </c>
      <c r="C101" s="71">
        <v>452044.7</v>
      </c>
      <c r="D101" s="71">
        <v>473594.7</v>
      </c>
      <c r="E101" s="71">
        <v>495144.7</v>
      </c>
      <c r="F101" s="71">
        <v>516694.7</v>
      </c>
      <c r="G101" s="71">
        <v>538244.69999999995</v>
      </c>
      <c r="H101" s="71">
        <v>559794.69999999995</v>
      </c>
      <c r="I101" s="71">
        <v>581344.69999999995</v>
      </c>
      <c r="J101" s="71">
        <v>602894.69999999995</v>
      </c>
      <c r="K101" s="71">
        <v>624444.69999999995</v>
      </c>
      <c r="AA101" s="86">
        <v>0.46</v>
      </c>
      <c r="AB101" s="71">
        <v>419868.70000000007</v>
      </c>
      <c r="AC101" s="71">
        <v>441418.70000000007</v>
      </c>
      <c r="AD101" s="71">
        <v>462968.70000000007</v>
      </c>
      <c r="AE101" s="71">
        <v>484518.7</v>
      </c>
      <c r="AF101" s="71">
        <v>506068.7</v>
      </c>
      <c r="AG101" s="71">
        <v>527618.69999999995</v>
      </c>
      <c r="AH101" s="71">
        <v>549168.69999999995</v>
      </c>
      <c r="AI101" s="71">
        <v>570718.69999999995</v>
      </c>
      <c r="AJ101" s="71">
        <v>592268.69999999995</v>
      </c>
      <c r="AK101" s="71">
        <v>613818.69999999995</v>
      </c>
    </row>
    <row r="102" spans="1:37" x14ac:dyDescent="0.25">
      <c r="A102" s="86">
        <v>0.46500000000000002</v>
      </c>
      <c r="B102" s="71">
        <v>430554.42499999999</v>
      </c>
      <c r="C102" s="71">
        <v>452066.92499999999</v>
      </c>
      <c r="D102" s="71">
        <v>473579.42499999999</v>
      </c>
      <c r="E102" s="71">
        <v>495091.92499999993</v>
      </c>
      <c r="F102" s="71">
        <v>516604.42499999999</v>
      </c>
      <c r="G102" s="71">
        <v>538116.92500000005</v>
      </c>
      <c r="H102" s="71">
        <v>559629.42500000005</v>
      </c>
      <c r="I102" s="71">
        <v>581141.92500000005</v>
      </c>
      <c r="J102" s="71">
        <v>602654.42500000005</v>
      </c>
      <c r="K102" s="71">
        <v>624166.92500000005</v>
      </c>
      <c r="AA102" s="86">
        <v>0.46500000000000002</v>
      </c>
      <c r="AB102" s="71">
        <v>419812.92499999993</v>
      </c>
      <c r="AC102" s="71">
        <v>441325.42499999993</v>
      </c>
      <c r="AD102" s="71">
        <v>462837.92499999999</v>
      </c>
      <c r="AE102" s="71">
        <v>484350.42499999993</v>
      </c>
      <c r="AF102" s="71">
        <v>505862.92499999993</v>
      </c>
      <c r="AG102" s="71">
        <v>527375.42499999993</v>
      </c>
      <c r="AH102" s="71">
        <v>548887.92499999993</v>
      </c>
      <c r="AI102" s="71">
        <v>570400.42499999993</v>
      </c>
      <c r="AJ102" s="71">
        <v>591912.92499999993</v>
      </c>
      <c r="AK102" s="71">
        <v>613425.42499999993</v>
      </c>
    </row>
    <row r="103" spans="1:37" x14ac:dyDescent="0.25">
      <c r="A103" s="86">
        <v>0.47000000000000003</v>
      </c>
      <c r="B103" s="71">
        <v>430614.14999999997</v>
      </c>
      <c r="C103" s="71">
        <v>452089.15</v>
      </c>
      <c r="D103" s="71">
        <v>473564.15</v>
      </c>
      <c r="E103" s="71">
        <v>495039.15</v>
      </c>
      <c r="F103" s="71">
        <v>516514.15</v>
      </c>
      <c r="G103" s="71">
        <v>537989.15</v>
      </c>
      <c r="H103" s="71">
        <v>559464.15</v>
      </c>
      <c r="I103" s="71">
        <v>580939.15</v>
      </c>
      <c r="J103" s="71">
        <v>602414.15</v>
      </c>
      <c r="K103" s="71">
        <v>623889.15</v>
      </c>
      <c r="AA103" s="86">
        <v>0.47000000000000003</v>
      </c>
      <c r="AB103" s="71">
        <v>419757.15</v>
      </c>
      <c r="AC103" s="71">
        <v>441232.15</v>
      </c>
      <c r="AD103" s="71">
        <v>462707.15</v>
      </c>
      <c r="AE103" s="71">
        <v>484182.15</v>
      </c>
      <c r="AF103" s="71">
        <v>505657.15</v>
      </c>
      <c r="AG103" s="71">
        <v>527132.15</v>
      </c>
      <c r="AH103" s="71">
        <v>548607.15</v>
      </c>
      <c r="AI103" s="71">
        <v>570082.15</v>
      </c>
      <c r="AJ103" s="71">
        <v>591557.15</v>
      </c>
      <c r="AK103" s="71">
        <v>613032.15</v>
      </c>
    </row>
    <row r="104" spans="1:37" x14ac:dyDescent="0.25">
      <c r="A104" s="86">
        <v>0.47500000000000003</v>
      </c>
      <c r="B104" s="71">
        <v>430673.875</v>
      </c>
      <c r="C104" s="71">
        <v>452111.375</v>
      </c>
      <c r="D104" s="71">
        <v>473548.875</v>
      </c>
      <c r="E104" s="71">
        <v>494986.375</v>
      </c>
      <c r="F104" s="71">
        <v>516423.875</v>
      </c>
      <c r="G104" s="71">
        <v>537861.375</v>
      </c>
      <c r="H104" s="71">
        <v>559298.875</v>
      </c>
      <c r="I104" s="71">
        <v>580736.375</v>
      </c>
      <c r="J104" s="71">
        <v>602173.875</v>
      </c>
      <c r="K104" s="71">
        <v>623611.375</v>
      </c>
      <c r="AA104" s="86">
        <v>0.47500000000000003</v>
      </c>
      <c r="AB104" s="71">
        <v>419701.375</v>
      </c>
      <c r="AC104" s="71">
        <v>441138.875</v>
      </c>
      <c r="AD104" s="71">
        <v>462576.375</v>
      </c>
      <c r="AE104" s="71">
        <v>484013.875</v>
      </c>
      <c r="AF104" s="71">
        <v>505451.375</v>
      </c>
      <c r="AG104" s="71">
        <v>526888.875</v>
      </c>
      <c r="AH104" s="71">
        <v>548326.375</v>
      </c>
      <c r="AI104" s="71">
        <v>569763.875</v>
      </c>
      <c r="AJ104" s="71">
        <v>591201.375</v>
      </c>
      <c r="AK104" s="71">
        <v>612638.875</v>
      </c>
    </row>
    <row r="105" spans="1:37" x14ac:dyDescent="0.25">
      <c r="A105" s="86">
        <v>0.48</v>
      </c>
      <c r="B105" s="71">
        <v>430733.6</v>
      </c>
      <c r="C105" s="71">
        <v>452133.6</v>
      </c>
      <c r="D105" s="71">
        <v>473533.6</v>
      </c>
      <c r="E105" s="71">
        <v>494933.6</v>
      </c>
      <c r="F105" s="71">
        <v>516333.6</v>
      </c>
      <c r="G105" s="71">
        <v>537733.6</v>
      </c>
      <c r="H105" s="71">
        <v>559133.6</v>
      </c>
      <c r="I105" s="71">
        <v>580533.6</v>
      </c>
      <c r="J105" s="71">
        <v>601933.6</v>
      </c>
      <c r="K105" s="71">
        <v>623333.6</v>
      </c>
      <c r="AA105" s="86">
        <v>0.48</v>
      </c>
      <c r="AB105" s="71">
        <v>419645.6</v>
      </c>
      <c r="AC105" s="71">
        <v>441045.6</v>
      </c>
      <c r="AD105" s="71">
        <v>462445.6</v>
      </c>
      <c r="AE105" s="71">
        <v>483845.6</v>
      </c>
      <c r="AF105" s="71">
        <v>505245.6</v>
      </c>
      <c r="AG105" s="71">
        <v>526645.6</v>
      </c>
      <c r="AH105" s="71">
        <v>548045.6</v>
      </c>
      <c r="AI105" s="71">
        <v>569445.6</v>
      </c>
      <c r="AJ105" s="71">
        <v>590845.6</v>
      </c>
      <c r="AK105" s="71">
        <v>612245.6</v>
      </c>
    </row>
    <row r="106" spans="1:37" x14ac:dyDescent="0.25">
      <c r="A106" s="86">
        <v>0.48499999999999999</v>
      </c>
      <c r="B106" s="71">
        <v>430793.32500000001</v>
      </c>
      <c r="C106" s="71">
        <v>452155.82500000001</v>
      </c>
      <c r="D106" s="71">
        <v>473518.32500000001</v>
      </c>
      <c r="E106" s="71">
        <v>494880.82500000001</v>
      </c>
      <c r="F106" s="71">
        <v>516243.32500000001</v>
      </c>
      <c r="G106" s="71">
        <v>537605.82499999995</v>
      </c>
      <c r="H106" s="71">
        <v>558968.32499999995</v>
      </c>
      <c r="I106" s="71">
        <v>580330.82499999995</v>
      </c>
      <c r="J106" s="71">
        <v>601693.32499999995</v>
      </c>
      <c r="K106" s="71">
        <v>623055.82499999995</v>
      </c>
      <c r="AA106" s="86">
        <v>0.48499999999999999</v>
      </c>
      <c r="AB106" s="71">
        <v>419589.82500000001</v>
      </c>
      <c r="AC106" s="71">
        <v>440952.32500000001</v>
      </c>
      <c r="AD106" s="71">
        <v>462314.82500000001</v>
      </c>
      <c r="AE106" s="71">
        <v>483677.32500000001</v>
      </c>
      <c r="AF106" s="71">
        <v>505039.82500000001</v>
      </c>
      <c r="AG106" s="71">
        <v>526402.32499999995</v>
      </c>
      <c r="AH106" s="71">
        <v>547764.82499999995</v>
      </c>
      <c r="AI106" s="71">
        <v>569127.32499999995</v>
      </c>
      <c r="AJ106" s="71">
        <v>590489.82499999995</v>
      </c>
      <c r="AK106" s="71">
        <v>611852.32499999995</v>
      </c>
    </row>
    <row r="107" spans="1:37" x14ac:dyDescent="0.25">
      <c r="A107" s="86">
        <v>0.49</v>
      </c>
      <c r="B107" s="71">
        <v>430853.05</v>
      </c>
      <c r="C107" s="71">
        <v>452178.05</v>
      </c>
      <c r="D107" s="71">
        <v>473503.05</v>
      </c>
      <c r="E107" s="71">
        <v>494828.05</v>
      </c>
      <c r="F107" s="71">
        <v>516153.05</v>
      </c>
      <c r="G107" s="71">
        <v>537478.05000000005</v>
      </c>
      <c r="H107" s="71">
        <v>558803.05000000005</v>
      </c>
      <c r="I107" s="71">
        <v>580128.05000000005</v>
      </c>
      <c r="J107" s="71">
        <v>601453.05000000005</v>
      </c>
      <c r="K107" s="71">
        <v>622778.05000000005</v>
      </c>
      <c r="AA107" s="86">
        <v>0.49</v>
      </c>
      <c r="AB107" s="71">
        <v>419534.05</v>
      </c>
      <c r="AC107" s="71">
        <v>440859.05</v>
      </c>
      <c r="AD107" s="71">
        <v>462184.05</v>
      </c>
      <c r="AE107" s="71">
        <v>483509.05</v>
      </c>
      <c r="AF107" s="71">
        <v>504834.05</v>
      </c>
      <c r="AG107" s="71">
        <v>526159.05000000005</v>
      </c>
      <c r="AH107" s="71">
        <v>547484.05000000005</v>
      </c>
      <c r="AI107" s="71">
        <v>568809.05000000005</v>
      </c>
      <c r="AJ107" s="71">
        <v>590134.05000000005</v>
      </c>
      <c r="AK107" s="71">
        <v>611459.05000000005</v>
      </c>
    </row>
    <row r="108" spans="1:37" x14ac:dyDescent="0.25">
      <c r="A108" s="86">
        <v>0.495</v>
      </c>
      <c r="B108" s="71">
        <v>430912.77500000002</v>
      </c>
      <c r="C108" s="71">
        <v>452200.27500000002</v>
      </c>
      <c r="D108" s="71">
        <v>473487.77500000002</v>
      </c>
      <c r="E108" s="71">
        <v>494775.27500000002</v>
      </c>
      <c r="F108" s="71">
        <v>516062.77500000002</v>
      </c>
      <c r="G108" s="71">
        <v>537350.27500000002</v>
      </c>
      <c r="H108" s="71">
        <v>558637.77500000002</v>
      </c>
      <c r="I108" s="71">
        <v>579925.27500000002</v>
      </c>
      <c r="J108" s="71">
        <v>601212.77500000002</v>
      </c>
      <c r="K108" s="71">
        <v>622500.27500000002</v>
      </c>
      <c r="AA108" s="86">
        <v>0.495</v>
      </c>
      <c r="AB108" s="71">
        <v>419478.27500000002</v>
      </c>
      <c r="AC108" s="71">
        <v>440765.77500000002</v>
      </c>
      <c r="AD108" s="71">
        <v>462053.27500000002</v>
      </c>
      <c r="AE108" s="71">
        <v>483340.77500000002</v>
      </c>
      <c r="AF108" s="71">
        <v>504628.27500000002</v>
      </c>
      <c r="AG108" s="71">
        <v>525915.77500000002</v>
      </c>
      <c r="AH108" s="71">
        <v>547203.27500000002</v>
      </c>
      <c r="AI108" s="71">
        <v>568490.77500000002</v>
      </c>
      <c r="AJ108" s="71">
        <v>589778.27500000002</v>
      </c>
      <c r="AK108" s="71">
        <v>611065.77500000002</v>
      </c>
    </row>
    <row r="109" spans="1:37" x14ac:dyDescent="0.25">
      <c r="A109" s="86">
        <v>0.5</v>
      </c>
      <c r="B109" s="71">
        <v>430972.5</v>
      </c>
      <c r="C109" s="71">
        <v>452222.5</v>
      </c>
      <c r="D109" s="71">
        <v>473472.5</v>
      </c>
      <c r="E109" s="71">
        <v>494722.5</v>
      </c>
      <c r="F109" s="71">
        <v>515972.5</v>
      </c>
      <c r="G109" s="71">
        <v>537222.5</v>
      </c>
      <c r="H109" s="71">
        <v>558472.5</v>
      </c>
      <c r="I109" s="71">
        <v>579722.5</v>
      </c>
      <c r="J109" s="71">
        <v>600972.5</v>
      </c>
      <c r="K109" s="71">
        <v>622222.5</v>
      </c>
      <c r="AA109" s="86">
        <v>0.5</v>
      </c>
      <c r="AB109" s="71">
        <v>419422.5</v>
      </c>
      <c r="AC109" s="71">
        <v>440672.5</v>
      </c>
      <c r="AD109" s="71">
        <v>461922.5</v>
      </c>
      <c r="AE109" s="71">
        <v>483172.5</v>
      </c>
      <c r="AF109" s="71">
        <v>504422.5</v>
      </c>
      <c r="AG109" s="71">
        <v>525672.5</v>
      </c>
      <c r="AH109" s="71">
        <v>546922.5</v>
      </c>
      <c r="AI109" s="71">
        <v>568172.5</v>
      </c>
      <c r="AJ109" s="71">
        <v>589422.5</v>
      </c>
      <c r="AK109" s="71">
        <v>610672.5</v>
      </c>
    </row>
    <row r="110" spans="1:37" x14ac:dyDescent="0.25">
      <c r="A110" s="86">
        <v>0.505</v>
      </c>
      <c r="B110" s="71">
        <v>431032.22499999998</v>
      </c>
      <c r="C110" s="71">
        <v>452244.72499999998</v>
      </c>
      <c r="D110" s="71">
        <v>473457.22499999998</v>
      </c>
      <c r="E110" s="71">
        <v>494669.72499999998</v>
      </c>
      <c r="F110" s="71">
        <v>515882.22499999998</v>
      </c>
      <c r="G110" s="71">
        <v>537094.72499999998</v>
      </c>
      <c r="H110" s="71">
        <v>558307.22499999998</v>
      </c>
      <c r="I110" s="71">
        <v>579519.72499999998</v>
      </c>
      <c r="J110" s="71">
        <v>600732.22499999998</v>
      </c>
      <c r="K110" s="71">
        <v>621944.72499999998</v>
      </c>
      <c r="AA110" s="86">
        <v>0.505</v>
      </c>
      <c r="AB110" s="71">
        <v>419366.72499999998</v>
      </c>
      <c r="AC110" s="71">
        <v>440579.22499999998</v>
      </c>
      <c r="AD110" s="71">
        <v>461791.72499999998</v>
      </c>
      <c r="AE110" s="71">
        <v>483004.22499999998</v>
      </c>
      <c r="AF110" s="71">
        <v>504216.72499999998</v>
      </c>
      <c r="AG110" s="71">
        <v>525429.22499999998</v>
      </c>
      <c r="AH110" s="71">
        <v>546641.72499999998</v>
      </c>
      <c r="AI110" s="71">
        <v>567854.22499999998</v>
      </c>
      <c r="AJ110" s="71">
        <v>589066.72499999998</v>
      </c>
      <c r="AK110" s="71">
        <v>610279.22499999998</v>
      </c>
    </row>
    <row r="111" spans="1:37" x14ac:dyDescent="0.25">
      <c r="A111" s="86">
        <v>0.51</v>
      </c>
      <c r="B111" s="71">
        <v>431091.95</v>
      </c>
      <c r="C111" s="71">
        <v>452266.95</v>
      </c>
      <c r="D111" s="71">
        <v>473441.95</v>
      </c>
      <c r="E111" s="71">
        <v>494616.95</v>
      </c>
      <c r="F111" s="71">
        <v>515791.95</v>
      </c>
      <c r="G111" s="71">
        <v>536966.94999999995</v>
      </c>
      <c r="H111" s="71">
        <v>558141.94999999995</v>
      </c>
      <c r="I111" s="71">
        <v>579316.94999999995</v>
      </c>
      <c r="J111" s="71">
        <v>600491.94999999995</v>
      </c>
      <c r="K111" s="71">
        <v>621666.94999999995</v>
      </c>
      <c r="AA111" s="86">
        <v>0.51</v>
      </c>
      <c r="AB111" s="71">
        <v>419310.95</v>
      </c>
      <c r="AC111" s="71">
        <v>440485.95</v>
      </c>
      <c r="AD111" s="71">
        <v>461660.95</v>
      </c>
      <c r="AE111" s="71">
        <v>482835.95</v>
      </c>
      <c r="AF111" s="71">
        <v>504010.95</v>
      </c>
      <c r="AG111" s="71">
        <v>525185.94999999995</v>
      </c>
      <c r="AH111" s="71">
        <v>546360.94999999995</v>
      </c>
      <c r="AI111" s="71">
        <v>567535.94999999995</v>
      </c>
      <c r="AJ111" s="71">
        <v>588710.94999999995</v>
      </c>
      <c r="AK111" s="71">
        <v>609885.94999999995</v>
      </c>
    </row>
    <row r="112" spans="1:37" x14ac:dyDescent="0.25">
      <c r="A112" s="86">
        <v>0.51500000000000001</v>
      </c>
      <c r="B112" s="71">
        <v>431151.67499999999</v>
      </c>
      <c r="C112" s="71">
        <v>452289.17499999999</v>
      </c>
      <c r="D112" s="71">
        <v>473426.67499999999</v>
      </c>
      <c r="E112" s="71">
        <v>494564.17499999999</v>
      </c>
      <c r="F112" s="71">
        <v>515701.67499999999</v>
      </c>
      <c r="G112" s="71">
        <v>536839.17500000005</v>
      </c>
      <c r="H112" s="71">
        <v>557976.67500000005</v>
      </c>
      <c r="I112" s="71">
        <v>579114.17500000005</v>
      </c>
      <c r="J112" s="71">
        <v>600251.67500000005</v>
      </c>
      <c r="K112" s="71">
        <v>621389.17500000005</v>
      </c>
      <c r="AA112" s="86">
        <v>0.51500000000000001</v>
      </c>
      <c r="AB112" s="71">
        <v>419255.17499999999</v>
      </c>
      <c r="AC112" s="71">
        <v>440392.67499999999</v>
      </c>
      <c r="AD112" s="71">
        <v>461530.17499999999</v>
      </c>
      <c r="AE112" s="71">
        <v>482667.67499999999</v>
      </c>
      <c r="AF112" s="71">
        <v>503805.17499999999</v>
      </c>
      <c r="AG112" s="71">
        <v>524942.67500000005</v>
      </c>
      <c r="AH112" s="71">
        <v>546080.17500000005</v>
      </c>
      <c r="AI112" s="71">
        <v>567217.67500000005</v>
      </c>
      <c r="AJ112" s="71">
        <v>588355.17500000005</v>
      </c>
      <c r="AK112" s="71">
        <v>609492.67500000005</v>
      </c>
    </row>
    <row r="113" spans="1:37" x14ac:dyDescent="0.25">
      <c r="A113" s="86">
        <v>0.52</v>
      </c>
      <c r="B113" s="71">
        <v>431211.4</v>
      </c>
      <c r="C113" s="71">
        <v>452311.4</v>
      </c>
      <c r="D113" s="71">
        <v>473411.4</v>
      </c>
      <c r="E113" s="71">
        <v>494511.4</v>
      </c>
      <c r="F113" s="71">
        <v>515611.4</v>
      </c>
      <c r="G113" s="71">
        <v>536711.4</v>
      </c>
      <c r="H113" s="71">
        <v>557811.4</v>
      </c>
      <c r="I113" s="71">
        <v>578911.4</v>
      </c>
      <c r="J113" s="71">
        <v>600011.4</v>
      </c>
      <c r="K113" s="71">
        <v>621111.4</v>
      </c>
      <c r="AA113" s="86">
        <v>0.52</v>
      </c>
      <c r="AB113" s="71">
        <v>419199.4</v>
      </c>
      <c r="AC113" s="71">
        <v>440299.4</v>
      </c>
      <c r="AD113" s="71">
        <v>461399.4</v>
      </c>
      <c r="AE113" s="71">
        <v>482499.4</v>
      </c>
      <c r="AF113" s="71">
        <v>503599.4</v>
      </c>
      <c r="AG113" s="71">
        <v>524699.4</v>
      </c>
      <c r="AH113" s="71">
        <v>545799.4</v>
      </c>
      <c r="AI113" s="71">
        <v>566899.4</v>
      </c>
      <c r="AJ113" s="71">
        <v>587999.4</v>
      </c>
      <c r="AK113" s="71">
        <v>609099.4</v>
      </c>
    </row>
    <row r="114" spans="1:37" x14ac:dyDescent="0.25">
      <c r="A114" s="86">
        <v>0.52500000000000002</v>
      </c>
      <c r="B114" s="71">
        <v>431271.125</v>
      </c>
      <c r="C114" s="71">
        <v>452333.625</v>
      </c>
      <c r="D114" s="71">
        <v>473396.125</v>
      </c>
      <c r="E114" s="71">
        <v>494458.625</v>
      </c>
      <c r="F114" s="71">
        <v>515521.125</v>
      </c>
      <c r="G114" s="71">
        <v>536583.625</v>
      </c>
      <c r="H114" s="71">
        <v>557646.125</v>
      </c>
      <c r="I114" s="71">
        <v>578708.625</v>
      </c>
      <c r="J114" s="71">
        <v>599771.125</v>
      </c>
      <c r="K114" s="71">
        <v>620833.625</v>
      </c>
      <c r="AA114" s="86">
        <v>0.52500000000000002</v>
      </c>
      <c r="AB114" s="71">
        <v>419143.625</v>
      </c>
      <c r="AC114" s="71">
        <v>440206.125</v>
      </c>
      <c r="AD114" s="71">
        <v>461268.625</v>
      </c>
      <c r="AE114" s="71">
        <v>482331.125</v>
      </c>
      <c r="AF114" s="71">
        <v>503393.625</v>
      </c>
      <c r="AG114" s="71">
        <v>524456.125</v>
      </c>
      <c r="AH114" s="71">
        <v>545518.625</v>
      </c>
      <c r="AI114" s="71">
        <v>566581.125</v>
      </c>
      <c r="AJ114" s="71">
        <v>587643.625</v>
      </c>
      <c r="AK114" s="71">
        <v>608706.125</v>
      </c>
    </row>
    <row r="115" spans="1:37" x14ac:dyDescent="0.25">
      <c r="A115" s="86">
        <v>0.53</v>
      </c>
      <c r="B115" s="71">
        <v>431330.85</v>
      </c>
      <c r="C115" s="71">
        <v>452355.85</v>
      </c>
      <c r="D115" s="71">
        <v>473380.85</v>
      </c>
      <c r="E115" s="71">
        <v>494405.85</v>
      </c>
      <c r="F115" s="71">
        <v>515430.85</v>
      </c>
      <c r="G115" s="71">
        <v>536455.85</v>
      </c>
      <c r="H115" s="71">
        <v>557480.85</v>
      </c>
      <c r="I115" s="71">
        <v>578505.85</v>
      </c>
      <c r="J115" s="71">
        <v>599530.85</v>
      </c>
      <c r="K115" s="71">
        <v>620555.85</v>
      </c>
      <c r="AA115" s="86">
        <v>0.53</v>
      </c>
      <c r="AB115" s="71">
        <v>419087.85</v>
      </c>
      <c r="AC115" s="71">
        <v>440112.85</v>
      </c>
      <c r="AD115" s="71">
        <v>461137.85</v>
      </c>
      <c r="AE115" s="71">
        <v>482162.85</v>
      </c>
      <c r="AF115" s="71">
        <v>503187.85</v>
      </c>
      <c r="AG115" s="71">
        <v>524212.85</v>
      </c>
      <c r="AH115" s="71">
        <v>545237.85</v>
      </c>
      <c r="AI115" s="71">
        <v>566262.85</v>
      </c>
      <c r="AJ115" s="71">
        <v>587287.85</v>
      </c>
      <c r="AK115" s="71">
        <v>608312.85</v>
      </c>
    </row>
    <row r="116" spans="1:37" x14ac:dyDescent="0.25">
      <c r="A116" s="86">
        <v>0.53500000000000003</v>
      </c>
      <c r="B116" s="71">
        <v>431390.57500000001</v>
      </c>
      <c r="C116" s="71">
        <v>452378.07500000001</v>
      </c>
      <c r="D116" s="71">
        <v>473365.57500000001</v>
      </c>
      <c r="E116" s="71">
        <v>494353.07500000001</v>
      </c>
      <c r="F116" s="71">
        <v>515340.57500000001</v>
      </c>
      <c r="G116" s="71">
        <v>536328.07499999995</v>
      </c>
      <c r="H116" s="71">
        <v>557315.57499999995</v>
      </c>
      <c r="I116" s="71">
        <v>578303.07499999995</v>
      </c>
      <c r="J116" s="71">
        <v>599290.57499999995</v>
      </c>
      <c r="K116" s="71">
        <v>620278.07499999995</v>
      </c>
      <c r="AA116" s="86">
        <v>0.53500000000000003</v>
      </c>
      <c r="AB116" s="71">
        <v>419032.07500000001</v>
      </c>
      <c r="AC116" s="71">
        <v>440019.57500000001</v>
      </c>
      <c r="AD116" s="71">
        <v>461007.07499999995</v>
      </c>
      <c r="AE116" s="71">
        <v>481994.57499999995</v>
      </c>
      <c r="AF116" s="71">
        <v>502982.07499999995</v>
      </c>
      <c r="AG116" s="71">
        <v>523969.57499999995</v>
      </c>
      <c r="AH116" s="71">
        <v>544957.07499999995</v>
      </c>
      <c r="AI116" s="71">
        <v>565944.57499999995</v>
      </c>
      <c r="AJ116" s="71">
        <v>586932.07499999995</v>
      </c>
      <c r="AK116" s="71">
        <v>607919.57499999995</v>
      </c>
    </row>
    <row r="117" spans="1:37" x14ac:dyDescent="0.25">
      <c r="A117" s="86">
        <v>0.54</v>
      </c>
      <c r="B117" s="71">
        <v>431450.3</v>
      </c>
      <c r="C117" s="71">
        <v>452400.3</v>
      </c>
      <c r="D117" s="71">
        <v>473350.3</v>
      </c>
      <c r="E117" s="71">
        <v>494300.3</v>
      </c>
      <c r="F117" s="71">
        <v>515250.3</v>
      </c>
      <c r="G117" s="71">
        <v>536200.30000000005</v>
      </c>
      <c r="H117" s="71">
        <v>557150.30000000005</v>
      </c>
      <c r="I117" s="71">
        <v>578100.30000000005</v>
      </c>
      <c r="J117" s="71">
        <v>599050.30000000005</v>
      </c>
      <c r="K117" s="71">
        <v>620000.30000000005</v>
      </c>
      <c r="AA117" s="86">
        <v>0.54</v>
      </c>
      <c r="AB117" s="71">
        <v>418976.30000000005</v>
      </c>
      <c r="AC117" s="71">
        <v>439926.30000000005</v>
      </c>
      <c r="AD117" s="71">
        <v>460876.3</v>
      </c>
      <c r="AE117" s="71">
        <v>481826.3</v>
      </c>
      <c r="AF117" s="71">
        <v>502776.3</v>
      </c>
      <c r="AG117" s="71">
        <v>523726.3</v>
      </c>
      <c r="AH117" s="71">
        <v>544676.30000000005</v>
      </c>
      <c r="AI117" s="71">
        <v>565626.30000000005</v>
      </c>
      <c r="AJ117" s="71">
        <v>586576.30000000005</v>
      </c>
      <c r="AK117" s="71">
        <v>607526.30000000005</v>
      </c>
    </row>
    <row r="118" spans="1:37" x14ac:dyDescent="0.25">
      <c r="A118" s="86">
        <v>0.54500000000000004</v>
      </c>
      <c r="B118" s="71">
        <v>431510.02500000002</v>
      </c>
      <c r="C118" s="71">
        <v>452422.52500000002</v>
      </c>
      <c r="D118" s="71">
        <v>473335.02500000002</v>
      </c>
      <c r="E118" s="71">
        <v>494247.52500000002</v>
      </c>
      <c r="F118" s="71">
        <v>515160.02500000002</v>
      </c>
      <c r="G118" s="71">
        <v>536072.52500000002</v>
      </c>
      <c r="H118" s="71">
        <v>556985.02500000002</v>
      </c>
      <c r="I118" s="71">
        <v>577897.52500000002</v>
      </c>
      <c r="J118" s="71">
        <v>598810.02500000002</v>
      </c>
      <c r="K118" s="71">
        <v>619722.52500000002</v>
      </c>
      <c r="AA118" s="86">
        <v>0.54500000000000004</v>
      </c>
      <c r="AB118" s="71">
        <v>418920.52500000002</v>
      </c>
      <c r="AC118" s="71">
        <v>439833.02500000002</v>
      </c>
      <c r="AD118" s="71">
        <v>460745.52499999997</v>
      </c>
      <c r="AE118" s="71">
        <v>481658.02500000002</v>
      </c>
      <c r="AF118" s="71">
        <v>502570.52499999997</v>
      </c>
      <c r="AG118" s="71">
        <v>523483.02499999997</v>
      </c>
      <c r="AH118" s="71">
        <v>544395.52499999991</v>
      </c>
      <c r="AI118" s="71">
        <v>565308.02500000002</v>
      </c>
      <c r="AJ118" s="71">
        <v>586220.52500000002</v>
      </c>
      <c r="AK118" s="71">
        <v>607133.02500000002</v>
      </c>
    </row>
    <row r="119" spans="1:37" x14ac:dyDescent="0.25">
      <c r="A119" s="86">
        <v>0.55000000000000004</v>
      </c>
      <c r="B119" s="71">
        <v>431569.75</v>
      </c>
      <c r="C119" s="71">
        <v>452444.75</v>
      </c>
      <c r="D119" s="71">
        <v>473319.75</v>
      </c>
      <c r="E119" s="71">
        <v>494194.75</v>
      </c>
      <c r="F119" s="71">
        <v>515069.75</v>
      </c>
      <c r="G119" s="71">
        <v>535944.75</v>
      </c>
      <c r="H119" s="71">
        <v>556819.75</v>
      </c>
      <c r="I119" s="71">
        <v>577694.75</v>
      </c>
      <c r="J119" s="71">
        <v>598569.75</v>
      </c>
      <c r="K119" s="71">
        <v>619444.75</v>
      </c>
      <c r="AA119" s="86">
        <v>0.55000000000000004</v>
      </c>
      <c r="AB119" s="71">
        <v>418864.75</v>
      </c>
      <c r="AC119" s="71">
        <v>439739.75</v>
      </c>
      <c r="AD119" s="71">
        <v>460614.75</v>
      </c>
      <c r="AE119" s="71">
        <v>481489.75</v>
      </c>
      <c r="AF119" s="71">
        <v>502364.75</v>
      </c>
      <c r="AG119" s="71">
        <v>523239.75</v>
      </c>
      <c r="AH119" s="71">
        <v>544114.75</v>
      </c>
      <c r="AI119" s="71">
        <v>564989.75</v>
      </c>
      <c r="AJ119" s="71">
        <v>585864.75</v>
      </c>
      <c r="AK119" s="71">
        <v>606739.75</v>
      </c>
    </row>
    <row r="120" spans="1:37" x14ac:dyDescent="0.25">
      <c r="A120" s="86">
        <v>0.55500000000000005</v>
      </c>
      <c r="B120" s="71">
        <v>431629.47500000003</v>
      </c>
      <c r="C120" s="71">
        <v>452466.97500000003</v>
      </c>
      <c r="D120" s="71">
        <v>473304.47500000003</v>
      </c>
      <c r="E120" s="71">
        <v>494141.97499999998</v>
      </c>
      <c r="F120" s="71">
        <v>514979.47499999998</v>
      </c>
      <c r="G120" s="71">
        <v>535816.97499999998</v>
      </c>
      <c r="H120" s="71">
        <v>556654.47499999998</v>
      </c>
      <c r="I120" s="71">
        <v>577491.97499999998</v>
      </c>
      <c r="J120" s="71">
        <v>598329.47499999998</v>
      </c>
      <c r="K120" s="71">
        <v>619166.97499999998</v>
      </c>
      <c r="AA120" s="86">
        <v>0.55500000000000005</v>
      </c>
      <c r="AB120" s="71">
        <v>418808.97499999998</v>
      </c>
      <c r="AC120" s="71">
        <v>439646.47499999998</v>
      </c>
      <c r="AD120" s="71">
        <v>460483.97499999998</v>
      </c>
      <c r="AE120" s="71">
        <v>481321.47499999998</v>
      </c>
      <c r="AF120" s="71">
        <v>502158.97499999998</v>
      </c>
      <c r="AG120" s="71">
        <v>522996.47499999998</v>
      </c>
      <c r="AH120" s="71">
        <v>543833.97499999998</v>
      </c>
      <c r="AI120" s="71">
        <v>564671.47499999998</v>
      </c>
      <c r="AJ120" s="71">
        <v>585508.97499999998</v>
      </c>
      <c r="AK120" s="71">
        <v>606346.47499999998</v>
      </c>
    </row>
    <row r="121" spans="1:37" x14ac:dyDescent="0.25">
      <c r="A121" s="86">
        <v>0.56000000000000005</v>
      </c>
      <c r="B121" s="71">
        <v>431689.2</v>
      </c>
      <c r="C121" s="71">
        <v>452489.2</v>
      </c>
      <c r="D121" s="71">
        <v>473289.2</v>
      </c>
      <c r="E121" s="71">
        <v>494089.2</v>
      </c>
      <c r="F121" s="71">
        <v>514889.2</v>
      </c>
      <c r="G121" s="71">
        <v>535689.19999999995</v>
      </c>
      <c r="H121" s="71">
        <v>556489.19999999995</v>
      </c>
      <c r="I121" s="71">
        <v>577289.19999999995</v>
      </c>
      <c r="J121" s="71">
        <v>598089.19999999995</v>
      </c>
      <c r="K121" s="71">
        <v>618889.19999999995</v>
      </c>
      <c r="AA121" s="86">
        <v>0.56000000000000005</v>
      </c>
      <c r="AB121" s="71">
        <v>418753.2</v>
      </c>
      <c r="AC121" s="71">
        <v>439553.19999999995</v>
      </c>
      <c r="AD121" s="71">
        <v>460353.19999999995</v>
      </c>
      <c r="AE121" s="71">
        <v>481153.19999999995</v>
      </c>
      <c r="AF121" s="71">
        <v>501953.19999999995</v>
      </c>
      <c r="AG121" s="71">
        <v>522753.2</v>
      </c>
      <c r="AH121" s="71">
        <v>543553.19999999995</v>
      </c>
      <c r="AI121" s="71">
        <v>564353.19999999995</v>
      </c>
      <c r="AJ121" s="71">
        <v>585153.19999999995</v>
      </c>
      <c r="AK121" s="71">
        <v>605953.19999999995</v>
      </c>
    </row>
    <row r="122" spans="1:37" x14ac:dyDescent="0.25">
      <c r="A122" s="86">
        <v>0.56500000000000006</v>
      </c>
      <c r="B122" s="71">
        <v>431748.92499999999</v>
      </c>
      <c r="C122" s="71">
        <v>452511.42499999999</v>
      </c>
      <c r="D122" s="71">
        <v>473273.92499999999</v>
      </c>
      <c r="E122" s="71">
        <v>494036.42499999999</v>
      </c>
      <c r="F122" s="71">
        <v>514798.92499999999</v>
      </c>
      <c r="G122" s="71">
        <v>535561.42500000005</v>
      </c>
      <c r="H122" s="71">
        <v>556323.92500000005</v>
      </c>
      <c r="I122" s="71">
        <v>577086.42500000005</v>
      </c>
      <c r="J122" s="71">
        <v>597848.92500000005</v>
      </c>
      <c r="K122" s="71">
        <v>618611.42500000005</v>
      </c>
      <c r="AA122" s="86">
        <v>0.56500000000000006</v>
      </c>
      <c r="AB122" s="71">
        <v>418697.42499999999</v>
      </c>
      <c r="AC122" s="71">
        <v>439459.92500000005</v>
      </c>
      <c r="AD122" s="71">
        <v>460222.42499999993</v>
      </c>
      <c r="AE122" s="71">
        <v>480984.92499999993</v>
      </c>
      <c r="AF122" s="71">
        <v>501747.42500000005</v>
      </c>
      <c r="AG122" s="71">
        <v>522509.92500000005</v>
      </c>
      <c r="AH122" s="71">
        <v>543272.42500000005</v>
      </c>
      <c r="AI122" s="71">
        <v>564034.92500000005</v>
      </c>
      <c r="AJ122" s="71">
        <v>584797.42500000005</v>
      </c>
      <c r="AK122" s="71">
        <v>605559.92500000005</v>
      </c>
    </row>
    <row r="123" spans="1:37" x14ac:dyDescent="0.25">
      <c r="A123" s="86">
        <v>0.57000000000000006</v>
      </c>
      <c r="B123" s="71">
        <v>431808.64999999997</v>
      </c>
      <c r="C123" s="71">
        <v>452533.64999999997</v>
      </c>
      <c r="D123" s="71">
        <v>473258.65</v>
      </c>
      <c r="E123" s="71">
        <v>493983.65</v>
      </c>
      <c r="F123" s="71">
        <v>514708.65</v>
      </c>
      <c r="G123" s="71">
        <v>535433.65</v>
      </c>
      <c r="H123" s="71">
        <v>556158.65</v>
      </c>
      <c r="I123" s="71">
        <v>576883.65</v>
      </c>
      <c r="J123" s="71">
        <v>597608.65</v>
      </c>
      <c r="K123" s="71">
        <v>618333.65</v>
      </c>
      <c r="AA123" s="86">
        <v>0.57000000000000006</v>
      </c>
      <c r="AB123" s="71">
        <v>418641.65</v>
      </c>
      <c r="AC123" s="71">
        <v>439366.65</v>
      </c>
      <c r="AD123" s="71">
        <v>460091.65</v>
      </c>
      <c r="AE123" s="71">
        <v>480816.65</v>
      </c>
      <c r="AF123" s="71">
        <v>501541.65</v>
      </c>
      <c r="AG123" s="71">
        <v>522266.65</v>
      </c>
      <c r="AH123" s="71">
        <v>542991.65</v>
      </c>
      <c r="AI123" s="71">
        <v>563716.65</v>
      </c>
      <c r="AJ123" s="71">
        <v>584441.65</v>
      </c>
      <c r="AK123" s="71">
        <v>605166.65</v>
      </c>
    </row>
    <row r="124" spans="1:37" x14ac:dyDescent="0.25">
      <c r="A124" s="86">
        <v>0.57500000000000007</v>
      </c>
      <c r="B124" s="71">
        <v>431868.375</v>
      </c>
      <c r="C124" s="71">
        <v>452555.875</v>
      </c>
      <c r="D124" s="71">
        <v>473243.375</v>
      </c>
      <c r="E124" s="71">
        <v>493930.875</v>
      </c>
      <c r="F124" s="71">
        <v>514618.375</v>
      </c>
      <c r="G124" s="71">
        <v>535305.875</v>
      </c>
      <c r="H124" s="71">
        <v>555993.375</v>
      </c>
      <c r="I124" s="71">
        <v>576680.875</v>
      </c>
      <c r="J124" s="71">
        <v>597368.375</v>
      </c>
      <c r="K124" s="71">
        <v>618055.875</v>
      </c>
      <c r="AA124" s="86">
        <v>0.57500000000000007</v>
      </c>
      <c r="AB124" s="71">
        <v>418585.875</v>
      </c>
      <c r="AC124" s="71">
        <v>439273.375</v>
      </c>
      <c r="AD124" s="71">
        <v>459960.875</v>
      </c>
      <c r="AE124" s="71">
        <v>480648.375</v>
      </c>
      <c r="AF124" s="71">
        <v>501335.875</v>
      </c>
      <c r="AG124" s="71">
        <v>522023.375</v>
      </c>
      <c r="AH124" s="71">
        <v>542710.875</v>
      </c>
      <c r="AI124" s="71">
        <v>563398.375</v>
      </c>
      <c r="AJ124" s="71">
        <v>584085.875</v>
      </c>
      <c r="AK124" s="71">
        <v>604773.375</v>
      </c>
    </row>
    <row r="125" spans="1:37" x14ac:dyDescent="0.25">
      <c r="A125" s="86">
        <v>0.57999999999999996</v>
      </c>
      <c r="B125" s="71">
        <v>431928.1</v>
      </c>
      <c r="C125" s="71">
        <v>452578.1</v>
      </c>
      <c r="D125" s="71">
        <v>473228.1</v>
      </c>
      <c r="E125" s="71">
        <v>493878.1</v>
      </c>
      <c r="F125" s="71">
        <v>514528.1</v>
      </c>
      <c r="G125" s="71">
        <v>535178.1</v>
      </c>
      <c r="H125" s="71">
        <v>555828.1</v>
      </c>
      <c r="I125" s="71">
        <v>576478.1</v>
      </c>
      <c r="J125" s="71">
        <v>597128.1</v>
      </c>
      <c r="K125" s="71">
        <v>617778.1</v>
      </c>
      <c r="AA125" s="86">
        <v>0.57999999999999996</v>
      </c>
      <c r="AB125" s="71">
        <v>418530.1</v>
      </c>
      <c r="AC125" s="71">
        <v>439180.10000000003</v>
      </c>
      <c r="AD125" s="71">
        <v>459830.10000000003</v>
      </c>
      <c r="AE125" s="71">
        <v>480480.10000000003</v>
      </c>
      <c r="AF125" s="71">
        <v>501130.10000000003</v>
      </c>
      <c r="AG125" s="71">
        <v>521780.10000000003</v>
      </c>
      <c r="AH125" s="71">
        <v>542430.10000000009</v>
      </c>
      <c r="AI125" s="71">
        <v>563080.10000000009</v>
      </c>
      <c r="AJ125" s="71">
        <v>583730.1</v>
      </c>
      <c r="AK125" s="71">
        <v>604380.1</v>
      </c>
    </row>
    <row r="126" spans="1:37" x14ac:dyDescent="0.25">
      <c r="A126" s="86">
        <v>0.58499999999999996</v>
      </c>
      <c r="B126" s="71">
        <v>431987.82500000001</v>
      </c>
      <c r="C126" s="71">
        <v>452600.32500000001</v>
      </c>
      <c r="D126" s="71">
        <v>473212.82500000001</v>
      </c>
      <c r="E126" s="71">
        <v>493825.32500000001</v>
      </c>
      <c r="F126" s="71">
        <v>514437.82500000001</v>
      </c>
      <c r="G126" s="71">
        <v>535050.32499999995</v>
      </c>
      <c r="H126" s="71">
        <v>555662.82499999995</v>
      </c>
      <c r="I126" s="71">
        <v>576275.32499999995</v>
      </c>
      <c r="J126" s="71">
        <v>596887.82499999995</v>
      </c>
      <c r="K126" s="71">
        <v>617500.32499999995</v>
      </c>
      <c r="AA126" s="86">
        <v>0.58499999999999996</v>
      </c>
      <c r="AB126" s="71">
        <v>418474.32499999995</v>
      </c>
      <c r="AC126" s="71">
        <v>439086.82500000001</v>
      </c>
      <c r="AD126" s="71">
        <v>459699.32500000001</v>
      </c>
      <c r="AE126" s="71">
        <v>480311.82500000001</v>
      </c>
      <c r="AF126" s="71">
        <v>500924.32500000001</v>
      </c>
      <c r="AG126" s="71">
        <v>521536.82500000001</v>
      </c>
      <c r="AH126" s="71">
        <v>542149.32499999995</v>
      </c>
      <c r="AI126" s="71">
        <v>562761.82499999995</v>
      </c>
      <c r="AJ126" s="71">
        <v>583374.32499999995</v>
      </c>
      <c r="AK126" s="71">
        <v>603986.82499999995</v>
      </c>
    </row>
    <row r="127" spans="1:37" x14ac:dyDescent="0.25">
      <c r="A127" s="86">
        <v>0.59</v>
      </c>
      <c r="B127" s="71">
        <v>432047.55</v>
      </c>
      <c r="C127" s="71">
        <v>452622.55</v>
      </c>
      <c r="D127" s="71">
        <v>473197.55</v>
      </c>
      <c r="E127" s="71">
        <v>493772.55</v>
      </c>
      <c r="F127" s="71">
        <v>514347.55</v>
      </c>
      <c r="G127" s="71">
        <v>534922.55000000005</v>
      </c>
      <c r="H127" s="71">
        <v>555497.55000000005</v>
      </c>
      <c r="I127" s="71">
        <v>576072.55000000005</v>
      </c>
      <c r="J127" s="71">
        <v>596647.55000000005</v>
      </c>
      <c r="K127" s="71">
        <v>617222.55000000005</v>
      </c>
      <c r="AA127" s="86">
        <v>0.59</v>
      </c>
      <c r="AB127" s="71">
        <v>418418.55</v>
      </c>
      <c r="AC127" s="71">
        <v>438993.55</v>
      </c>
      <c r="AD127" s="71">
        <v>459568.55000000005</v>
      </c>
      <c r="AE127" s="71">
        <v>480143.55000000005</v>
      </c>
      <c r="AF127" s="71">
        <v>500718.55000000005</v>
      </c>
      <c r="AG127" s="71">
        <v>521293.55000000005</v>
      </c>
      <c r="AH127" s="71">
        <v>541868.55000000005</v>
      </c>
      <c r="AI127" s="71">
        <v>562443.55000000005</v>
      </c>
      <c r="AJ127" s="71">
        <v>583018.55000000005</v>
      </c>
      <c r="AK127" s="71">
        <v>603593.55000000005</v>
      </c>
    </row>
    <row r="128" spans="1:37" x14ac:dyDescent="0.25">
      <c r="A128" s="86">
        <v>0.59499999999999997</v>
      </c>
      <c r="B128" s="71">
        <v>432107.27500000002</v>
      </c>
      <c r="C128" s="71">
        <v>452644.77500000002</v>
      </c>
      <c r="D128" s="71">
        <v>473182.27500000002</v>
      </c>
      <c r="E128" s="71">
        <v>493719.77500000002</v>
      </c>
      <c r="F128" s="71">
        <v>514257.27500000002</v>
      </c>
      <c r="G128" s="71">
        <v>534794.77500000002</v>
      </c>
      <c r="H128" s="71">
        <v>555332.27500000002</v>
      </c>
      <c r="I128" s="71">
        <v>575869.77500000002</v>
      </c>
      <c r="J128" s="71">
        <v>596407.27500000002</v>
      </c>
      <c r="K128" s="71">
        <v>616944.77500000002</v>
      </c>
      <c r="AA128" s="86">
        <v>0.59499999999999997</v>
      </c>
      <c r="AB128" s="71">
        <v>418362.77500000002</v>
      </c>
      <c r="AC128" s="71">
        <v>438900.27500000002</v>
      </c>
      <c r="AD128" s="71">
        <v>459437.77500000002</v>
      </c>
      <c r="AE128" s="71">
        <v>479975.27500000002</v>
      </c>
      <c r="AF128" s="71">
        <v>500512.77500000002</v>
      </c>
      <c r="AG128" s="71">
        <v>521050.27500000002</v>
      </c>
      <c r="AH128" s="71">
        <v>541587.77500000002</v>
      </c>
      <c r="AI128" s="71">
        <v>562125.27500000002</v>
      </c>
      <c r="AJ128" s="71">
        <v>582662.77500000002</v>
      </c>
      <c r="AK128" s="71">
        <v>603200.27500000002</v>
      </c>
    </row>
    <row r="129" spans="1:37" x14ac:dyDescent="0.25">
      <c r="A129" s="86">
        <v>0.6</v>
      </c>
      <c r="B129" s="71">
        <v>432167</v>
      </c>
      <c r="C129" s="71">
        <v>452667</v>
      </c>
      <c r="D129" s="71">
        <v>473167</v>
      </c>
      <c r="E129" s="71">
        <v>493667</v>
      </c>
      <c r="F129" s="71">
        <v>514167</v>
      </c>
      <c r="G129" s="71">
        <v>534667</v>
      </c>
      <c r="H129" s="71">
        <v>555167</v>
      </c>
      <c r="I129" s="71">
        <v>575667</v>
      </c>
      <c r="J129" s="71">
        <v>596167</v>
      </c>
      <c r="K129" s="71">
        <v>616667</v>
      </c>
      <c r="AA129" s="86">
        <v>0.6</v>
      </c>
      <c r="AB129" s="71">
        <v>418307</v>
      </c>
      <c r="AC129" s="71">
        <v>438807</v>
      </c>
      <c r="AD129" s="71">
        <v>459307</v>
      </c>
      <c r="AE129" s="71">
        <v>479807</v>
      </c>
      <c r="AF129" s="71">
        <v>500307</v>
      </c>
      <c r="AG129" s="71">
        <v>520807</v>
      </c>
      <c r="AH129" s="71">
        <v>541307</v>
      </c>
      <c r="AI129" s="71">
        <v>561807</v>
      </c>
      <c r="AJ129" s="71">
        <v>582307</v>
      </c>
      <c r="AK129" s="71">
        <v>602807</v>
      </c>
    </row>
    <row r="130" spans="1:37" x14ac:dyDescent="0.25">
      <c r="A130" s="86">
        <v>0.60499999999999998</v>
      </c>
      <c r="B130" s="71">
        <v>432226.72499999998</v>
      </c>
      <c r="C130" s="71">
        <v>452689.22499999998</v>
      </c>
      <c r="D130" s="71">
        <v>473151.72499999998</v>
      </c>
      <c r="E130" s="71">
        <v>493614.22499999998</v>
      </c>
      <c r="F130" s="71">
        <v>514076.72499999998</v>
      </c>
      <c r="G130" s="71">
        <v>534539.22499999998</v>
      </c>
      <c r="H130" s="71">
        <v>555001.72499999998</v>
      </c>
      <c r="I130" s="71">
        <v>575464.22499999998</v>
      </c>
      <c r="J130" s="71">
        <v>595926.72499999998</v>
      </c>
      <c r="K130" s="71">
        <v>616389.22499999998</v>
      </c>
      <c r="AA130" s="86">
        <v>0.60499999999999998</v>
      </c>
      <c r="AB130" s="71">
        <v>418251.22499999998</v>
      </c>
      <c r="AC130" s="71">
        <v>438713.72499999998</v>
      </c>
      <c r="AD130" s="71">
        <v>459176.22499999998</v>
      </c>
      <c r="AE130" s="71">
        <v>479638.72499999998</v>
      </c>
      <c r="AF130" s="71">
        <v>500101.22499999998</v>
      </c>
      <c r="AG130" s="71">
        <v>520563.72499999998</v>
      </c>
      <c r="AH130" s="71">
        <v>541026.22499999998</v>
      </c>
      <c r="AI130" s="71">
        <v>561488.72499999998</v>
      </c>
      <c r="AJ130" s="71">
        <v>581951.22499999998</v>
      </c>
      <c r="AK130" s="71">
        <v>602413.72499999998</v>
      </c>
    </row>
    <row r="131" spans="1:37" x14ac:dyDescent="0.25">
      <c r="A131" s="86">
        <v>0.61</v>
      </c>
      <c r="B131" s="71">
        <v>432286.45</v>
      </c>
      <c r="C131" s="71">
        <v>452711.45</v>
      </c>
      <c r="D131" s="71">
        <v>473136.45</v>
      </c>
      <c r="E131" s="71">
        <v>493561.45</v>
      </c>
      <c r="F131" s="71">
        <v>513986.45</v>
      </c>
      <c r="G131" s="71">
        <v>534411.44999999995</v>
      </c>
      <c r="H131" s="71">
        <v>554836.44999999995</v>
      </c>
      <c r="I131" s="71">
        <v>575261.44999999995</v>
      </c>
      <c r="J131" s="71">
        <v>595686.44999999995</v>
      </c>
      <c r="K131" s="71">
        <v>616111.44999999995</v>
      </c>
      <c r="AA131" s="86">
        <v>0.61</v>
      </c>
      <c r="AB131" s="71">
        <v>418195.45</v>
      </c>
      <c r="AC131" s="71">
        <v>438620.45</v>
      </c>
      <c r="AD131" s="71">
        <v>459045.45</v>
      </c>
      <c r="AE131" s="71">
        <v>479470.45</v>
      </c>
      <c r="AF131" s="71">
        <v>499895.45</v>
      </c>
      <c r="AG131" s="71">
        <v>520320.45</v>
      </c>
      <c r="AH131" s="71">
        <v>540745.44999999995</v>
      </c>
      <c r="AI131" s="71">
        <v>561170.44999999995</v>
      </c>
      <c r="AJ131" s="71">
        <v>581595.44999999995</v>
      </c>
      <c r="AK131" s="71">
        <v>602020.44999999995</v>
      </c>
    </row>
    <row r="132" spans="1:37" x14ac:dyDescent="0.25">
      <c r="A132" s="86">
        <v>0.61499999999999999</v>
      </c>
      <c r="B132" s="71">
        <v>432346.17499999999</v>
      </c>
      <c r="C132" s="71">
        <v>452733.67499999999</v>
      </c>
      <c r="D132" s="71">
        <v>473121.17499999999</v>
      </c>
      <c r="E132" s="71">
        <v>493508.67499999999</v>
      </c>
      <c r="F132" s="71">
        <v>513896.17499999999</v>
      </c>
      <c r="G132" s="71">
        <v>534283.67500000005</v>
      </c>
      <c r="H132" s="71">
        <v>554671.17500000005</v>
      </c>
      <c r="I132" s="71">
        <v>575058.67500000005</v>
      </c>
      <c r="J132" s="71">
        <v>595446.17500000005</v>
      </c>
      <c r="K132" s="71">
        <v>615833.67500000005</v>
      </c>
      <c r="AA132" s="86">
        <v>0.61499999999999999</v>
      </c>
      <c r="AB132" s="71">
        <v>418139.67499999999</v>
      </c>
      <c r="AC132" s="71">
        <v>438527.17499999999</v>
      </c>
      <c r="AD132" s="71">
        <v>458914.67499999999</v>
      </c>
      <c r="AE132" s="71">
        <v>479302.17499999999</v>
      </c>
      <c r="AF132" s="71">
        <v>499689.67499999999</v>
      </c>
      <c r="AG132" s="71">
        <v>520077.17499999999</v>
      </c>
      <c r="AH132" s="71">
        <v>540464.67500000005</v>
      </c>
      <c r="AI132" s="71">
        <v>560852.17500000005</v>
      </c>
      <c r="AJ132" s="71">
        <v>581239.67500000005</v>
      </c>
      <c r="AK132" s="71">
        <v>601627.17500000005</v>
      </c>
    </row>
    <row r="133" spans="1:37" x14ac:dyDescent="0.25">
      <c r="A133" s="86">
        <v>0.62</v>
      </c>
      <c r="B133" s="71">
        <v>432405.9</v>
      </c>
      <c r="C133" s="71">
        <v>452755.9</v>
      </c>
      <c r="D133" s="71">
        <v>473105.9</v>
      </c>
      <c r="E133" s="71">
        <v>493455.9</v>
      </c>
      <c r="F133" s="71">
        <v>513805.9</v>
      </c>
      <c r="G133" s="71">
        <v>534155.9</v>
      </c>
      <c r="H133" s="71">
        <v>554505.9</v>
      </c>
      <c r="I133" s="71">
        <v>574855.9</v>
      </c>
      <c r="J133" s="71">
        <v>595205.9</v>
      </c>
      <c r="K133" s="71">
        <v>615555.9</v>
      </c>
      <c r="AA133" s="86">
        <v>0.62</v>
      </c>
      <c r="AB133" s="71">
        <v>418083.9</v>
      </c>
      <c r="AC133" s="71">
        <v>438433.9</v>
      </c>
      <c r="AD133" s="71">
        <v>458783.9</v>
      </c>
      <c r="AE133" s="71">
        <v>479133.9</v>
      </c>
      <c r="AF133" s="71">
        <v>499483.9</v>
      </c>
      <c r="AG133" s="71">
        <v>519833.9</v>
      </c>
      <c r="AH133" s="71">
        <v>540183.9</v>
      </c>
      <c r="AI133" s="71">
        <v>560533.9</v>
      </c>
      <c r="AJ133" s="71">
        <v>580883.9</v>
      </c>
      <c r="AK133" s="71">
        <v>601233.9</v>
      </c>
    </row>
    <row r="134" spans="1:37" x14ac:dyDescent="0.25">
      <c r="A134" s="86">
        <v>0.625</v>
      </c>
      <c r="B134" s="71">
        <v>432465.625</v>
      </c>
      <c r="C134" s="71">
        <v>452778.125</v>
      </c>
      <c r="D134" s="71">
        <v>473090.625</v>
      </c>
      <c r="E134" s="71">
        <v>493403.125</v>
      </c>
      <c r="F134" s="71">
        <v>513715.625</v>
      </c>
      <c r="G134" s="71">
        <v>534028.125</v>
      </c>
      <c r="H134" s="71">
        <v>554340.625</v>
      </c>
      <c r="I134" s="71">
        <v>574653.125</v>
      </c>
      <c r="J134" s="71">
        <v>594965.625</v>
      </c>
      <c r="K134" s="71">
        <v>615278.125</v>
      </c>
      <c r="AA134" s="86">
        <v>0.625</v>
      </c>
      <c r="AB134" s="71">
        <v>418028.125</v>
      </c>
      <c r="AC134" s="71">
        <v>438340.625</v>
      </c>
      <c r="AD134" s="71">
        <v>458653.125</v>
      </c>
      <c r="AE134" s="71">
        <v>478965.625</v>
      </c>
      <c r="AF134" s="71">
        <v>499278.125</v>
      </c>
      <c r="AG134" s="71">
        <v>519590.625</v>
      </c>
      <c r="AH134" s="71">
        <v>539903.125</v>
      </c>
      <c r="AI134" s="71">
        <v>560215.625</v>
      </c>
      <c r="AJ134" s="71">
        <v>580528.125</v>
      </c>
      <c r="AK134" s="71">
        <v>600840.625</v>
      </c>
    </row>
    <row r="135" spans="1:37" x14ac:dyDescent="0.25">
      <c r="A135" s="86">
        <v>0.63</v>
      </c>
      <c r="B135" s="71">
        <v>432525.35</v>
      </c>
      <c r="C135" s="71">
        <v>452800.35</v>
      </c>
      <c r="D135" s="71">
        <v>473075.35</v>
      </c>
      <c r="E135" s="71">
        <v>493350.35</v>
      </c>
      <c r="F135" s="71">
        <v>513625.35</v>
      </c>
      <c r="G135" s="71">
        <v>533900.35</v>
      </c>
      <c r="H135" s="71">
        <v>554175.35</v>
      </c>
      <c r="I135" s="71">
        <v>574450.35</v>
      </c>
      <c r="J135" s="71">
        <v>594725.35</v>
      </c>
      <c r="K135" s="71">
        <v>615000.35</v>
      </c>
      <c r="AA135" s="86">
        <v>0.63</v>
      </c>
      <c r="AB135" s="71">
        <v>417972.35</v>
      </c>
      <c r="AC135" s="71">
        <v>438247.35</v>
      </c>
      <c r="AD135" s="71">
        <v>458522.35</v>
      </c>
      <c r="AE135" s="71">
        <v>478797.35</v>
      </c>
      <c r="AF135" s="71">
        <v>499072.35</v>
      </c>
      <c r="AG135" s="71">
        <v>519347.35</v>
      </c>
      <c r="AH135" s="71">
        <v>539622.35</v>
      </c>
      <c r="AI135" s="71">
        <v>559897.35</v>
      </c>
      <c r="AJ135" s="71">
        <v>580172.35</v>
      </c>
      <c r="AK135" s="71">
        <v>600447.35</v>
      </c>
    </row>
    <row r="136" spans="1:37" x14ac:dyDescent="0.25">
      <c r="A136" s="86">
        <v>0.63500000000000001</v>
      </c>
      <c r="B136" s="71">
        <v>432585.07500000001</v>
      </c>
      <c r="C136" s="71">
        <v>452822.57500000001</v>
      </c>
      <c r="D136" s="71">
        <v>473060.07500000001</v>
      </c>
      <c r="E136" s="71">
        <v>493297.57500000001</v>
      </c>
      <c r="F136" s="71">
        <v>513535.07500000001</v>
      </c>
      <c r="G136" s="71">
        <v>533772.57499999995</v>
      </c>
      <c r="H136" s="71">
        <v>554010.07499999995</v>
      </c>
      <c r="I136" s="71">
        <v>574247.57499999995</v>
      </c>
      <c r="J136" s="71">
        <v>594485.07499999995</v>
      </c>
      <c r="K136" s="71">
        <v>614722.57499999995</v>
      </c>
      <c r="AA136" s="86">
        <v>0.63500000000000001</v>
      </c>
      <c r="AB136" s="71">
        <v>417916.57500000001</v>
      </c>
      <c r="AC136" s="71">
        <v>438154.07500000001</v>
      </c>
      <c r="AD136" s="71">
        <v>458391.57500000001</v>
      </c>
      <c r="AE136" s="71">
        <v>478629.07500000001</v>
      </c>
      <c r="AF136" s="71">
        <v>498866.57500000001</v>
      </c>
      <c r="AG136" s="71">
        <v>519104.07500000001</v>
      </c>
      <c r="AH136" s="71">
        <v>539341.57499999995</v>
      </c>
      <c r="AI136" s="71">
        <v>559579.07499999995</v>
      </c>
      <c r="AJ136" s="71">
        <v>579816.57499999995</v>
      </c>
      <c r="AK136" s="71">
        <v>600054.07499999995</v>
      </c>
    </row>
    <row r="137" spans="1:37" x14ac:dyDescent="0.25">
      <c r="A137" s="86">
        <v>0.64</v>
      </c>
      <c r="B137" s="71">
        <v>432644.8</v>
      </c>
      <c r="C137" s="71">
        <v>452844.79999999999</v>
      </c>
      <c r="D137" s="71">
        <v>473044.8</v>
      </c>
      <c r="E137" s="71">
        <v>493244.8</v>
      </c>
      <c r="F137" s="71">
        <v>513444.8</v>
      </c>
      <c r="G137" s="71">
        <v>533644.80000000005</v>
      </c>
      <c r="H137" s="71">
        <v>553844.80000000005</v>
      </c>
      <c r="I137" s="71">
        <v>574044.80000000005</v>
      </c>
      <c r="J137" s="71">
        <v>594244.80000000005</v>
      </c>
      <c r="K137" s="71">
        <v>614444.80000000005</v>
      </c>
      <c r="AA137" s="86">
        <v>0.64</v>
      </c>
      <c r="AB137" s="71">
        <v>417860.8</v>
      </c>
      <c r="AC137" s="71">
        <v>438060.79999999999</v>
      </c>
      <c r="AD137" s="71">
        <v>458260.8</v>
      </c>
      <c r="AE137" s="71">
        <v>478460.8</v>
      </c>
      <c r="AF137" s="71">
        <v>498660.8</v>
      </c>
      <c r="AG137" s="71">
        <v>518860.79999999999</v>
      </c>
      <c r="AH137" s="71">
        <v>539060.80000000005</v>
      </c>
      <c r="AI137" s="71">
        <v>559260.80000000005</v>
      </c>
      <c r="AJ137" s="71">
        <v>579460.80000000005</v>
      </c>
      <c r="AK137" s="71">
        <v>599660.80000000005</v>
      </c>
    </row>
    <row r="138" spans="1:37" x14ac:dyDescent="0.25">
      <c r="A138" s="86">
        <v>0.64500000000000002</v>
      </c>
      <c r="B138" s="71">
        <v>432704.52500000002</v>
      </c>
      <c r="C138" s="71">
        <v>452867.02500000002</v>
      </c>
      <c r="D138" s="71">
        <v>473029.52500000002</v>
      </c>
      <c r="E138" s="71">
        <v>493192.02500000002</v>
      </c>
      <c r="F138" s="71">
        <v>513354.52500000002</v>
      </c>
      <c r="G138" s="71">
        <v>533517.02500000002</v>
      </c>
      <c r="H138" s="71">
        <v>553679.52500000002</v>
      </c>
      <c r="I138" s="71">
        <v>573842.02500000002</v>
      </c>
      <c r="J138" s="71">
        <v>594004.52500000002</v>
      </c>
      <c r="K138" s="71">
        <v>614167.02500000002</v>
      </c>
      <c r="AA138" s="86">
        <v>0.64500000000000002</v>
      </c>
      <c r="AB138" s="71">
        <v>417805.02500000002</v>
      </c>
      <c r="AC138" s="71">
        <v>437967.52500000002</v>
      </c>
      <c r="AD138" s="71">
        <v>458130.02500000002</v>
      </c>
      <c r="AE138" s="71">
        <v>478292.52500000002</v>
      </c>
      <c r="AF138" s="71">
        <v>498455.02500000002</v>
      </c>
      <c r="AG138" s="71">
        <v>518617.52500000002</v>
      </c>
      <c r="AH138" s="71">
        <v>538780.02500000002</v>
      </c>
      <c r="AI138" s="71">
        <v>558942.52500000002</v>
      </c>
      <c r="AJ138" s="71">
        <v>579105.02500000002</v>
      </c>
      <c r="AK138" s="71">
        <v>599267.52500000002</v>
      </c>
    </row>
    <row r="139" spans="1:37" x14ac:dyDescent="0.25">
      <c r="A139" s="86">
        <v>0.65</v>
      </c>
      <c r="B139" s="71">
        <v>432764.25</v>
      </c>
      <c r="C139" s="71">
        <v>452889.25</v>
      </c>
      <c r="D139" s="71">
        <v>473014.25</v>
      </c>
      <c r="E139" s="71">
        <v>493139.25</v>
      </c>
      <c r="F139" s="71">
        <v>513264.25</v>
      </c>
      <c r="G139" s="71">
        <v>533389.25</v>
      </c>
      <c r="H139" s="71">
        <v>553514.25</v>
      </c>
      <c r="I139" s="71">
        <v>573639.25</v>
      </c>
      <c r="J139" s="71">
        <v>593764.25</v>
      </c>
      <c r="K139" s="71">
        <v>613889.25</v>
      </c>
      <c r="AA139" s="86">
        <v>0.65</v>
      </c>
      <c r="AB139" s="71">
        <v>417749.25</v>
      </c>
      <c r="AC139" s="71">
        <v>437874.25</v>
      </c>
      <c r="AD139" s="71">
        <v>457999.25</v>
      </c>
      <c r="AE139" s="71">
        <v>478124.25</v>
      </c>
      <c r="AF139" s="71">
        <v>498249.25</v>
      </c>
      <c r="AG139" s="71">
        <v>518374.25</v>
      </c>
      <c r="AH139" s="71">
        <v>538499.25</v>
      </c>
      <c r="AI139" s="71">
        <v>558624.25</v>
      </c>
      <c r="AJ139" s="71">
        <v>578749.25</v>
      </c>
      <c r="AK139" s="71">
        <v>598874.25</v>
      </c>
    </row>
    <row r="140" spans="1:37" x14ac:dyDescent="0.25">
      <c r="A140" s="86">
        <v>0.65500000000000003</v>
      </c>
      <c r="B140" s="71">
        <v>432823.97499999998</v>
      </c>
      <c r="C140" s="71">
        <v>452911.47499999998</v>
      </c>
      <c r="D140" s="71">
        <v>472998.97499999998</v>
      </c>
      <c r="E140" s="71">
        <v>493086.47499999998</v>
      </c>
      <c r="F140" s="71">
        <v>513173.97499999998</v>
      </c>
      <c r="G140" s="71">
        <v>533261.47499999998</v>
      </c>
      <c r="H140" s="71">
        <v>553348.97499999998</v>
      </c>
      <c r="I140" s="71">
        <v>573436.47499999998</v>
      </c>
      <c r="J140" s="71">
        <v>593523.97499999998</v>
      </c>
      <c r="K140" s="71">
        <v>613611.47499999998</v>
      </c>
      <c r="AA140" s="86">
        <v>0.65500000000000003</v>
      </c>
      <c r="AB140" s="71">
        <v>417693.47499999998</v>
      </c>
      <c r="AC140" s="71">
        <v>437780.97499999998</v>
      </c>
      <c r="AD140" s="71">
        <v>457868.47499999998</v>
      </c>
      <c r="AE140" s="71">
        <v>477955.97499999998</v>
      </c>
      <c r="AF140" s="71">
        <v>498043.47499999998</v>
      </c>
      <c r="AG140" s="71">
        <v>518130.97499999998</v>
      </c>
      <c r="AH140" s="71">
        <v>538218.47499999998</v>
      </c>
      <c r="AI140" s="71">
        <v>558305.97499999998</v>
      </c>
      <c r="AJ140" s="71">
        <v>578393.47499999998</v>
      </c>
      <c r="AK140" s="71">
        <v>598480.97499999998</v>
      </c>
    </row>
    <row r="141" spans="1:37" x14ac:dyDescent="0.25">
      <c r="A141" s="86">
        <v>0.66</v>
      </c>
      <c r="B141" s="71">
        <v>432883.7</v>
      </c>
      <c r="C141" s="71">
        <v>452933.7</v>
      </c>
      <c r="D141" s="71">
        <v>472983.7</v>
      </c>
      <c r="E141" s="71">
        <v>493033.7</v>
      </c>
      <c r="F141" s="71">
        <v>513083.7</v>
      </c>
      <c r="G141" s="71">
        <v>533133.69999999995</v>
      </c>
      <c r="H141" s="71">
        <v>553183.69999999995</v>
      </c>
      <c r="I141" s="71">
        <v>573233.69999999995</v>
      </c>
      <c r="J141" s="71">
        <v>593283.69999999995</v>
      </c>
      <c r="K141" s="71">
        <v>613333.69999999995</v>
      </c>
      <c r="AA141" s="86">
        <v>0.66</v>
      </c>
      <c r="AB141" s="71">
        <v>417637.7</v>
      </c>
      <c r="AC141" s="71">
        <v>437687.7</v>
      </c>
      <c r="AD141" s="71">
        <v>457737.69999999995</v>
      </c>
      <c r="AE141" s="71">
        <v>477787.69999999995</v>
      </c>
      <c r="AF141" s="71">
        <v>497837.69999999995</v>
      </c>
      <c r="AG141" s="71">
        <v>517887.69999999995</v>
      </c>
      <c r="AH141" s="71">
        <v>537937.69999999995</v>
      </c>
      <c r="AI141" s="71">
        <v>557987.69999999995</v>
      </c>
      <c r="AJ141" s="71">
        <v>578037.69999999995</v>
      </c>
      <c r="AK141" s="71">
        <v>598087.69999999995</v>
      </c>
    </row>
    <row r="142" spans="1:37" x14ac:dyDescent="0.25">
      <c r="A142" s="86">
        <v>0.66500000000000004</v>
      </c>
      <c r="B142" s="71">
        <v>432943.42499999999</v>
      </c>
      <c r="C142" s="71">
        <v>452955.92499999999</v>
      </c>
      <c r="D142" s="71">
        <v>472968.42499999999</v>
      </c>
      <c r="E142" s="71">
        <v>492980.92499999999</v>
      </c>
      <c r="F142" s="71">
        <v>512993.42499999999</v>
      </c>
      <c r="G142" s="71">
        <v>533005.92500000005</v>
      </c>
      <c r="H142" s="71">
        <v>553018.42500000005</v>
      </c>
      <c r="I142" s="71">
        <v>573030.92500000005</v>
      </c>
      <c r="J142" s="71">
        <v>593043.42500000005</v>
      </c>
      <c r="K142" s="71">
        <v>613055.92500000005</v>
      </c>
      <c r="AA142" s="86">
        <v>0.66500000000000004</v>
      </c>
      <c r="AB142" s="71">
        <v>417581.92499999999</v>
      </c>
      <c r="AC142" s="71">
        <v>437594.42499999999</v>
      </c>
      <c r="AD142" s="71">
        <v>457606.92499999999</v>
      </c>
      <c r="AE142" s="71">
        <v>477619.42499999999</v>
      </c>
      <c r="AF142" s="71">
        <v>497631.92499999999</v>
      </c>
      <c r="AG142" s="71">
        <v>517644.42499999999</v>
      </c>
      <c r="AH142" s="71">
        <v>537656.92500000005</v>
      </c>
      <c r="AI142" s="71">
        <v>557669.42500000005</v>
      </c>
      <c r="AJ142" s="71">
        <v>577681.92500000005</v>
      </c>
      <c r="AK142" s="71">
        <v>597694.42500000005</v>
      </c>
    </row>
    <row r="143" spans="1:37" x14ac:dyDescent="0.25">
      <c r="A143" s="86">
        <v>0.67</v>
      </c>
      <c r="B143" s="71">
        <v>433003.15</v>
      </c>
      <c r="C143" s="71">
        <v>452978.15</v>
      </c>
      <c r="D143" s="71">
        <v>472953.15</v>
      </c>
      <c r="E143" s="71">
        <v>492928.15</v>
      </c>
      <c r="F143" s="71">
        <v>512903.15</v>
      </c>
      <c r="G143" s="71">
        <v>532878.15</v>
      </c>
      <c r="H143" s="71">
        <v>552853.15</v>
      </c>
      <c r="I143" s="71">
        <v>572828.15</v>
      </c>
      <c r="J143" s="71">
        <v>592803.15</v>
      </c>
      <c r="K143" s="71">
        <v>612778.15</v>
      </c>
      <c r="AA143" s="86">
        <v>0.67</v>
      </c>
      <c r="AB143" s="71">
        <v>417526.14999999997</v>
      </c>
      <c r="AC143" s="71">
        <v>437501.14999999997</v>
      </c>
      <c r="AD143" s="71">
        <v>457476.14999999997</v>
      </c>
      <c r="AE143" s="71">
        <v>477451.14999999997</v>
      </c>
      <c r="AF143" s="71">
        <v>497426.14999999997</v>
      </c>
      <c r="AG143" s="71">
        <v>517401.14999999997</v>
      </c>
      <c r="AH143" s="71">
        <v>537376.14999999991</v>
      </c>
      <c r="AI143" s="71">
        <v>557351.14999999991</v>
      </c>
      <c r="AJ143" s="71">
        <v>577326.14999999991</v>
      </c>
      <c r="AK143" s="71">
        <v>597301.14999999991</v>
      </c>
    </row>
    <row r="144" spans="1:37" x14ac:dyDescent="0.25">
      <c r="A144" s="86">
        <v>0.67500000000000004</v>
      </c>
      <c r="B144" s="71">
        <v>433062.875</v>
      </c>
      <c r="C144" s="71">
        <v>453000.375</v>
      </c>
      <c r="D144" s="71">
        <v>472937.875</v>
      </c>
      <c r="E144" s="71">
        <v>492875.375</v>
      </c>
      <c r="F144" s="71">
        <v>512812.875</v>
      </c>
      <c r="G144" s="71">
        <v>532750.375</v>
      </c>
      <c r="H144" s="71">
        <v>552687.875</v>
      </c>
      <c r="I144" s="71">
        <v>572625.375</v>
      </c>
      <c r="J144" s="71">
        <v>592562.875</v>
      </c>
      <c r="K144" s="71">
        <v>612500.375</v>
      </c>
      <c r="AA144" s="86">
        <v>0.67500000000000004</v>
      </c>
      <c r="AB144" s="71">
        <v>417470.375</v>
      </c>
      <c r="AC144" s="71">
        <v>437407.875</v>
      </c>
      <c r="AD144" s="71">
        <v>457345.375</v>
      </c>
      <c r="AE144" s="71">
        <v>477282.875</v>
      </c>
      <c r="AF144" s="71">
        <v>497220.375</v>
      </c>
      <c r="AG144" s="71">
        <v>517157.875</v>
      </c>
      <c r="AH144" s="71">
        <v>537095.375</v>
      </c>
      <c r="AI144" s="71">
        <v>557032.875</v>
      </c>
      <c r="AJ144" s="71">
        <v>576970.375</v>
      </c>
      <c r="AK144" s="71">
        <v>596907.875</v>
      </c>
    </row>
    <row r="145" spans="1:37" x14ac:dyDescent="0.25">
      <c r="A145" s="86">
        <v>0.68</v>
      </c>
      <c r="B145" s="71">
        <v>433122.6</v>
      </c>
      <c r="C145" s="71">
        <v>453022.6</v>
      </c>
      <c r="D145" s="71">
        <v>472922.6</v>
      </c>
      <c r="E145" s="71">
        <v>492822.6</v>
      </c>
      <c r="F145" s="71">
        <v>512722.6</v>
      </c>
      <c r="G145" s="71">
        <v>532622.6</v>
      </c>
      <c r="H145" s="71">
        <v>552522.6</v>
      </c>
      <c r="I145" s="71">
        <v>572422.6</v>
      </c>
      <c r="J145" s="71">
        <v>592322.6</v>
      </c>
      <c r="K145" s="71">
        <v>612222.6</v>
      </c>
      <c r="AA145" s="86">
        <v>0.68</v>
      </c>
      <c r="AB145" s="71">
        <v>417414.6</v>
      </c>
      <c r="AC145" s="71">
        <v>437314.6</v>
      </c>
      <c r="AD145" s="71">
        <v>457214.6</v>
      </c>
      <c r="AE145" s="71">
        <v>477114.6</v>
      </c>
      <c r="AF145" s="71">
        <v>497014.6</v>
      </c>
      <c r="AG145" s="71">
        <v>516914.6</v>
      </c>
      <c r="AH145" s="71">
        <v>536814.6</v>
      </c>
      <c r="AI145" s="71">
        <v>556714.6</v>
      </c>
      <c r="AJ145" s="71">
        <v>576614.6</v>
      </c>
      <c r="AK145" s="71">
        <v>596514.6</v>
      </c>
    </row>
    <row r="146" spans="1:37" x14ac:dyDescent="0.25">
      <c r="A146" s="86">
        <v>0.68500000000000005</v>
      </c>
      <c r="B146" s="71">
        <v>433182.32500000001</v>
      </c>
      <c r="C146" s="71">
        <v>453044.82499999995</v>
      </c>
      <c r="D146" s="71">
        <v>472907.32499999995</v>
      </c>
      <c r="E146" s="71">
        <v>492769.82499999995</v>
      </c>
      <c r="F146" s="71">
        <v>512632.32499999995</v>
      </c>
      <c r="G146" s="71">
        <v>532494.82499999995</v>
      </c>
      <c r="H146" s="71">
        <v>552357.32499999995</v>
      </c>
      <c r="I146" s="71">
        <v>572219.82499999995</v>
      </c>
      <c r="J146" s="71">
        <v>592082.32499999995</v>
      </c>
      <c r="K146" s="71">
        <v>611944.82499999995</v>
      </c>
      <c r="AA146" s="86">
        <v>0.68500000000000005</v>
      </c>
      <c r="AB146" s="71">
        <v>417358.82499999995</v>
      </c>
      <c r="AC146" s="71">
        <v>437221.32499999995</v>
      </c>
      <c r="AD146" s="71">
        <v>457083.82499999995</v>
      </c>
      <c r="AE146" s="71">
        <v>476946.32499999995</v>
      </c>
      <c r="AF146" s="71">
        <v>496808.82499999995</v>
      </c>
      <c r="AG146" s="71">
        <v>516671.32500000001</v>
      </c>
      <c r="AH146" s="71">
        <v>536533.82499999995</v>
      </c>
      <c r="AI146" s="71">
        <v>556396.32499999995</v>
      </c>
      <c r="AJ146" s="71">
        <v>576258.82499999995</v>
      </c>
      <c r="AK146" s="71">
        <v>596121.32499999995</v>
      </c>
    </row>
    <row r="147" spans="1:37" x14ac:dyDescent="0.25">
      <c r="A147" s="86">
        <v>0.69000000000000006</v>
      </c>
      <c r="B147" s="71">
        <v>433242.05</v>
      </c>
      <c r="C147" s="71">
        <v>453067.05</v>
      </c>
      <c r="D147" s="71">
        <v>472892.05</v>
      </c>
      <c r="E147" s="71">
        <v>492717.05</v>
      </c>
      <c r="F147" s="71">
        <v>512542.05</v>
      </c>
      <c r="G147" s="71">
        <v>532367.05000000005</v>
      </c>
      <c r="H147" s="71">
        <v>552192.05000000005</v>
      </c>
      <c r="I147" s="71">
        <v>572017.05000000005</v>
      </c>
      <c r="J147" s="71">
        <v>591842.05000000005</v>
      </c>
      <c r="K147" s="71">
        <v>611667.05000000005</v>
      </c>
      <c r="AA147" s="86">
        <v>0.69000000000000006</v>
      </c>
      <c r="AB147" s="71">
        <v>417303.04999999993</v>
      </c>
      <c r="AC147" s="71">
        <v>437128.04999999993</v>
      </c>
      <c r="AD147" s="71">
        <v>456953.04999999993</v>
      </c>
      <c r="AE147" s="71">
        <v>476778.04999999993</v>
      </c>
      <c r="AF147" s="71">
        <v>496603.05000000005</v>
      </c>
      <c r="AG147" s="71">
        <v>516428.05000000005</v>
      </c>
      <c r="AH147" s="71">
        <v>536253.05000000005</v>
      </c>
      <c r="AI147" s="71">
        <v>556078.05000000005</v>
      </c>
      <c r="AJ147" s="71">
        <v>575903.05000000005</v>
      </c>
      <c r="AK147" s="71">
        <v>595728.05000000005</v>
      </c>
    </row>
    <row r="148" spans="1:37" x14ac:dyDescent="0.25">
      <c r="A148" s="86">
        <v>0.69500000000000006</v>
      </c>
      <c r="B148" s="71">
        <v>433301.77499999997</v>
      </c>
      <c r="C148" s="71">
        <v>453089.27499999997</v>
      </c>
      <c r="D148" s="71">
        <v>472876.77499999997</v>
      </c>
      <c r="E148" s="71">
        <v>492664.27499999997</v>
      </c>
      <c r="F148" s="71">
        <v>512451.77499999997</v>
      </c>
      <c r="G148" s="71">
        <v>532239.27500000002</v>
      </c>
      <c r="H148" s="71">
        <v>552026.77500000002</v>
      </c>
      <c r="I148" s="71">
        <v>571814.27500000002</v>
      </c>
      <c r="J148" s="71">
        <v>591601.77500000002</v>
      </c>
      <c r="K148" s="71">
        <v>611389.27500000002</v>
      </c>
      <c r="AA148" s="86">
        <v>0.69500000000000006</v>
      </c>
      <c r="AB148" s="71">
        <v>417247.27499999997</v>
      </c>
      <c r="AC148" s="71">
        <v>437034.77499999997</v>
      </c>
      <c r="AD148" s="71">
        <v>456822.27500000002</v>
      </c>
      <c r="AE148" s="71">
        <v>476609.77500000002</v>
      </c>
      <c r="AF148" s="71">
        <v>496397.27500000002</v>
      </c>
      <c r="AG148" s="71">
        <v>516184.77500000002</v>
      </c>
      <c r="AH148" s="71">
        <v>535972.27500000002</v>
      </c>
      <c r="AI148" s="71">
        <v>555759.77500000002</v>
      </c>
      <c r="AJ148" s="71">
        <v>575547.27500000002</v>
      </c>
      <c r="AK148" s="71">
        <v>595334.77500000002</v>
      </c>
    </row>
    <row r="149" spans="1:37" x14ac:dyDescent="0.25">
      <c r="A149" s="86">
        <v>0.70000000000000007</v>
      </c>
      <c r="B149" s="71">
        <v>433361.5</v>
      </c>
      <c r="C149" s="71">
        <v>453111.5</v>
      </c>
      <c r="D149" s="71">
        <v>472861.5</v>
      </c>
      <c r="E149" s="71">
        <v>492611.5</v>
      </c>
      <c r="F149" s="71">
        <v>512361.5</v>
      </c>
      <c r="G149" s="71">
        <v>532111.5</v>
      </c>
      <c r="H149" s="71">
        <v>551861.5</v>
      </c>
      <c r="I149" s="71">
        <v>571611.5</v>
      </c>
      <c r="J149" s="71">
        <v>591361.5</v>
      </c>
      <c r="K149" s="71">
        <v>611111.5</v>
      </c>
      <c r="AA149" s="86">
        <v>0.70000000000000007</v>
      </c>
      <c r="AB149" s="71">
        <v>417191.49999999994</v>
      </c>
      <c r="AC149" s="71">
        <v>436941.5</v>
      </c>
      <c r="AD149" s="71">
        <v>456691.5</v>
      </c>
      <c r="AE149" s="71">
        <v>476441.5</v>
      </c>
      <c r="AF149" s="71">
        <v>496191.5</v>
      </c>
      <c r="AG149" s="71">
        <v>515941.5</v>
      </c>
      <c r="AH149" s="71">
        <v>535691.5</v>
      </c>
      <c r="AI149" s="71">
        <v>555441.5</v>
      </c>
      <c r="AJ149" s="71">
        <v>575191.5</v>
      </c>
      <c r="AK149" s="71">
        <v>594941.5</v>
      </c>
    </row>
    <row r="150" spans="1:37" x14ac:dyDescent="0.25">
      <c r="A150" s="86">
        <v>0.70499999999999996</v>
      </c>
      <c r="B150" s="71">
        <v>433421.22499999998</v>
      </c>
      <c r="C150" s="71">
        <v>453133.72499999998</v>
      </c>
      <c r="D150" s="71">
        <v>472846.22499999998</v>
      </c>
      <c r="E150" s="71">
        <v>492558.72499999998</v>
      </c>
      <c r="F150" s="71">
        <v>512271.22499999998</v>
      </c>
      <c r="G150" s="71">
        <v>531983.72499999998</v>
      </c>
      <c r="H150" s="71">
        <v>551696.22499999998</v>
      </c>
      <c r="I150" s="71">
        <v>571408.72499999998</v>
      </c>
      <c r="J150" s="71">
        <v>591121.22499999998</v>
      </c>
      <c r="K150" s="71">
        <v>610833.72499999998</v>
      </c>
      <c r="AA150" s="86">
        <v>0.70499999999999996</v>
      </c>
      <c r="AB150" s="71">
        <v>417135.72499999998</v>
      </c>
      <c r="AC150" s="71">
        <v>436848.22500000003</v>
      </c>
      <c r="AD150" s="71">
        <v>456560.72500000003</v>
      </c>
      <c r="AE150" s="71">
        <v>476273.22500000003</v>
      </c>
      <c r="AF150" s="71">
        <v>495985.72500000003</v>
      </c>
      <c r="AG150" s="71">
        <v>515698.22500000003</v>
      </c>
      <c r="AH150" s="71">
        <v>535410.72500000009</v>
      </c>
      <c r="AI150" s="71">
        <v>555123.22500000009</v>
      </c>
      <c r="AJ150" s="71">
        <v>574835.72500000009</v>
      </c>
      <c r="AK150" s="71">
        <v>594548.22500000009</v>
      </c>
    </row>
    <row r="151" spans="1:37" x14ac:dyDescent="0.25">
      <c r="A151" s="86">
        <v>0.71</v>
      </c>
      <c r="B151" s="71">
        <v>433480.95</v>
      </c>
      <c r="C151" s="71">
        <v>453155.95</v>
      </c>
      <c r="D151" s="71">
        <v>472830.95</v>
      </c>
      <c r="E151" s="71">
        <v>492505.95</v>
      </c>
      <c r="F151" s="71">
        <v>512180.95</v>
      </c>
      <c r="G151" s="71">
        <v>531855.94999999995</v>
      </c>
      <c r="H151" s="71">
        <v>551530.94999999995</v>
      </c>
      <c r="I151" s="71">
        <v>571205.94999999995</v>
      </c>
      <c r="J151" s="71">
        <v>590880.94999999995</v>
      </c>
      <c r="K151" s="71">
        <v>610555.94999999995</v>
      </c>
      <c r="AA151" s="86">
        <v>0.71</v>
      </c>
      <c r="AB151" s="71">
        <v>417079.95</v>
      </c>
      <c r="AC151" s="71">
        <v>436754.95</v>
      </c>
      <c r="AD151" s="71">
        <v>456429.95000000007</v>
      </c>
      <c r="AE151" s="71">
        <v>476104.95</v>
      </c>
      <c r="AF151" s="71">
        <v>495779.95</v>
      </c>
      <c r="AG151" s="71">
        <v>515454.95</v>
      </c>
      <c r="AH151" s="71">
        <v>535129.95000000007</v>
      </c>
      <c r="AI151" s="71">
        <v>554804.95000000007</v>
      </c>
      <c r="AJ151" s="71">
        <v>574479.95000000007</v>
      </c>
      <c r="AK151" s="71">
        <v>594154.95000000007</v>
      </c>
    </row>
    <row r="152" spans="1:37" x14ac:dyDescent="0.25">
      <c r="A152" s="86">
        <v>0.71499999999999997</v>
      </c>
      <c r="B152" s="71">
        <v>433540.67499999999</v>
      </c>
      <c r="C152" s="71">
        <v>453178.17499999999</v>
      </c>
      <c r="D152" s="71">
        <v>472815.67499999999</v>
      </c>
      <c r="E152" s="71">
        <v>492453.17499999999</v>
      </c>
      <c r="F152" s="71">
        <v>512090.67499999999</v>
      </c>
      <c r="G152" s="71">
        <v>531728.17500000005</v>
      </c>
      <c r="H152" s="71">
        <v>551365.67500000005</v>
      </c>
      <c r="I152" s="71">
        <v>571003.17500000005</v>
      </c>
      <c r="J152" s="71">
        <v>590640.67500000005</v>
      </c>
      <c r="K152" s="71">
        <v>610278.17500000005</v>
      </c>
      <c r="AA152" s="86">
        <v>0.71499999999999997</v>
      </c>
      <c r="AB152" s="71">
        <v>417024.17500000005</v>
      </c>
      <c r="AC152" s="71">
        <v>436661.67500000005</v>
      </c>
      <c r="AD152" s="71">
        <v>456299.17500000005</v>
      </c>
      <c r="AE152" s="71">
        <v>475936.67500000005</v>
      </c>
      <c r="AF152" s="71">
        <v>495574.17500000005</v>
      </c>
      <c r="AG152" s="71">
        <v>515211.67500000005</v>
      </c>
      <c r="AH152" s="71">
        <v>534849.17500000005</v>
      </c>
      <c r="AI152" s="71">
        <v>554486.67500000005</v>
      </c>
      <c r="AJ152" s="71">
        <v>574124.17500000005</v>
      </c>
      <c r="AK152" s="71">
        <v>593761.67500000005</v>
      </c>
    </row>
    <row r="153" spans="1:37" x14ac:dyDescent="0.25">
      <c r="A153" s="86">
        <v>0.72</v>
      </c>
      <c r="B153" s="71">
        <v>433600.4</v>
      </c>
      <c r="C153" s="71">
        <v>453200.4</v>
      </c>
      <c r="D153" s="71">
        <v>472800.4</v>
      </c>
      <c r="E153" s="71">
        <v>492400.4</v>
      </c>
      <c r="F153" s="71">
        <v>512000.4</v>
      </c>
      <c r="G153" s="71">
        <v>531600.4</v>
      </c>
      <c r="H153" s="71">
        <v>551200.4</v>
      </c>
      <c r="I153" s="71">
        <v>570800.4</v>
      </c>
      <c r="J153" s="71">
        <v>590400.4</v>
      </c>
      <c r="K153" s="71">
        <v>610000.4</v>
      </c>
      <c r="AA153" s="86">
        <v>0.72</v>
      </c>
      <c r="AB153" s="71">
        <v>416968.4</v>
      </c>
      <c r="AC153" s="71">
        <v>436568.4</v>
      </c>
      <c r="AD153" s="71">
        <v>456168.4</v>
      </c>
      <c r="AE153" s="71">
        <v>475768.4</v>
      </c>
      <c r="AF153" s="71">
        <v>495368.4</v>
      </c>
      <c r="AG153" s="71">
        <v>514968.4</v>
      </c>
      <c r="AH153" s="71">
        <v>534568.4</v>
      </c>
      <c r="AI153" s="71">
        <v>554168.4</v>
      </c>
      <c r="AJ153" s="71">
        <v>573768.4</v>
      </c>
      <c r="AK153" s="71">
        <v>593368.4</v>
      </c>
    </row>
    <row r="154" spans="1:37" x14ac:dyDescent="0.25">
      <c r="A154" s="86">
        <v>0.72499999999999998</v>
      </c>
      <c r="B154" s="71">
        <v>433660.125</v>
      </c>
      <c r="C154" s="71">
        <v>453222.625</v>
      </c>
      <c r="D154" s="71">
        <v>472785.125</v>
      </c>
      <c r="E154" s="71">
        <v>492347.625</v>
      </c>
      <c r="F154" s="71">
        <v>511910.125</v>
      </c>
      <c r="G154" s="71">
        <v>531472.625</v>
      </c>
      <c r="H154" s="71">
        <v>551035.125</v>
      </c>
      <c r="I154" s="71">
        <v>570597.625</v>
      </c>
      <c r="J154" s="71">
        <v>590160.125</v>
      </c>
      <c r="K154" s="71">
        <v>609722.625</v>
      </c>
      <c r="AA154" s="86">
        <v>0.72499999999999998</v>
      </c>
      <c r="AB154" s="71">
        <v>416912.625</v>
      </c>
      <c r="AC154" s="71">
        <v>436475.125</v>
      </c>
      <c r="AD154" s="71">
        <v>456037.625</v>
      </c>
      <c r="AE154" s="71">
        <v>475600.125</v>
      </c>
      <c r="AF154" s="71">
        <v>495162.625</v>
      </c>
      <c r="AG154" s="71">
        <v>514725.125</v>
      </c>
      <c r="AH154" s="71">
        <v>534287.625</v>
      </c>
      <c r="AI154" s="71">
        <v>553850.125</v>
      </c>
      <c r="AJ154" s="71">
        <v>573412.625</v>
      </c>
      <c r="AK154" s="71">
        <v>592975.125</v>
      </c>
    </row>
    <row r="155" spans="1:37" x14ac:dyDescent="0.25">
      <c r="A155" s="86">
        <v>0.73</v>
      </c>
      <c r="B155" s="71">
        <v>433719.85</v>
      </c>
      <c r="C155" s="71">
        <v>453244.85</v>
      </c>
      <c r="D155" s="71">
        <v>472769.85</v>
      </c>
      <c r="E155" s="71">
        <v>492294.85</v>
      </c>
      <c r="F155" s="71">
        <v>511819.85</v>
      </c>
      <c r="G155" s="71">
        <v>531344.85</v>
      </c>
      <c r="H155" s="71">
        <v>550869.85</v>
      </c>
      <c r="I155" s="71">
        <v>570394.85</v>
      </c>
      <c r="J155" s="71">
        <v>589919.85</v>
      </c>
      <c r="K155" s="71">
        <v>609444.85</v>
      </c>
      <c r="AA155" s="86">
        <v>0.73</v>
      </c>
      <c r="AB155" s="71">
        <v>416856.85</v>
      </c>
      <c r="AC155" s="71">
        <v>436381.85000000003</v>
      </c>
      <c r="AD155" s="71">
        <v>455906.85000000003</v>
      </c>
      <c r="AE155" s="71">
        <v>475431.85</v>
      </c>
      <c r="AF155" s="71">
        <v>494956.85</v>
      </c>
      <c r="AG155" s="71">
        <v>514481.85</v>
      </c>
      <c r="AH155" s="71">
        <v>534006.85</v>
      </c>
      <c r="AI155" s="71">
        <v>553531.85</v>
      </c>
      <c r="AJ155" s="71">
        <v>573056.85</v>
      </c>
      <c r="AK155" s="71">
        <v>592581.85</v>
      </c>
    </row>
    <row r="156" spans="1:37" x14ac:dyDescent="0.25">
      <c r="A156" s="86">
        <v>0.73499999999999999</v>
      </c>
      <c r="B156" s="71">
        <v>433779.57500000001</v>
      </c>
      <c r="C156" s="71">
        <v>453267.07500000001</v>
      </c>
      <c r="D156" s="71">
        <v>472754.57500000001</v>
      </c>
      <c r="E156" s="71">
        <v>492242.07500000001</v>
      </c>
      <c r="F156" s="71">
        <v>511729.57500000001</v>
      </c>
      <c r="G156" s="71">
        <v>531217.07499999995</v>
      </c>
      <c r="H156" s="71">
        <v>550704.57499999995</v>
      </c>
      <c r="I156" s="71">
        <v>570192.07499999995</v>
      </c>
      <c r="J156" s="71">
        <v>589679.57499999995</v>
      </c>
      <c r="K156" s="71">
        <v>609167.07499999995</v>
      </c>
      <c r="AA156" s="86">
        <v>0.73499999999999999</v>
      </c>
      <c r="AB156" s="71">
        <v>416801.07500000001</v>
      </c>
      <c r="AC156" s="71">
        <v>436288.57500000001</v>
      </c>
      <c r="AD156" s="71">
        <v>455776.07500000001</v>
      </c>
      <c r="AE156" s="71">
        <v>475263.57500000001</v>
      </c>
      <c r="AF156" s="71">
        <v>494751.07500000001</v>
      </c>
      <c r="AG156" s="71">
        <v>514238.57500000001</v>
      </c>
      <c r="AH156" s="71">
        <v>533726.07499999995</v>
      </c>
      <c r="AI156" s="71">
        <v>553213.57499999995</v>
      </c>
      <c r="AJ156" s="71">
        <v>572701.07499999995</v>
      </c>
      <c r="AK156" s="71">
        <v>592188.57499999995</v>
      </c>
    </row>
    <row r="157" spans="1:37" x14ac:dyDescent="0.25">
      <c r="A157" s="86">
        <v>0.74</v>
      </c>
      <c r="B157" s="71">
        <v>433839.3</v>
      </c>
      <c r="C157" s="71">
        <v>453289.3</v>
      </c>
      <c r="D157" s="71">
        <v>472739.3</v>
      </c>
      <c r="E157" s="71">
        <v>492189.3</v>
      </c>
      <c r="F157" s="71">
        <v>511639.3</v>
      </c>
      <c r="G157" s="71">
        <v>531089.30000000005</v>
      </c>
      <c r="H157" s="71">
        <v>550539.30000000005</v>
      </c>
      <c r="I157" s="71">
        <v>569989.30000000005</v>
      </c>
      <c r="J157" s="71">
        <v>589439.30000000005</v>
      </c>
      <c r="K157" s="71">
        <v>608889.30000000005</v>
      </c>
      <c r="AA157" s="86">
        <v>0.74</v>
      </c>
      <c r="AB157" s="71">
        <v>416745.3</v>
      </c>
      <c r="AC157" s="71">
        <v>436195.3</v>
      </c>
      <c r="AD157" s="71">
        <v>455645.3</v>
      </c>
      <c r="AE157" s="71">
        <v>475095.3</v>
      </c>
      <c r="AF157" s="71">
        <v>494545.3</v>
      </c>
      <c r="AG157" s="71">
        <v>513995.3</v>
      </c>
      <c r="AH157" s="71">
        <v>533445.30000000005</v>
      </c>
      <c r="AI157" s="71">
        <v>552895.30000000005</v>
      </c>
      <c r="AJ157" s="71">
        <v>572345.30000000005</v>
      </c>
      <c r="AK157" s="71">
        <v>591795.30000000005</v>
      </c>
    </row>
    <row r="158" spans="1:37" x14ac:dyDescent="0.25">
      <c r="A158" s="86">
        <v>0.745</v>
      </c>
      <c r="B158" s="71">
        <v>433899.02500000002</v>
      </c>
      <c r="C158" s="71">
        <v>453311.52500000002</v>
      </c>
      <c r="D158" s="71">
        <v>472724.02500000002</v>
      </c>
      <c r="E158" s="71">
        <v>492136.52500000002</v>
      </c>
      <c r="F158" s="71">
        <v>511549.02500000002</v>
      </c>
      <c r="G158" s="71">
        <v>530961.52500000002</v>
      </c>
      <c r="H158" s="71">
        <v>550374.02500000002</v>
      </c>
      <c r="I158" s="71">
        <v>569786.52500000002</v>
      </c>
      <c r="J158" s="71">
        <v>589199.02500000002</v>
      </c>
      <c r="K158" s="71">
        <v>608611.52500000002</v>
      </c>
      <c r="AA158" s="86">
        <v>0.745</v>
      </c>
      <c r="AB158" s="71">
        <v>416689.52500000002</v>
      </c>
      <c r="AC158" s="71">
        <v>436102.02500000002</v>
      </c>
      <c r="AD158" s="71">
        <v>455514.52500000002</v>
      </c>
      <c r="AE158" s="71">
        <v>474927.02500000002</v>
      </c>
      <c r="AF158" s="71">
        <v>494339.52500000002</v>
      </c>
      <c r="AG158" s="71">
        <v>513752.02500000002</v>
      </c>
      <c r="AH158" s="71">
        <v>533164.52500000002</v>
      </c>
      <c r="AI158" s="71">
        <v>552577.02500000002</v>
      </c>
      <c r="AJ158" s="71">
        <v>571989.52500000002</v>
      </c>
      <c r="AK158" s="71">
        <v>591402.02500000002</v>
      </c>
    </row>
    <row r="159" spans="1:37" x14ac:dyDescent="0.25">
      <c r="A159" s="86">
        <v>0.75</v>
      </c>
      <c r="B159" s="71">
        <v>433958.75</v>
      </c>
      <c r="C159" s="71">
        <v>453333.75</v>
      </c>
      <c r="D159" s="71">
        <v>472708.75</v>
      </c>
      <c r="E159" s="71">
        <v>492083.75</v>
      </c>
      <c r="F159" s="71">
        <v>511458.75</v>
      </c>
      <c r="G159" s="71">
        <v>530833.75</v>
      </c>
      <c r="H159" s="71">
        <v>550208.75</v>
      </c>
      <c r="I159" s="71">
        <v>569583.75</v>
      </c>
      <c r="J159" s="71">
        <v>588958.75</v>
      </c>
      <c r="K159" s="71">
        <v>608333.75</v>
      </c>
      <c r="AA159" s="86">
        <v>0.75</v>
      </c>
      <c r="AB159" s="71">
        <v>416633.75</v>
      </c>
      <c r="AC159" s="71">
        <v>436008.75</v>
      </c>
      <c r="AD159" s="71">
        <v>455383.75</v>
      </c>
      <c r="AE159" s="71">
        <v>474758.75</v>
      </c>
      <c r="AF159" s="71">
        <v>494133.75</v>
      </c>
      <c r="AG159" s="71">
        <v>513508.75</v>
      </c>
      <c r="AH159" s="71">
        <v>532883.75</v>
      </c>
      <c r="AI159" s="71">
        <v>552258.75</v>
      </c>
      <c r="AJ159" s="71">
        <v>571633.75</v>
      </c>
      <c r="AK159" s="71">
        <v>591008.75</v>
      </c>
    </row>
    <row r="160" spans="1:37" x14ac:dyDescent="0.25">
      <c r="A160" s="86">
        <v>0.755</v>
      </c>
      <c r="B160" s="71">
        <v>434018.47499999998</v>
      </c>
      <c r="C160" s="71">
        <v>453355.97499999998</v>
      </c>
      <c r="D160" s="71">
        <v>472693.47499999998</v>
      </c>
      <c r="E160" s="71">
        <v>492030.97499999998</v>
      </c>
      <c r="F160" s="71">
        <v>511368.47499999998</v>
      </c>
      <c r="G160" s="71">
        <v>530705.97499999998</v>
      </c>
      <c r="H160" s="71">
        <v>550043.47499999998</v>
      </c>
      <c r="I160" s="71">
        <v>569380.97499999998</v>
      </c>
      <c r="J160" s="71">
        <v>588718.47499999998</v>
      </c>
      <c r="K160" s="71">
        <v>608055.97499999998</v>
      </c>
      <c r="AA160" s="86">
        <v>0.755</v>
      </c>
      <c r="AB160" s="71">
        <v>416577.97499999998</v>
      </c>
      <c r="AC160" s="71">
        <v>435915.47499999998</v>
      </c>
      <c r="AD160" s="71">
        <v>455252.97499999998</v>
      </c>
      <c r="AE160" s="71">
        <v>474590.47499999998</v>
      </c>
      <c r="AF160" s="71">
        <v>493927.97499999998</v>
      </c>
      <c r="AG160" s="71">
        <v>513265.47499999998</v>
      </c>
      <c r="AH160" s="71">
        <v>532602.97499999998</v>
      </c>
      <c r="AI160" s="71">
        <v>551940.47499999998</v>
      </c>
      <c r="AJ160" s="71">
        <v>571277.97499999998</v>
      </c>
      <c r="AK160" s="71">
        <v>590615.47499999998</v>
      </c>
    </row>
    <row r="161" spans="1:37" x14ac:dyDescent="0.25">
      <c r="A161" s="86">
        <v>0.76</v>
      </c>
      <c r="B161" s="71">
        <v>434078.2</v>
      </c>
      <c r="C161" s="71">
        <v>453378.2</v>
      </c>
      <c r="D161" s="71">
        <v>472678.2</v>
      </c>
      <c r="E161" s="71">
        <v>491978.2</v>
      </c>
      <c r="F161" s="71">
        <v>511278.2</v>
      </c>
      <c r="G161" s="71">
        <v>530578.19999999995</v>
      </c>
      <c r="H161" s="71">
        <v>549878.19999999995</v>
      </c>
      <c r="I161" s="71">
        <v>569178.19999999995</v>
      </c>
      <c r="J161" s="71">
        <v>588478.19999999995</v>
      </c>
      <c r="K161" s="71">
        <v>607778.19999999995</v>
      </c>
      <c r="AA161" s="86">
        <v>0.76</v>
      </c>
      <c r="AB161" s="71">
        <v>416522.2</v>
      </c>
      <c r="AC161" s="71">
        <v>435822.2</v>
      </c>
      <c r="AD161" s="71">
        <v>455122.2</v>
      </c>
      <c r="AE161" s="71">
        <v>474422.2</v>
      </c>
      <c r="AF161" s="71">
        <v>493722.2</v>
      </c>
      <c r="AG161" s="71">
        <v>513022.2</v>
      </c>
      <c r="AH161" s="71">
        <v>532322.19999999995</v>
      </c>
      <c r="AI161" s="71">
        <v>551622.19999999995</v>
      </c>
      <c r="AJ161" s="71">
        <v>570922.19999999995</v>
      </c>
      <c r="AK161" s="71">
        <v>590222.19999999995</v>
      </c>
    </row>
    <row r="162" spans="1:37" x14ac:dyDescent="0.25">
      <c r="A162" s="86">
        <v>0.76500000000000001</v>
      </c>
      <c r="B162" s="71">
        <v>434137.92499999999</v>
      </c>
      <c r="C162" s="71">
        <v>453400.42499999999</v>
      </c>
      <c r="D162" s="71">
        <v>472662.92499999999</v>
      </c>
      <c r="E162" s="71">
        <v>491925.42499999999</v>
      </c>
      <c r="F162" s="71">
        <v>511187.92499999999</v>
      </c>
      <c r="G162" s="71">
        <v>530450.42500000005</v>
      </c>
      <c r="H162" s="71">
        <v>549712.92500000005</v>
      </c>
      <c r="I162" s="71">
        <v>568975.42500000005</v>
      </c>
      <c r="J162" s="71">
        <v>588237.92500000005</v>
      </c>
      <c r="K162" s="71">
        <v>607500.42500000005</v>
      </c>
      <c r="AA162" s="86">
        <v>0.76500000000000001</v>
      </c>
      <c r="AB162" s="71">
        <v>416466.42499999999</v>
      </c>
      <c r="AC162" s="71">
        <v>435728.92499999999</v>
      </c>
      <c r="AD162" s="71">
        <v>454991.42499999999</v>
      </c>
      <c r="AE162" s="71">
        <v>474253.92499999999</v>
      </c>
      <c r="AF162" s="71">
        <v>493516.42499999999</v>
      </c>
      <c r="AG162" s="71">
        <v>512778.92499999999</v>
      </c>
      <c r="AH162" s="71">
        <v>532041.42500000005</v>
      </c>
      <c r="AI162" s="71">
        <v>551303.92500000005</v>
      </c>
      <c r="AJ162" s="71">
        <v>570566.42500000005</v>
      </c>
      <c r="AK162" s="71">
        <v>589828.92500000005</v>
      </c>
    </row>
    <row r="163" spans="1:37" x14ac:dyDescent="0.25">
      <c r="A163" s="86">
        <v>0.77</v>
      </c>
      <c r="B163" s="71">
        <v>434197.65</v>
      </c>
      <c r="C163" s="71">
        <v>453422.65</v>
      </c>
      <c r="D163" s="71">
        <v>472647.65</v>
      </c>
      <c r="E163" s="71">
        <v>491872.65</v>
      </c>
      <c r="F163" s="71">
        <v>511097.65</v>
      </c>
      <c r="G163" s="71">
        <v>530322.65</v>
      </c>
      <c r="H163" s="71">
        <v>549547.65</v>
      </c>
      <c r="I163" s="71">
        <v>568772.65</v>
      </c>
      <c r="J163" s="71">
        <v>587997.65</v>
      </c>
      <c r="K163" s="71">
        <v>607222.65</v>
      </c>
      <c r="AA163" s="86">
        <v>0.77</v>
      </c>
      <c r="AB163" s="71">
        <v>416410.65</v>
      </c>
      <c r="AC163" s="71">
        <v>435635.65</v>
      </c>
      <c r="AD163" s="71">
        <v>454860.65</v>
      </c>
      <c r="AE163" s="71">
        <v>474085.65</v>
      </c>
      <c r="AF163" s="71">
        <v>493310.65</v>
      </c>
      <c r="AG163" s="71">
        <v>512535.65</v>
      </c>
      <c r="AH163" s="71">
        <v>531760.65</v>
      </c>
      <c r="AI163" s="71">
        <v>550985.65</v>
      </c>
      <c r="AJ163" s="71">
        <v>570210.65</v>
      </c>
      <c r="AK163" s="71">
        <v>589435.65</v>
      </c>
    </row>
    <row r="164" spans="1:37" x14ac:dyDescent="0.25">
      <c r="A164" s="86">
        <v>0.77500000000000002</v>
      </c>
      <c r="B164" s="71">
        <v>434257.375</v>
      </c>
      <c r="C164" s="71">
        <v>453444.875</v>
      </c>
      <c r="D164" s="71">
        <v>472632.375</v>
      </c>
      <c r="E164" s="71">
        <v>491819.875</v>
      </c>
      <c r="F164" s="71">
        <v>511007.375</v>
      </c>
      <c r="G164" s="71">
        <v>530194.875</v>
      </c>
      <c r="H164" s="71">
        <v>549382.375</v>
      </c>
      <c r="I164" s="71">
        <v>568569.875</v>
      </c>
      <c r="J164" s="71">
        <v>587757.375</v>
      </c>
      <c r="K164" s="71">
        <v>606944.875</v>
      </c>
      <c r="AA164" s="86">
        <v>0.77500000000000002</v>
      </c>
      <c r="AB164" s="71">
        <v>416354.875</v>
      </c>
      <c r="AC164" s="71">
        <v>435542.375</v>
      </c>
      <c r="AD164" s="71">
        <v>454729.875</v>
      </c>
      <c r="AE164" s="71">
        <v>473917.375</v>
      </c>
      <c r="AF164" s="71">
        <v>493104.875</v>
      </c>
      <c r="AG164" s="71">
        <v>512292.375</v>
      </c>
      <c r="AH164" s="71">
        <v>531479.875</v>
      </c>
      <c r="AI164" s="71">
        <v>550667.375</v>
      </c>
      <c r="AJ164" s="71">
        <v>569854.875</v>
      </c>
      <c r="AK164" s="71">
        <v>589042.375</v>
      </c>
    </row>
    <row r="165" spans="1:37" x14ac:dyDescent="0.25">
      <c r="A165" s="86">
        <v>0.78</v>
      </c>
      <c r="B165" s="71">
        <v>434317.1</v>
      </c>
      <c r="C165" s="71">
        <v>453467.1</v>
      </c>
      <c r="D165" s="71">
        <v>472617.1</v>
      </c>
      <c r="E165" s="71">
        <v>491767.1</v>
      </c>
      <c r="F165" s="71">
        <v>510917.1</v>
      </c>
      <c r="G165" s="71">
        <v>530067.1</v>
      </c>
      <c r="H165" s="71">
        <v>549217.1</v>
      </c>
      <c r="I165" s="71">
        <v>568367.1</v>
      </c>
      <c r="J165" s="71">
        <v>587517.1</v>
      </c>
      <c r="K165" s="71">
        <v>606667.1</v>
      </c>
      <c r="AA165" s="86">
        <v>0.78</v>
      </c>
      <c r="AB165" s="71">
        <v>416299.1</v>
      </c>
      <c r="AC165" s="71">
        <v>435449.1</v>
      </c>
      <c r="AD165" s="71">
        <v>454599.1</v>
      </c>
      <c r="AE165" s="71">
        <v>473749.1</v>
      </c>
      <c r="AF165" s="71">
        <v>492899.1</v>
      </c>
      <c r="AG165" s="71">
        <v>512049.1</v>
      </c>
      <c r="AH165" s="71">
        <v>531199.1</v>
      </c>
      <c r="AI165" s="71">
        <v>550349.1</v>
      </c>
      <c r="AJ165" s="71">
        <v>569499.1</v>
      </c>
      <c r="AK165" s="71">
        <v>588649.1</v>
      </c>
    </row>
    <row r="166" spans="1:37" x14ac:dyDescent="0.25">
      <c r="A166" s="86">
        <v>0.78500000000000003</v>
      </c>
      <c r="B166" s="71">
        <v>434376.82500000001</v>
      </c>
      <c r="C166" s="71">
        <v>453489.32500000001</v>
      </c>
      <c r="D166" s="71">
        <v>472601.82500000001</v>
      </c>
      <c r="E166" s="71">
        <v>491714.32500000001</v>
      </c>
      <c r="F166" s="71">
        <v>510826.82500000001</v>
      </c>
      <c r="G166" s="71">
        <v>529939.32499999995</v>
      </c>
      <c r="H166" s="71">
        <v>549051.82499999995</v>
      </c>
      <c r="I166" s="71">
        <v>568164.32499999995</v>
      </c>
      <c r="J166" s="71">
        <v>587276.82499999995</v>
      </c>
      <c r="K166" s="71">
        <v>606389.32499999995</v>
      </c>
      <c r="AA166" s="86">
        <v>0.78500000000000003</v>
      </c>
      <c r="AB166" s="71">
        <v>416243.32499999995</v>
      </c>
      <c r="AC166" s="71">
        <v>435355.82499999995</v>
      </c>
      <c r="AD166" s="71">
        <v>454468.32499999995</v>
      </c>
      <c r="AE166" s="71">
        <v>473580.82499999995</v>
      </c>
      <c r="AF166" s="71">
        <v>492693.32499999995</v>
      </c>
      <c r="AG166" s="71">
        <v>511805.82499999995</v>
      </c>
      <c r="AH166" s="71">
        <v>530918.32499999995</v>
      </c>
      <c r="AI166" s="71">
        <v>550030.82499999995</v>
      </c>
      <c r="AJ166" s="71">
        <v>569143.32499999995</v>
      </c>
      <c r="AK166" s="71">
        <v>588255.82499999995</v>
      </c>
    </row>
    <row r="167" spans="1:37" x14ac:dyDescent="0.25">
      <c r="A167" s="86">
        <v>0.79</v>
      </c>
      <c r="B167" s="71">
        <v>434436.55</v>
      </c>
      <c r="C167" s="71">
        <v>453511.55</v>
      </c>
      <c r="D167" s="71">
        <v>472586.55</v>
      </c>
      <c r="E167" s="71">
        <v>491661.55</v>
      </c>
      <c r="F167" s="71">
        <v>510736.55</v>
      </c>
      <c r="G167" s="71">
        <v>529811.55000000005</v>
      </c>
      <c r="H167" s="71">
        <v>548886.55000000005</v>
      </c>
      <c r="I167" s="71">
        <v>567961.55000000005</v>
      </c>
      <c r="J167" s="71">
        <v>587036.55000000005</v>
      </c>
      <c r="K167" s="71">
        <v>606111.55000000005</v>
      </c>
      <c r="AA167" s="86">
        <v>0.79</v>
      </c>
      <c r="AB167" s="71">
        <v>416187.55</v>
      </c>
      <c r="AC167" s="71">
        <v>435262.55</v>
      </c>
      <c r="AD167" s="71">
        <v>454337.55</v>
      </c>
      <c r="AE167" s="71">
        <v>473412.55</v>
      </c>
      <c r="AF167" s="71">
        <v>492487.55</v>
      </c>
      <c r="AG167" s="71">
        <v>511562.55</v>
      </c>
      <c r="AH167" s="71">
        <v>530637.55000000005</v>
      </c>
      <c r="AI167" s="71">
        <v>549712.55000000005</v>
      </c>
      <c r="AJ167" s="71">
        <v>568787.54999999993</v>
      </c>
      <c r="AK167" s="71">
        <v>587862.54999999993</v>
      </c>
    </row>
    <row r="168" spans="1:37" x14ac:dyDescent="0.25">
      <c r="A168" s="86">
        <v>0.79500000000000004</v>
      </c>
      <c r="B168" s="71">
        <v>434496.27500000002</v>
      </c>
      <c r="C168" s="71">
        <v>453533.77500000002</v>
      </c>
      <c r="D168" s="71">
        <v>472571.27500000002</v>
      </c>
      <c r="E168" s="71">
        <v>491608.77500000002</v>
      </c>
      <c r="F168" s="71">
        <v>510646.27500000002</v>
      </c>
      <c r="G168" s="71">
        <v>529683.77500000002</v>
      </c>
      <c r="H168" s="71">
        <v>548721.27500000002</v>
      </c>
      <c r="I168" s="71">
        <v>567758.77500000002</v>
      </c>
      <c r="J168" s="71">
        <v>586796.27500000002</v>
      </c>
      <c r="K168" s="71">
        <v>605833.77500000002</v>
      </c>
      <c r="AA168" s="86">
        <v>0.79500000000000004</v>
      </c>
      <c r="AB168" s="71">
        <v>416131.77499999997</v>
      </c>
      <c r="AC168" s="71">
        <v>435169.27499999997</v>
      </c>
      <c r="AD168" s="71">
        <v>454206.77499999997</v>
      </c>
      <c r="AE168" s="71">
        <v>473244.27499999997</v>
      </c>
      <c r="AF168" s="71">
        <v>492281.77499999997</v>
      </c>
      <c r="AG168" s="71">
        <v>511319.27499999997</v>
      </c>
      <c r="AH168" s="71">
        <v>530356.77500000002</v>
      </c>
      <c r="AI168" s="71">
        <v>549394.27500000002</v>
      </c>
      <c r="AJ168" s="71">
        <v>568431.77500000002</v>
      </c>
      <c r="AK168" s="71">
        <v>587469.27499999991</v>
      </c>
    </row>
    <row r="169" spans="1:37" x14ac:dyDescent="0.25">
      <c r="A169" s="86">
        <v>0.8</v>
      </c>
      <c r="B169" s="71">
        <v>434556</v>
      </c>
      <c r="C169" s="71">
        <v>453556</v>
      </c>
      <c r="D169" s="71">
        <v>472556</v>
      </c>
      <c r="E169" s="71">
        <v>491556</v>
      </c>
      <c r="F169" s="71">
        <v>510556</v>
      </c>
      <c r="G169" s="71">
        <v>529556</v>
      </c>
      <c r="H169" s="71">
        <v>548556</v>
      </c>
      <c r="I169" s="71">
        <v>567556</v>
      </c>
      <c r="J169" s="71">
        <v>586556</v>
      </c>
      <c r="K169" s="71">
        <v>605556</v>
      </c>
      <c r="AA169" s="86">
        <v>0.8</v>
      </c>
      <c r="AB169" s="71">
        <v>416076</v>
      </c>
      <c r="AC169" s="71">
        <v>435076</v>
      </c>
      <c r="AD169" s="71">
        <v>454076</v>
      </c>
      <c r="AE169" s="71">
        <v>473076</v>
      </c>
      <c r="AF169" s="71">
        <v>492076</v>
      </c>
      <c r="AG169" s="71">
        <v>511076</v>
      </c>
      <c r="AH169" s="71">
        <v>530076</v>
      </c>
      <c r="AI169" s="71">
        <v>549076</v>
      </c>
      <c r="AJ169" s="71">
        <v>568076</v>
      </c>
      <c r="AK169" s="71">
        <v>587076</v>
      </c>
    </row>
    <row r="170" spans="1:37" x14ac:dyDescent="0.25">
      <c r="A170" s="86">
        <v>0.80500000000000005</v>
      </c>
      <c r="B170" s="71">
        <v>434615.72499999998</v>
      </c>
      <c r="C170" s="71">
        <v>453578.22499999998</v>
      </c>
      <c r="D170" s="71">
        <v>472540.72499999998</v>
      </c>
      <c r="E170" s="71">
        <v>491503.22499999998</v>
      </c>
      <c r="F170" s="71">
        <v>510465.72499999998</v>
      </c>
      <c r="G170" s="71">
        <v>529428.22499999998</v>
      </c>
      <c r="H170" s="71">
        <v>548390.72499999998</v>
      </c>
      <c r="I170" s="71">
        <v>567353.22499999998</v>
      </c>
      <c r="J170" s="71">
        <v>586315.72499999998</v>
      </c>
      <c r="K170" s="71">
        <v>605278.22499999998</v>
      </c>
      <c r="AA170" s="86">
        <v>0.80500000000000005</v>
      </c>
      <c r="AB170" s="71">
        <v>416020.22499999998</v>
      </c>
      <c r="AC170" s="71">
        <v>434982.72499999998</v>
      </c>
      <c r="AD170" s="71">
        <v>453945.22499999998</v>
      </c>
      <c r="AE170" s="71">
        <v>472907.72499999998</v>
      </c>
      <c r="AF170" s="71">
        <v>491870.22499999998</v>
      </c>
      <c r="AG170" s="71">
        <v>510832.72499999998</v>
      </c>
      <c r="AH170" s="71">
        <v>529795.22499999998</v>
      </c>
      <c r="AI170" s="71">
        <v>548757.72500000009</v>
      </c>
      <c r="AJ170" s="71">
        <v>567720.22500000009</v>
      </c>
      <c r="AK170" s="71">
        <v>586682.72499999998</v>
      </c>
    </row>
    <row r="171" spans="1:37" x14ac:dyDescent="0.25">
      <c r="A171" s="86">
        <v>0.81</v>
      </c>
      <c r="B171" s="71">
        <v>434675.45</v>
      </c>
      <c r="C171" s="71">
        <v>453600.44999999995</v>
      </c>
      <c r="D171" s="71">
        <v>472525.44999999995</v>
      </c>
      <c r="E171" s="71">
        <v>491450.44999999995</v>
      </c>
      <c r="F171" s="71">
        <v>510375.44999999995</v>
      </c>
      <c r="G171" s="71">
        <v>529300.44999999995</v>
      </c>
      <c r="H171" s="71">
        <v>548225.44999999995</v>
      </c>
      <c r="I171" s="71">
        <v>567150.44999999995</v>
      </c>
      <c r="J171" s="71">
        <v>586075.44999999995</v>
      </c>
      <c r="K171" s="71">
        <v>605000.44999999995</v>
      </c>
      <c r="AA171" s="86">
        <v>0.81</v>
      </c>
      <c r="AB171" s="71">
        <v>415964.44999999995</v>
      </c>
      <c r="AC171" s="71">
        <v>434889.44999999995</v>
      </c>
      <c r="AD171" s="71">
        <v>453814.44999999995</v>
      </c>
      <c r="AE171" s="71">
        <v>472739.44999999995</v>
      </c>
      <c r="AF171" s="71">
        <v>491664.44999999995</v>
      </c>
      <c r="AG171" s="71">
        <v>510589.45</v>
      </c>
      <c r="AH171" s="71">
        <v>529514.45000000007</v>
      </c>
      <c r="AI171" s="71">
        <v>548439.45000000007</v>
      </c>
      <c r="AJ171" s="71">
        <v>567364.44999999995</v>
      </c>
      <c r="AK171" s="71">
        <v>586289.44999999995</v>
      </c>
    </row>
    <row r="172" spans="1:37" x14ac:dyDescent="0.25">
      <c r="A172" s="86">
        <v>0.81500000000000006</v>
      </c>
      <c r="B172" s="71">
        <v>434735.17499999999</v>
      </c>
      <c r="C172" s="71">
        <v>453622.67499999999</v>
      </c>
      <c r="D172" s="71">
        <v>472510.17499999999</v>
      </c>
      <c r="E172" s="71">
        <v>491397.67499999999</v>
      </c>
      <c r="F172" s="71">
        <v>510285.17499999999</v>
      </c>
      <c r="G172" s="71">
        <v>529172.67500000005</v>
      </c>
      <c r="H172" s="71">
        <v>548060.17500000005</v>
      </c>
      <c r="I172" s="71">
        <v>566947.67500000005</v>
      </c>
      <c r="J172" s="71">
        <v>585835.17500000016</v>
      </c>
      <c r="K172" s="71">
        <v>604722.67500000005</v>
      </c>
      <c r="AA172" s="86">
        <v>0.81500000000000006</v>
      </c>
      <c r="AB172" s="71">
        <v>415908.67499999993</v>
      </c>
      <c r="AC172" s="71">
        <v>434796.17499999993</v>
      </c>
      <c r="AD172" s="71">
        <v>453683.67499999993</v>
      </c>
      <c r="AE172" s="71">
        <v>472571.17499999993</v>
      </c>
      <c r="AF172" s="71">
        <v>491458.67500000005</v>
      </c>
      <c r="AG172" s="71">
        <v>510346.17500000005</v>
      </c>
      <c r="AH172" s="71">
        <v>529233.67500000005</v>
      </c>
      <c r="AI172" s="71">
        <v>548121.17500000005</v>
      </c>
      <c r="AJ172" s="71">
        <v>567008.67500000005</v>
      </c>
      <c r="AK172" s="71">
        <v>585896.17499999993</v>
      </c>
    </row>
    <row r="173" spans="1:37" x14ac:dyDescent="0.25">
      <c r="A173" s="86">
        <v>0.82000000000000006</v>
      </c>
      <c r="B173" s="71">
        <v>434794.89999999997</v>
      </c>
      <c r="C173" s="71">
        <v>453644.89999999997</v>
      </c>
      <c r="D173" s="71">
        <v>472494.89999999997</v>
      </c>
      <c r="E173" s="71">
        <v>491344.89999999997</v>
      </c>
      <c r="F173" s="71">
        <v>510194.89999999997</v>
      </c>
      <c r="G173" s="71">
        <v>529044.9</v>
      </c>
      <c r="H173" s="71">
        <v>547894.9</v>
      </c>
      <c r="I173" s="71">
        <v>566744.9</v>
      </c>
      <c r="J173" s="71">
        <v>585594.90000000014</v>
      </c>
      <c r="K173" s="71">
        <v>604444.9</v>
      </c>
      <c r="AA173" s="86">
        <v>0.82000000000000006</v>
      </c>
      <c r="AB173" s="71">
        <v>415852.89999999997</v>
      </c>
      <c r="AC173" s="71">
        <v>434702.89999999997</v>
      </c>
      <c r="AD173" s="71">
        <v>453552.9</v>
      </c>
      <c r="AE173" s="71">
        <v>472402.9</v>
      </c>
      <c r="AF173" s="71">
        <v>491252.9</v>
      </c>
      <c r="AG173" s="71">
        <v>510102.9</v>
      </c>
      <c r="AH173" s="71">
        <v>528952.9</v>
      </c>
      <c r="AI173" s="71">
        <v>547802.9</v>
      </c>
      <c r="AJ173" s="71">
        <v>566652.9</v>
      </c>
      <c r="AK173" s="71">
        <v>585502.89999999991</v>
      </c>
    </row>
    <row r="174" spans="1:37" x14ac:dyDescent="0.25">
      <c r="A174" s="86">
        <v>0.82500000000000007</v>
      </c>
      <c r="B174" s="71">
        <v>434854.625</v>
      </c>
      <c r="C174" s="71">
        <v>453667.125</v>
      </c>
      <c r="D174" s="71">
        <v>472479.625</v>
      </c>
      <c r="E174" s="71">
        <v>491292.125</v>
      </c>
      <c r="F174" s="71">
        <v>510104.625</v>
      </c>
      <c r="G174" s="71">
        <v>528917.125</v>
      </c>
      <c r="H174" s="71">
        <v>547729.625</v>
      </c>
      <c r="I174" s="71">
        <v>566542.125</v>
      </c>
      <c r="J174" s="71">
        <v>585354.62500000012</v>
      </c>
      <c r="K174" s="71">
        <v>604167.125</v>
      </c>
      <c r="AA174" s="86">
        <v>0.82500000000000007</v>
      </c>
      <c r="AB174" s="71">
        <v>415797.12499999994</v>
      </c>
      <c r="AC174" s="71">
        <v>434609.625</v>
      </c>
      <c r="AD174" s="71">
        <v>453422.125</v>
      </c>
      <c r="AE174" s="71">
        <v>472234.625</v>
      </c>
      <c r="AF174" s="71">
        <v>491047.125</v>
      </c>
      <c r="AG174" s="71">
        <v>509859.625</v>
      </c>
      <c r="AH174" s="71">
        <v>528672.125</v>
      </c>
      <c r="AI174" s="71">
        <v>547484.625</v>
      </c>
      <c r="AJ174" s="71">
        <v>566297.12500000012</v>
      </c>
      <c r="AK174" s="71">
        <v>585109.625</v>
      </c>
    </row>
    <row r="175" spans="1:37" x14ac:dyDescent="0.25">
      <c r="A175" s="86">
        <v>0.83000000000000007</v>
      </c>
      <c r="B175" s="71">
        <v>434914.35</v>
      </c>
      <c r="C175" s="71">
        <v>453689.35</v>
      </c>
      <c r="D175" s="71">
        <v>472464.35</v>
      </c>
      <c r="E175" s="71">
        <v>491239.35</v>
      </c>
      <c r="F175" s="71">
        <v>510014.35</v>
      </c>
      <c r="G175" s="71">
        <v>528789.35</v>
      </c>
      <c r="H175" s="71">
        <v>547564.35</v>
      </c>
      <c r="I175" s="71">
        <v>566339.35</v>
      </c>
      <c r="J175" s="71">
        <v>585114.35000000009</v>
      </c>
      <c r="K175" s="71">
        <v>603889.35</v>
      </c>
      <c r="AA175" s="86">
        <v>0.83000000000000007</v>
      </c>
      <c r="AB175" s="71">
        <v>415741.35000000003</v>
      </c>
      <c r="AC175" s="71">
        <v>434516.35000000003</v>
      </c>
      <c r="AD175" s="71">
        <v>453291.35000000003</v>
      </c>
      <c r="AE175" s="71">
        <v>472066.35000000003</v>
      </c>
      <c r="AF175" s="71">
        <v>490841.35000000003</v>
      </c>
      <c r="AG175" s="71">
        <v>509616.35000000003</v>
      </c>
      <c r="AH175" s="71">
        <v>528391.35000000009</v>
      </c>
      <c r="AI175" s="71">
        <v>547166.35000000009</v>
      </c>
      <c r="AJ175" s="71">
        <v>565941.35000000009</v>
      </c>
      <c r="AK175" s="71">
        <v>584716.35</v>
      </c>
    </row>
    <row r="176" spans="1:37" x14ac:dyDescent="0.25">
      <c r="A176" s="86">
        <v>0.83499999999999996</v>
      </c>
      <c r="B176" s="71">
        <v>434974.07500000001</v>
      </c>
      <c r="C176" s="71">
        <v>453711.57500000001</v>
      </c>
      <c r="D176" s="71">
        <v>472449.07500000001</v>
      </c>
      <c r="E176" s="71">
        <v>491186.57500000001</v>
      </c>
      <c r="F176" s="71">
        <v>509924.07500000001</v>
      </c>
      <c r="G176" s="71">
        <v>528661.57499999995</v>
      </c>
      <c r="H176" s="71">
        <v>547399.07499999995</v>
      </c>
      <c r="I176" s="71">
        <v>566136.57499999995</v>
      </c>
      <c r="J176" s="71">
        <v>584874.07499999995</v>
      </c>
      <c r="K176" s="71">
        <v>603611.57499999995</v>
      </c>
      <c r="AA176" s="86">
        <v>0.83499999999999996</v>
      </c>
      <c r="AB176" s="71">
        <v>415685.57500000001</v>
      </c>
      <c r="AC176" s="71">
        <v>434423.07500000001</v>
      </c>
      <c r="AD176" s="71">
        <v>453160.57500000001</v>
      </c>
      <c r="AE176" s="71">
        <v>471898.07500000001</v>
      </c>
      <c r="AF176" s="71">
        <v>490635.57500000001</v>
      </c>
      <c r="AG176" s="71">
        <v>509373.07500000001</v>
      </c>
      <c r="AH176" s="71">
        <v>528110.57500000007</v>
      </c>
      <c r="AI176" s="71">
        <v>546848.07500000007</v>
      </c>
      <c r="AJ176" s="71">
        <v>565585.57500000007</v>
      </c>
      <c r="AK176" s="71">
        <v>584323.07500000007</v>
      </c>
    </row>
    <row r="177" spans="1:37" x14ac:dyDescent="0.25">
      <c r="A177" s="86">
        <v>0.84</v>
      </c>
      <c r="B177" s="71">
        <v>435033.8</v>
      </c>
      <c r="C177" s="71">
        <v>453733.8</v>
      </c>
      <c r="D177" s="71">
        <v>472433.8</v>
      </c>
      <c r="E177" s="71">
        <v>491133.8</v>
      </c>
      <c r="F177" s="71">
        <v>509833.8</v>
      </c>
      <c r="G177" s="71">
        <v>528533.80000000005</v>
      </c>
      <c r="H177" s="71">
        <v>547233.80000000005</v>
      </c>
      <c r="I177" s="71">
        <v>565933.80000000005</v>
      </c>
      <c r="J177" s="71">
        <v>584633.80000000005</v>
      </c>
      <c r="K177" s="71">
        <v>603333.80000000005</v>
      </c>
      <c r="AA177" s="86">
        <v>0.84</v>
      </c>
      <c r="AB177" s="71">
        <v>415629.80000000005</v>
      </c>
      <c r="AC177" s="71">
        <v>434329.80000000005</v>
      </c>
      <c r="AD177" s="71">
        <v>453029.80000000005</v>
      </c>
      <c r="AE177" s="71">
        <v>471729.80000000005</v>
      </c>
      <c r="AF177" s="71">
        <v>490429.80000000005</v>
      </c>
      <c r="AG177" s="71">
        <v>509129.80000000005</v>
      </c>
      <c r="AH177" s="71">
        <v>527829.80000000005</v>
      </c>
      <c r="AI177" s="71">
        <v>546529.80000000005</v>
      </c>
      <c r="AJ177" s="71">
        <v>565229.80000000005</v>
      </c>
      <c r="AK177" s="71">
        <v>583929.80000000005</v>
      </c>
    </row>
    <row r="178" spans="1:37" x14ac:dyDescent="0.25">
      <c r="A178" s="86">
        <v>0.84499999999999997</v>
      </c>
      <c r="B178" s="71">
        <v>435093.52500000002</v>
      </c>
      <c r="C178" s="71">
        <v>453756.02500000002</v>
      </c>
      <c r="D178" s="71">
        <v>472418.52500000002</v>
      </c>
      <c r="E178" s="71">
        <v>491081.02500000002</v>
      </c>
      <c r="F178" s="71">
        <v>509743.52500000002</v>
      </c>
      <c r="G178" s="71">
        <v>528406.02500000002</v>
      </c>
      <c r="H178" s="71">
        <v>547068.52500000002</v>
      </c>
      <c r="I178" s="71">
        <v>565731.02500000002</v>
      </c>
      <c r="J178" s="71">
        <v>584393.52500000002</v>
      </c>
      <c r="K178" s="71">
        <v>603056.02500000002</v>
      </c>
      <c r="AA178" s="86">
        <v>0.84499999999999997</v>
      </c>
      <c r="AB178" s="71">
        <v>415574.02500000002</v>
      </c>
      <c r="AC178" s="71">
        <v>434236.52500000002</v>
      </c>
      <c r="AD178" s="71">
        <v>452899.02500000002</v>
      </c>
      <c r="AE178" s="71">
        <v>471561.52500000002</v>
      </c>
      <c r="AF178" s="71">
        <v>490224.02500000002</v>
      </c>
      <c r="AG178" s="71">
        <v>508886.52500000002</v>
      </c>
      <c r="AH178" s="71">
        <v>527549.02500000002</v>
      </c>
      <c r="AI178" s="71">
        <v>546211.52500000002</v>
      </c>
      <c r="AJ178" s="71">
        <v>564874.02500000002</v>
      </c>
      <c r="AK178" s="71">
        <v>583536.52500000002</v>
      </c>
    </row>
    <row r="179" spans="1:37" x14ac:dyDescent="0.25">
      <c r="A179" s="86">
        <v>0.85</v>
      </c>
      <c r="B179" s="71">
        <v>435153.25</v>
      </c>
      <c r="C179" s="71">
        <v>453778.25</v>
      </c>
      <c r="D179" s="71">
        <v>472403.25</v>
      </c>
      <c r="E179" s="71">
        <v>491028.25</v>
      </c>
      <c r="F179" s="71">
        <v>509653.25</v>
      </c>
      <c r="G179" s="71">
        <v>528278.25</v>
      </c>
      <c r="H179" s="71">
        <v>546903.25</v>
      </c>
      <c r="I179" s="71">
        <v>565528.25</v>
      </c>
      <c r="J179" s="71">
        <v>584153.25</v>
      </c>
      <c r="K179" s="71">
        <v>602778.25</v>
      </c>
      <c r="AA179" s="86">
        <v>0.85</v>
      </c>
      <c r="AB179" s="71">
        <v>415518.25</v>
      </c>
      <c r="AC179" s="71">
        <v>434143.25</v>
      </c>
      <c r="AD179" s="71">
        <v>452768.25</v>
      </c>
      <c r="AE179" s="71">
        <v>471393.25</v>
      </c>
      <c r="AF179" s="71">
        <v>490018.25</v>
      </c>
      <c r="AG179" s="71">
        <v>508643.25</v>
      </c>
      <c r="AH179" s="71">
        <v>527268.25</v>
      </c>
      <c r="AI179" s="71">
        <v>545893.25</v>
      </c>
      <c r="AJ179" s="71">
        <v>564518.25</v>
      </c>
      <c r="AK179" s="71">
        <v>583143.25</v>
      </c>
    </row>
    <row r="180" spans="1:37" x14ac:dyDescent="0.25">
      <c r="A180" s="86">
        <v>0.85499999999999998</v>
      </c>
      <c r="B180" s="71">
        <v>435212.97499999998</v>
      </c>
      <c r="C180" s="71">
        <v>453800.47499999998</v>
      </c>
      <c r="D180" s="71">
        <v>472387.97499999998</v>
      </c>
      <c r="E180" s="71">
        <v>490975.47499999998</v>
      </c>
      <c r="F180" s="71">
        <v>509562.97499999998</v>
      </c>
      <c r="G180" s="71">
        <v>528150.47499999998</v>
      </c>
      <c r="H180" s="71">
        <v>546737.97499999998</v>
      </c>
      <c r="I180" s="71">
        <v>565325.47499999998</v>
      </c>
      <c r="J180" s="71">
        <v>583912.97499999998</v>
      </c>
      <c r="K180" s="71">
        <v>602500.47499999998</v>
      </c>
      <c r="AA180" s="86">
        <v>0.85499999999999998</v>
      </c>
      <c r="AB180" s="71">
        <v>415462.47499999998</v>
      </c>
      <c r="AC180" s="71">
        <v>434049.97499999998</v>
      </c>
      <c r="AD180" s="71">
        <v>452637.47500000003</v>
      </c>
      <c r="AE180" s="71">
        <v>471224.97500000003</v>
      </c>
      <c r="AF180" s="71">
        <v>489812.47500000003</v>
      </c>
      <c r="AG180" s="71">
        <v>508399.97500000003</v>
      </c>
      <c r="AH180" s="71">
        <v>526987.47499999998</v>
      </c>
      <c r="AI180" s="71">
        <v>545574.97499999998</v>
      </c>
      <c r="AJ180" s="71">
        <v>564162.47499999998</v>
      </c>
      <c r="AK180" s="71">
        <v>582749.97499999998</v>
      </c>
    </row>
    <row r="181" spans="1:37" x14ac:dyDescent="0.25">
      <c r="A181" s="86">
        <v>0.86</v>
      </c>
      <c r="B181" s="71">
        <v>435272.7</v>
      </c>
      <c r="C181" s="71">
        <v>453822.7</v>
      </c>
      <c r="D181" s="71">
        <v>472372.7</v>
      </c>
      <c r="E181" s="71">
        <v>490922.7</v>
      </c>
      <c r="F181" s="71">
        <v>509472.7</v>
      </c>
      <c r="G181" s="71">
        <v>528022.69999999995</v>
      </c>
      <c r="H181" s="71">
        <v>546572.69999999995</v>
      </c>
      <c r="I181" s="71">
        <v>565122.69999999995</v>
      </c>
      <c r="J181" s="71">
        <v>583672.69999999995</v>
      </c>
      <c r="K181" s="71">
        <v>602222.69999999995</v>
      </c>
      <c r="AA181" s="86">
        <v>0.86</v>
      </c>
      <c r="AB181" s="71">
        <v>415406.7</v>
      </c>
      <c r="AC181" s="71">
        <v>433956.7</v>
      </c>
      <c r="AD181" s="71">
        <v>452506.7</v>
      </c>
      <c r="AE181" s="71">
        <v>471056.7</v>
      </c>
      <c r="AF181" s="71">
        <v>489606.7</v>
      </c>
      <c r="AG181" s="71">
        <v>508156.7</v>
      </c>
      <c r="AH181" s="71">
        <v>526706.70000000007</v>
      </c>
      <c r="AI181" s="71">
        <v>545256.70000000007</v>
      </c>
      <c r="AJ181" s="71">
        <v>563806.70000000007</v>
      </c>
      <c r="AK181" s="71">
        <v>582356.70000000007</v>
      </c>
    </row>
    <row r="182" spans="1:37" x14ac:dyDescent="0.25">
      <c r="A182" s="86">
        <v>0.86499999999999999</v>
      </c>
      <c r="B182" s="71">
        <v>435332.42499999999</v>
      </c>
      <c r="C182" s="71">
        <v>453844.92499999999</v>
      </c>
      <c r="D182" s="71">
        <v>472357.42499999999</v>
      </c>
      <c r="E182" s="71">
        <v>490869.92499999999</v>
      </c>
      <c r="F182" s="71">
        <v>509382.42499999999</v>
      </c>
      <c r="G182" s="71">
        <v>527894.92500000005</v>
      </c>
      <c r="H182" s="71">
        <v>546407.42500000005</v>
      </c>
      <c r="I182" s="71">
        <v>564919.92500000005</v>
      </c>
      <c r="J182" s="71">
        <v>583432.42500000005</v>
      </c>
      <c r="K182" s="71">
        <v>601944.92500000005</v>
      </c>
      <c r="AA182" s="86">
        <v>0.86499999999999999</v>
      </c>
      <c r="AB182" s="71">
        <v>415350.92499999999</v>
      </c>
      <c r="AC182" s="71">
        <v>433863.42499999999</v>
      </c>
      <c r="AD182" s="71">
        <v>452375.92499999999</v>
      </c>
      <c r="AE182" s="71">
        <v>470888.42499999999</v>
      </c>
      <c r="AF182" s="71">
        <v>489400.92499999999</v>
      </c>
      <c r="AG182" s="71">
        <v>507913.42499999999</v>
      </c>
      <c r="AH182" s="71">
        <v>526425.92500000005</v>
      </c>
      <c r="AI182" s="71">
        <v>544938.42500000005</v>
      </c>
      <c r="AJ182" s="71">
        <v>563450.92500000005</v>
      </c>
      <c r="AK182" s="71">
        <v>581963.42500000005</v>
      </c>
    </row>
    <row r="183" spans="1:37" x14ac:dyDescent="0.25">
      <c r="A183" s="86">
        <v>0.87</v>
      </c>
      <c r="B183" s="71">
        <v>435392.15</v>
      </c>
      <c r="C183" s="71">
        <v>453867.15</v>
      </c>
      <c r="D183" s="71">
        <v>472342.15</v>
      </c>
      <c r="E183" s="71">
        <v>490817.15</v>
      </c>
      <c r="F183" s="71">
        <v>509292.15</v>
      </c>
      <c r="G183" s="71">
        <v>527767.15</v>
      </c>
      <c r="H183" s="71">
        <v>546242.15</v>
      </c>
      <c r="I183" s="71">
        <v>564717.15</v>
      </c>
      <c r="J183" s="71">
        <v>583192.15</v>
      </c>
      <c r="K183" s="71">
        <v>601667.15</v>
      </c>
      <c r="AA183" s="86">
        <v>0.87</v>
      </c>
      <c r="AB183" s="71">
        <v>415295.15</v>
      </c>
      <c r="AC183" s="71">
        <v>433770.15</v>
      </c>
      <c r="AD183" s="71">
        <v>452245.15</v>
      </c>
      <c r="AE183" s="71">
        <v>470720.15</v>
      </c>
      <c r="AF183" s="71">
        <v>489195.15</v>
      </c>
      <c r="AG183" s="71">
        <v>507670.15</v>
      </c>
      <c r="AH183" s="71">
        <v>526145.15</v>
      </c>
      <c r="AI183" s="71">
        <v>544620.15</v>
      </c>
      <c r="AJ183" s="71">
        <v>563095.15</v>
      </c>
      <c r="AK183" s="71">
        <v>581570.15</v>
      </c>
    </row>
    <row r="184" spans="1:37" x14ac:dyDescent="0.25">
      <c r="A184" s="86">
        <v>0.875</v>
      </c>
      <c r="B184" s="71">
        <v>435451.875</v>
      </c>
      <c r="C184" s="71">
        <v>453889.375</v>
      </c>
      <c r="D184" s="71">
        <v>472326.875</v>
      </c>
      <c r="E184" s="71">
        <v>490764.375</v>
      </c>
      <c r="F184" s="71">
        <v>509201.875</v>
      </c>
      <c r="G184" s="71">
        <v>527639.375</v>
      </c>
      <c r="H184" s="71">
        <v>546076.875</v>
      </c>
      <c r="I184" s="71">
        <v>564514.375</v>
      </c>
      <c r="J184" s="71">
        <v>582951.875</v>
      </c>
      <c r="K184" s="71">
        <v>601389.375</v>
      </c>
      <c r="AA184" s="86">
        <v>0.875</v>
      </c>
      <c r="AB184" s="71">
        <v>415239.375</v>
      </c>
      <c r="AC184" s="71">
        <v>433676.875</v>
      </c>
      <c r="AD184" s="71">
        <v>452114.375</v>
      </c>
      <c r="AE184" s="71">
        <v>470551.875</v>
      </c>
      <c r="AF184" s="71">
        <v>488989.375</v>
      </c>
      <c r="AG184" s="71">
        <v>507426.875</v>
      </c>
      <c r="AH184" s="71">
        <v>525864.375</v>
      </c>
      <c r="AI184" s="71">
        <v>544301.875</v>
      </c>
      <c r="AJ184" s="71">
        <v>562739.375</v>
      </c>
      <c r="AK184" s="71">
        <v>581176.875</v>
      </c>
    </row>
    <row r="185" spans="1:37" x14ac:dyDescent="0.25">
      <c r="A185" s="86">
        <v>0.88</v>
      </c>
      <c r="B185" s="71">
        <v>435511.6</v>
      </c>
      <c r="C185" s="71">
        <v>453911.6</v>
      </c>
      <c r="D185" s="71">
        <v>472311.6</v>
      </c>
      <c r="E185" s="71">
        <v>490711.6</v>
      </c>
      <c r="F185" s="71">
        <v>509111.6</v>
      </c>
      <c r="G185" s="71">
        <v>527511.6</v>
      </c>
      <c r="H185" s="71">
        <v>545911.6</v>
      </c>
      <c r="I185" s="71">
        <v>564311.6</v>
      </c>
      <c r="J185" s="71">
        <v>582711.6</v>
      </c>
      <c r="K185" s="71">
        <v>601111.6</v>
      </c>
      <c r="AA185" s="86">
        <v>0.88</v>
      </c>
      <c r="AB185" s="71">
        <v>415183.6</v>
      </c>
      <c r="AC185" s="71">
        <v>433583.6</v>
      </c>
      <c r="AD185" s="71">
        <v>451983.6</v>
      </c>
      <c r="AE185" s="71">
        <v>470383.6</v>
      </c>
      <c r="AF185" s="71">
        <v>488783.6</v>
      </c>
      <c r="AG185" s="71">
        <v>507183.6</v>
      </c>
      <c r="AH185" s="71">
        <v>525583.6</v>
      </c>
      <c r="AI185" s="71">
        <v>543983.6</v>
      </c>
      <c r="AJ185" s="71">
        <v>562383.6</v>
      </c>
      <c r="AK185" s="71">
        <v>580783.6</v>
      </c>
    </row>
    <row r="186" spans="1:37" x14ac:dyDescent="0.25">
      <c r="A186" s="86">
        <v>0.88500000000000001</v>
      </c>
      <c r="B186" s="71">
        <v>435571.32500000001</v>
      </c>
      <c r="C186" s="71">
        <v>453933.82500000001</v>
      </c>
      <c r="D186" s="71">
        <v>472296.32500000001</v>
      </c>
      <c r="E186" s="71">
        <v>490658.82500000001</v>
      </c>
      <c r="F186" s="71">
        <v>509021.32500000001</v>
      </c>
      <c r="G186" s="71">
        <v>527383.82499999995</v>
      </c>
      <c r="H186" s="71">
        <v>545746.32499999995</v>
      </c>
      <c r="I186" s="71">
        <v>564108.82499999995</v>
      </c>
      <c r="J186" s="71">
        <v>582471.32499999995</v>
      </c>
      <c r="K186" s="71">
        <v>600833.82499999995</v>
      </c>
      <c r="AA186" s="86">
        <v>0.88500000000000001</v>
      </c>
      <c r="AB186" s="71">
        <v>415127.82500000001</v>
      </c>
      <c r="AC186" s="71">
        <v>433490.32500000001</v>
      </c>
      <c r="AD186" s="71">
        <v>451852.82500000001</v>
      </c>
      <c r="AE186" s="71">
        <v>470215.32500000001</v>
      </c>
      <c r="AF186" s="71">
        <v>488577.82500000001</v>
      </c>
      <c r="AG186" s="71">
        <v>506940.32500000001</v>
      </c>
      <c r="AH186" s="71">
        <v>525302.82499999995</v>
      </c>
      <c r="AI186" s="71">
        <v>543665.32499999995</v>
      </c>
      <c r="AJ186" s="71">
        <v>562027.82499999995</v>
      </c>
      <c r="AK186" s="71">
        <v>580390.32499999995</v>
      </c>
    </row>
    <row r="187" spans="1:37" x14ac:dyDescent="0.25">
      <c r="A187" s="86">
        <v>0.89</v>
      </c>
      <c r="B187" s="71">
        <v>435631.05</v>
      </c>
      <c r="C187" s="71">
        <v>453956.05</v>
      </c>
      <c r="D187" s="71">
        <v>472281.05</v>
      </c>
      <c r="E187" s="71">
        <v>490606.05</v>
      </c>
      <c r="F187" s="71">
        <v>508931.05</v>
      </c>
      <c r="G187" s="71">
        <v>527256.05000000005</v>
      </c>
      <c r="H187" s="71">
        <v>545581.05000000005</v>
      </c>
      <c r="I187" s="71">
        <v>563906.05000000005</v>
      </c>
      <c r="J187" s="71">
        <v>582231.05000000005</v>
      </c>
      <c r="K187" s="71">
        <v>600556.05000000005</v>
      </c>
      <c r="AA187" s="86">
        <v>0.89</v>
      </c>
      <c r="AB187" s="71">
        <v>415072.05</v>
      </c>
      <c r="AC187" s="71">
        <v>433397.05</v>
      </c>
      <c r="AD187" s="71">
        <v>451722.05</v>
      </c>
      <c r="AE187" s="71">
        <v>470047.05</v>
      </c>
      <c r="AF187" s="71">
        <v>488372.05</v>
      </c>
      <c r="AG187" s="71">
        <v>506697.05</v>
      </c>
      <c r="AH187" s="71">
        <v>525022.05000000005</v>
      </c>
      <c r="AI187" s="71">
        <v>543347.05000000005</v>
      </c>
      <c r="AJ187" s="71">
        <v>561672.05000000005</v>
      </c>
      <c r="AK187" s="71">
        <v>579997.05000000005</v>
      </c>
    </row>
    <row r="188" spans="1:37" x14ac:dyDescent="0.25">
      <c r="A188" s="86">
        <v>0.89500000000000002</v>
      </c>
      <c r="B188" s="71">
        <v>435690.77500000002</v>
      </c>
      <c r="C188" s="71">
        <v>453978.27500000002</v>
      </c>
      <c r="D188" s="71">
        <v>472265.77500000002</v>
      </c>
      <c r="E188" s="71">
        <v>490553.27500000002</v>
      </c>
      <c r="F188" s="71">
        <v>508840.77500000002</v>
      </c>
      <c r="G188" s="71">
        <v>527128.27500000002</v>
      </c>
      <c r="H188" s="71">
        <v>545415.77500000002</v>
      </c>
      <c r="I188" s="71">
        <v>563703.27500000002</v>
      </c>
      <c r="J188" s="71">
        <v>581990.77500000002</v>
      </c>
      <c r="K188" s="71">
        <v>600278.27500000002</v>
      </c>
      <c r="AA188" s="86">
        <v>0.89500000000000002</v>
      </c>
      <c r="AB188" s="71">
        <v>415016.27500000002</v>
      </c>
      <c r="AC188" s="71">
        <v>433303.77500000002</v>
      </c>
      <c r="AD188" s="71">
        <v>451591.27500000002</v>
      </c>
      <c r="AE188" s="71">
        <v>469878.77500000002</v>
      </c>
      <c r="AF188" s="71">
        <v>488166.27500000002</v>
      </c>
      <c r="AG188" s="71">
        <v>506453.77500000002</v>
      </c>
      <c r="AH188" s="71">
        <v>524741.27500000002</v>
      </c>
      <c r="AI188" s="71">
        <v>543028.77500000002</v>
      </c>
      <c r="AJ188" s="71">
        <v>561316.27500000002</v>
      </c>
      <c r="AK188" s="71">
        <v>579603.77500000002</v>
      </c>
    </row>
    <row r="189" spans="1:37" x14ac:dyDescent="0.25">
      <c r="A189" s="86">
        <v>0.9</v>
      </c>
      <c r="B189" s="71">
        <v>435750.5</v>
      </c>
      <c r="C189" s="71">
        <v>454000.5</v>
      </c>
      <c r="D189" s="71">
        <v>472250.5</v>
      </c>
      <c r="E189" s="71">
        <v>490500.5</v>
      </c>
      <c r="F189" s="71">
        <v>508750.5</v>
      </c>
      <c r="G189" s="71">
        <v>527000.5</v>
      </c>
      <c r="H189" s="71">
        <v>545250.5</v>
      </c>
      <c r="I189" s="71">
        <v>563500.5</v>
      </c>
      <c r="J189" s="71">
        <v>581750.5</v>
      </c>
      <c r="K189" s="71">
        <v>600000.5</v>
      </c>
      <c r="AA189" s="86">
        <v>0.9</v>
      </c>
      <c r="AB189" s="71">
        <v>414960.5</v>
      </c>
      <c r="AC189" s="71">
        <v>433210.5</v>
      </c>
      <c r="AD189" s="71">
        <v>451460.5</v>
      </c>
      <c r="AE189" s="71">
        <v>469710.5</v>
      </c>
      <c r="AF189" s="71">
        <v>487960.5</v>
      </c>
      <c r="AG189" s="71">
        <v>506210.5</v>
      </c>
      <c r="AH189" s="71">
        <v>524460.5</v>
      </c>
      <c r="AI189" s="71">
        <v>542710.5</v>
      </c>
      <c r="AJ189" s="71">
        <v>560960.5</v>
      </c>
      <c r="AK189" s="71">
        <v>579210.5</v>
      </c>
    </row>
    <row r="190" spans="1:37" x14ac:dyDescent="0.25">
      <c r="A190" s="86">
        <v>0.90500000000000003</v>
      </c>
      <c r="B190" s="71">
        <v>435810.22499999998</v>
      </c>
      <c r="C190" s="71">
        <v>454022.72499999998</v>
      </c>
      <c r="D190" s="71">
        <v>472235.22499999998</v>
      </c>
      <c r="E190" s="71">
        <v>490447.72499999998</v>
      </c>
      <c r="F190" s="71">
        <v>508660.22499999998</v>
      </c>
      <c r="G190" s="71">
        <v>526872.72499999998</v>
      </c>
      <c r="H190" s="71">
        <v>545085.22499999998</v>
      </c>
      <c r="I190" s="71">
        <v>563297.72499999998</v>
      </c>
      <c r="J190" s="71">
        <v>581510.22499999998</v>
      </c>
      <c r="K190" s="71">
        <v>599722.72499999998</v>
      </c>
      <c r="AA190" s="86">
        <v>0.90500000000000003</v>
      </c>
      <c r="AB190" s="71">
        <v>414904.72499999998</v>
      </c>
      <c r="AC190" s="71">
        <v>433117.22499999998</v>
      </c>
      <c r="AD190" s="71">
        <v>451329.72499999998</v>
      </c>
      <c r="AE190" s="71">
        <v>469542.22499999998</v>
      </c>
      <c r="AF190" s="71">
        <v>487754.72499999998</v>
      </c>
      <c r="AG190" s="71">
        <v>505967.22499999998</v>
      </c>
      <c r="AH190" s="71">
        <v>524179.72499999998</v>
      </c>
      <c r="AI190" s="71">
        <v>542392.22499999998</v>
      </c>
      <c r="AJ190" s="71">
        <v>560604.72499999998</v>
      </c>
      <c r="AK190" s="71">
        <v>578817.22499999998</v>
      </c>
    </row>
    <row r="191" spans="1:37" x14ac:dyDescent="0.25">
      <c r="A191" s="86">
        <v>0.91</v>
      </c>
      <c r="B191" s="71">
        <v>435869.95</v>
      </c>
      <c r="C191" s="71">
        <v>454044.95</v>
      </c>
      <c r="D191" s="71">
        <v>472219.95</v>
      </c>
      <c r="E191" s="71">
        <v>490394.95</v>
      </c>
      <c r="F191" s="71">
        <v>508569.95</v>
      </c>
      <c r="G191" s="71">
        <v>526744.94999999995</v>
      </c>
      <c r="H191" s="71">
        <v>544919.94999999995</v>
      </c>
      <c r="I191" s="71">
        <v>563094.94999999995</v>
      </c>
      <c r="J191" s="71">
        <v>581269.94999999995</v>
      </c>
      <c r="K191" s="71">
        <v>599444.94999999995</v>
      </c>
      <c r="AA191" s="86">
        <v>0.91</v>
      </c>
      <c r="AB191" s="71">
        <v>414848.95</v>
      </c>
      <c r="AC191" s="71">
        <v>433023.94999999995</v>
      </c>
      <c r="AD191" s="71">
        <v>451198.94999999995</v>
      </c>
      <c r="AE191" s="71">
        <v>469373.95</v>
      </c>
      <c r="AF191" s="71">
        <v>487548.95</v>
      </c>
      <c r="AG191" s="71">
        <v>505723.95</v>
      </c>
      <c r="AH191" s="71">
        <v>523898.95</v>
      </c>
      <c r="AI191" s="71">
        <v>542073.94999999995</v>
      </c>
      <c r="AJ191" s="71">
        <v>560248.94999999995</v>
      </c>
      <c r="AK191" s="71">
        <v>578423.94999999995</v>
      </c>
    </row>
    <row r="192" spans="1:37" x14ac:dyDescent="0.25">
      <c r="A192" s="86">
        <v>0.91500000000000004</v>
      </c>
      <c r="B192" s="71">
        <v>435929.67499999999</v>
      </c>
      <c r="C192" s="71">
        <v>454067.17499999999</v>
      </c>
      <c r="D192" s="71">
        <v>472204.67499999999</v>
      </c>
      <c r="E192" s="71">
        <v>490342.17499999999</v>
      </c>
      <c r="F192" s="71">
        <v>508479.67499999999</v>
      </c>
      <c r="G192" s="71">
        <v>526617.17500000005</v>
      </c>
      <c r="H192" s="71">
        <v>544754.67500000005</v>
      </c>
      <c r="I192" s="71">
        <v>562892.17500000005</v>
      </c>
      <c r="J192" s="71">
        <v>581029.67500000005</v>
      </c>
      <c r="K192" s="71">
        <v>599167.17500000005</v>
      </c>
      <c r="AA192" s="86">
        <v>0.91500000000000004</v>
      </c>
      <c r="AB192" s="71">
        <v>414793.17499999999</v>
      </c>
      <c r="AC192" s="71">
        <v>432930.67499999999</v>
      </c>
      <c r="AD192" s="71">
        <v>451068.17499999999</v>
      </c>
      <c r="AE192" s="71">
        <v>469205.67499999999</v>
      </c>
      <c r="AF192" s="71">
        <v>487343.17499999999</v>
      </c>
      <c r="AG192" s="71">
        <v>505480.67499999999</v>
      </c>
      <c r="AH192" s="71">
        <v>523618.17499999999</v>
      </c>
      <c r="AI192" s="71">
        <v>541755.67499999993</v>
      </c>
      <c r="AJ192" s="71">
        <v>559893.17499999993</v>
      </c>
      <c r="AK192" s="71">
        <v>578030.67499999993</v>
      </c>
    </row>
    <row r="193" spans="1:37" x14ac:dyDescent="0.25">
      <c r="A193" s="86">
        <v>0.92</v>
      </c>
      <c r="B193" s="71">
        <v>435989.4</v>
      </c>
      <c r="C193" s="71">
        <v>454089.4</v>
      </c>
      <c r="D193" s="71">
        <v>472189.4</v>
      </c>
      <c r="E193" s="71">
        <v>490289.4</v>
      </c>
      <c r="F193" s="71">
        <v>508389.4</v>
      </c>
      <c r="G193" s="71">
        <v>526489.4</v>
      </c>
      <c r="H193" s="71">
        <v>544589.4</v>
      </c>
      <c r="I193" s="71">
        <v>562689.4</v>
      </c>
      <c r="J193" s="71">
        <v>580789.4</v>
      </c>
      <c r="K193" s="71">
        <v>598889.4</v>
      </c>
      <c r="AA193" s="86">
        <v>0.92</v>
      </c>
      <c r="AB193" s="71">
        <v>414737.39999999997</v>
      </c>
      <c r="AC193" s="71">
        <v>432837.39999999997</v>
      </c>
      <c r="AD193" s="71">
        <v>450937.39999999997</v>
      </c>
      <c r="AE193" s="71">
        <v>469037.39999999997</v>
      </c>
      <c r="AF193" s="71">
        <v>487137.39999999997</v>
      </c>
      <c r="AG193" s="71">
        <v>505237.39999999997</v>
      </c>
      <c r="AH193" s="71">
        <v>523337.39999999997</v>
      </c>
      <c r="AI193" s="71">
        <v>541437.4</v>
      </c>
      <c r="AJ193" s="71">
        <v>559537.4</v>
      </c>
      <c r="AK193" s="71">
        <v>577637.39999999991</v>
      </c>
    </row>
    <row r="194" spans="1:37" x14ac:dyDescent="0.25">
      <c r="A194" s="86">
        <v>0.92500000000000004</v>
      </c>
      <c r="B194" s="71">
        <v>436049.125</v>
      </c>
      <c r="C194" s="71">
        <v>454111.625</v>
      </c>
      <c r="D194" s="71">
        <v>472174.125</v>
      </c>
      <c r="E194" s="71">
        <v>490236.625</v>
      </c>
      <c r="F194" s="71">
        <v>508299.125</v>
      </c>
      <c r="G194" s="71">
        <v>526361.625</v>
      </c>
      <c r="H194" s="71">
        <v>544424.125</v>
      </c>
      <c r="I194" s="71">
        <v>562486.625</v>
      </c>
      <c r="J194" s="71">
        <v>580549.125</v>
      </c>
      <c r="K194" s="71">
        <v>598611.625</v>
      </c>
      <c r="AA194" s="86">
        <v>0.92500000000000004</v>
      </c>
      <c r="AB194" s="71">
        <v>414681.625</v>
      </c>
      <c r="AC194" s="71">
        <v>432744.125</v>
      </c>
      <c r="AD194" s="71">
        <v>450806.625</v>
      </c>
      <c r="AE194" s="71">
        <v>468869.125</v>
      </c>
      <c r="AF194" s="71">
        <v>486931.625</v>
      </c>
      <c r="AG194" s="71">
        <v>504994.125</v>
      </c>
      <c r="AH194" s="71">
        <v>523056.625</v>
      </c>
      <c r="AI194" s="71">
        <v>541119.125</v>
      </c>
      <c r="AJ194" s="71">
        <v>559181.625</v>
      </c>
      <c r="AK194" s="71">
        <v>577244.125</v>
      </c>
    </row>
    <row r="195" spans="1:37" x14ac:dyDescent="0.25">
      <c r="A195" s="86">
        <v>0.93</v>
      </c>
      <c r="B195" s="71">
        <v>436108.85</v>
      </c>
      <c r="C195" s="71">
        <v>454133.85</v>
      </c>
      <c r="D195" s="71">
        <v>472158.85</v>
      </c>
      <c r="E195" s="71">
        <v>490183.85</v>
      </c>
      <c r="F195" s="71">
        <v>508208.85</v>
      </c>
      <c r="G195" s="71">
        <v>526233.85</v>
      </c>
      <c r="H195" s="71">
        <v>544258.85</v>
      </c>
      <c r="I195" s="71">
        <v>562283.85</v>
      </c>
      <c r="J195" s="71">
        <v>580308.85</v>
      </c>
      <c r="K195" s="71">
        <v>598333.85</v>
      </c>
      <c r="AA195" s="86">
        <v>0.93</v>
      </c>
      <c r="AB195" s="71">
        <v>414625.85</v>
      </c>
      <c r="AC195" s="71">
        <v>432650.85</v>
      </c>
      <c r="AD195" s="71">
        <v>450675.85</v>
      </c>
      <c r="AE195" s="71">
        <v>468700.85</v>
      </c>
      <c r="AF195" s="71">
        <v>486725.85</v>
      </c>
      <c r="AG195" s="71">
        <v>504750.85</v>
      </c>
      <c r="AH195" s="71">
        <v>522775.85</v>
      </c>
      <c r="AI195" s="71">
        <v>540800.85</v>
      </c>
      <c r="AJ195" s="71">
        <v>558825.85</v>
      </c>
      <c r="AK195" s="71">
        <v>576850.85</v>
      </c>
    </row>
    <row r="196" spans="1:37" x14ac:dyDescent="0.25">
      <c r="A196" s="86">
        <v>0.93500000000000005</v>
      </c>
      <c r="B196" s="71">
        <v>436168.57500000001</v>
      </c>
      <c r="C196" s="71">
        <v>454156.07499999995</v>
      </c>
      <c r="D196" s="71">
        <v>472143.57500000001</v>
      </c>
      <c r="E196" s="71">
        <v>490131.07500000001</v>
      </c>
      <c r="F196" s="71">
        <v>508118.57500000001</v>
      </c>
      <c r="G196" s="71">
        <v>526106.07499999995</v>
      </c>
      <c r="H196" s="71">
        <v>544093.57499999995</v>
      </c>
      <c r="I196" s="71">
        <v>562081.07499999995</v>
      </c>
      <c r="J196" s="71">
        <v>580068.57499999995</v>
      </c>
      <c r="K196" s="71">
        <v>598056.07499999995</v>
      </c>
      <c r="AA196" s="86">
        <v>0.93500000000000005</v>
      </c>
      <c r="AB196" s="71">
        <v>414570.07499999995</v>
      </c>
      <c r="AC196" s="71">
        <v>432557.57499999995</v>
      </c>
      <c r="AD196" s="71">
        <v>450545.07499999995</v>
      </c>
      <c r="AE196" s="71">
        <v>468532.57499999995</v>
      </c>
      <c r="AF196" s="71">
        <v>486520.07499999995</v>
      </c>
      <c r="AG196" s="71">
        <v>504507.57499999995</v>
      </c>
      <c r="AH196" s="71">
        <v>522495.07499999995</v>
      </c>
      <c r="AI196" s="71">
        <v>540482.57499999995</v>
      </c>
      <c r="AJ196" s="71">
        <v>558470.07499999995</v>
      </c>
      <c r="AK196" s="71">
        <v>576457.57499999995</v>
      </c>
    </row>
    <row r="197" spans="1:37" x14ac:dyDescent="0.25">
      <c r="A197" s="86">
        <v>0.94000000000000006</v>
      </c>
      <c r="B197" s="71">
        <v>436228.3</v>
      </c>
      <c r="C197" s="71">
        <v>454178.3</v>
      </c>
      <c r="D197" s="71">
        <v>472128.3</v>
      </c>
      <c r="E197" s="71">
        <v>490078.3</v>
      </c>
      <c r="F197" s="71">
        <v>508028.3</v>
      </c>
      <c r="G197" s="71">
        <v>525978.30000000016</v>
      </c>
      <c r="H197" s="71">
        <v>543928.30000000005</v>
      </c>
      <c r="I197" s="71">
        <v>561878.30000000005</v>
      </c>
      <c r="J197" s="71">
        <v>579828.30000000005</v>
      </c>
      <c r="K197" s="71">
        <v>597778.30000000005</v>
      </c>
      <c r="AA197" s="86">
        <v>0.94000000000000006</v>
      </c>
      <c r="AB197" s="71">
        <v>414514.29999999993</v>
      </c>
      <c r="AC197" s="71">
        <v>432464.3</v>
      </c>
      <c r="AD197" s="71">
        <v>450414.3</v>
      </c>
      <c r="AE197" s="71">
        <v>468364.3</v>
      </c>
      <c r="AF197" s="71">
        <v>486314.30000000005</v>
      </c>
      <c r="AG197" s="71">
        <v>504264.3000000001</v>
      </c>
      <c r="AH197" s="71">
        <v>522214.3</v>
      </c>
      <c r="AI197" s="71">
        <v>540164.29999999993</v>
      </c>
      <c r="AJ197" s="71">
        <v>558114.29999999993</v>
      </c>
      <c r="AK197" s="71">
        <v>576064.29999999993</v>
      </c>
    </row>
    <row r="198" spans="1:37" x14ac:dyDescent="0.25">
      <c r="A198" s="86">
        <v>0.94500000000000006</v>
      </c>
      <c r="B198" s="71">
        <v>436288.02499999997</v>
      </c>
      <c r="C198" s="71">
        <v>454200.52499999997</v>
      </c>
      <c r="D198" s="71">
        <v>472113.02500000002</v>
      </c>
      <c r="E198" s="71">
        <v>490025.52500000002</v>
      </c>
      <c r="F198" s="71">
        <v>507938.02500000002</v>
      </c>
      <c r="G198" s="71">
        <v>525850.52500000014</v>
      </c>
      <c r="H198" s="71">
        <v>543763.02500000002</v>
      </c>
      <c r="I198" s="71">
        <v>561675.52500000002</v>
      </c>
      <c r="J198" s="71">
        <v>579588.02500000002</v>
      </c>
      <c r="K198" s="71">
        <v>597500.52500000002</v>
      </c>
      <c r="AA198" s="86">
        <v>0.94500000000000006</v>
      </c>
      <c r="AB198" s="71">
        <v>414458.52499999997</v>
      </c>
      <c r="AC198" s="71">
        <v>432371.02499999997</v>
      </c>
      <c r="AD198" s="71">
        <v>450283.52500000002</v>
      </c>
      <c r="AE198" s="71">
        <v>468196.02500000002</v>
      </c>
      <c r="AF198" s="71">
        <v>486108.52500000002</v>
      </c>
      <c r="AG198" s="71">
        <v>504021.02500000008</v>
      </c>
      <c r="AH198" s="71">
        <v>521933.52499999997</v>
      </c>
      <c r="AI198" s="71">
        <v>539846.02499999991</v>
      </c>
      <c r="AJ198" s="71">
        <v>557758.52499999991</v>
      </c>
      <c r="AK198" s="71">
        <v>575671.02499999991</v>
      </c>
    </row>
    <row r="199" spans="1:37" x14ac:dyDescent="0.25">
      <c r="A199" s="86">
        <v>0.95000000000000007</v>
      </c>
      <c r="B199" s="71">
        <v>436347.75</v>
      </c>
      <c r="C199" s="71">
        <v>454222.75</v>
      </c>
      <c r="D199" s="71">
        <v>472097.75</v>
      </c>
      <c r="E199" s="71">
        <v>489972.75</v>
      </c>
      <c r="F199" s="71">
        <v>507847.75</v>
      </c>
      <c r="G199" s="71">
        <v>525722.75</v>
      </c>
      <c r="H199" s="71">
        <v>543597.75</v>
      </c>
      <c r="I199" s="71">
        <v>561472.75</v>
      </c>
      <c r="J199" s="71">
        <v>579347.75</v>
      </c>
      <c r="K199" s="71">
        <v>597222.75</v>
      </c>
      <c r="AA199" s="86">
        <v>0.95000000000000007</v>
      </c>
      <c r="AB199" s="71">
        <v>414402.74999999994</v>
      </c>
      <c r="AC199" s="71">
        <v>432277.75</v>
      </c>
      <c r="AD199" s="71">
        <v>450152.75</v>
      </c>
      <c r="AE199" s="71">
        <v>468027.75</v>
      </c>
      <c r="AF199" s="71">
        <v>485902.75</v>
      </c>
      <c r="AG199" s="71">
        <v>503777.74999999994</v>
      </c>
      <c r="AH199" s="71">
        <v>521652.74999999994</v>
      </c>
      <c r="AI199" s="71">
        <v>539527.75</v>
      </c>
      <c r="AJ199" s="71">
        <v>557402.75</v>
      </c>
      <c r="AK199" s="71">
        <v>575277.75</v>
      </c>
    </row>
    <row r="200" spans="1:37" x14ac:dyDescent="0.25">
      <c r="A200" s="86">
        <v>0.95500000000000007</v>
      </c>
      <c r="B200" s="71">
        <v>436407.47499999998</v>
      </c>
      <c r="C200" s="71">
        <v>454244.97500000003</v>
      </c>
      <c r="D200" s="71">
        <v>472082.47500000003</v>
      </c>
      <c r="E200" s="71">
        <v>489919.97500000003</v>
      </c>
      <c r="F200" s="71">
        <v>507757.47500000003</v>
      </c>
      <c r="G200" s="71">
        <v>525594.97499999998</v>
      </c>
      <c r="H200" s="71">
        <v>543432.47499999998</v>
      </c>
      <c r="I200" s="71">
        <v>561269.97499999998</v>
      </c>
      <c r="J200" s="71">
        <v>579107.47499999998</v>
      </c>
      <c r="K200" s="71">
        <v>596944.97500000009</v>
      </c>
      <c r="AA200" s="86">
        <v>0.95500000000000007</v>
      </c>
      <c r="AB200" s="71">
        <v>414346.97500000003</v>
      </c>
      <c r="AC200" s="71">
        <v>432184.47500000003</v>
      </c>
      <c r="AD200" s="71">
        <v>450021.97500000003</v>
      </c>
      <c r="AE200" s="71">
        <v>467859.47500000003</v>
      </c>
      <c r="AF200" s="71">
        <v>485696.97500000003</v>
      </c>
      <c r="AG200" s="71">
        <v>503534.47499999998</v>
      </c>
      <c r="AH200" s="71">
        <v>521371.97499999998</v>
      </c>
      <c r="AI200" s="71">
        <v>539209.47499999998</v>
      </c>
      <c r="AJ200" s="71">
        <v>557046.97499999998</v>
      </c>
      <c r="AK200" s="71">
        <v>574884.47499999998</v>
      </c>
    </row>
    <row r="201" spans="1:37" x14ac:dyDescent="0.25">
      <c r="A201" s="86">
        <v>0.96</v>
      </c>
      <c r="B201" s="71">
        <v>436467.20000000001</v>
      </c>
      <c r="C201" s="71">
        <v>454267.2</v>
      </c>
      <c r="D201" s="71">
        <v>472067.2</v>
      </c>
      <c r="E201" s="71">
        <v>489867.2</v>
      </c>
      <c r="F201" s="71">
        <v>507667.20000000001</v>
      </c>
      <c r="G201" s="71">
        <v>525467.19999999995</v>
      </c>
      <c r="H201" s="71">
        <v>543267.19999999995</v>
      </c>
      <c r="I201" s="71">
        <v>561067.19999999995</v>
      </c>
      <c r="J201" s="71">
        <v>578867.19999999995</v>
      </c>
      <c r="K201" s="71">
        <v>596667.19999999995</v>
      </c>
      <c r="AA201" s="86">
        <v>0.96</v>
      </c>
      <c r="AB201" s="71">
        <v>414291.20000000001</v>
      </c>
      <c r="AC201" s="71">
        <v>432091.2</v>
      </c>
      <c r="AD201" s="71">
        <v>449891.2</v>
      </c>
      <c r="AE201" s="71">
        <v>467691.2</v>
      </c>
      <c r="AF201" s="71">
        <v>485491.20000000001</v>
      </c>
      <c r="AG201" s="71">
        <v>503291.2</v>
      </c>
      <c r="AH201" s="71">
        <v>521091.2</v>
      </c>
      <c r="AI201" s="71">
        <v>538891.20000000007</v>
      </c>
      <c r="AJ201" s="71">
        <v>556691.20000000007</v>
      </c>
      <c r="AK201" s="71">
        <v>574491.20000000007</v>
      </c>
    </row>
    <row r="202" spans="1:37" x14ac:dyDescent="0.25">
      <c r="A202" s="86">
        <v>0.96499999999999997</v>
      </c>
      <c r="B202" s="71">
        <v>436526.92499999999</v>
      </c>
      <c r="C202" s="71">
        <v>454289.42499999999</v>
      </c>
      <c r="D202" s="71">
        <v>472051.92499999999</v>
      </c>
      <c r="E202" s="71">
        <v>489814.42499999999</v>
      </c>
      <c r="F202" s="71">
        <v>507576.92499999999</v>
      </c>
      <c r="G202" s="71">
        <v>525339.42500000005</v>
      </c>
      <c r="H202" s="71">
        <v>543101.92500000005</v>
      </c>
      <c r="I202" s="71">
        <v>560864.42500000005</v>
      </c>
      <c r="J202" s="71">
        <v>578626.92500000005</v>
      </c>
      <c r="K202" s="71">
        <v>596389.42500000005</v>
      </c>
      <c r="AA202" s="86">
        <v>0.96499999999999997</v>
      </c>
      <c r="AB202" s="71">
        <v>414235.42500000005</v>
      </c>
      <c r="AC202" s="71">
        <v>431997.92500000005</v>
      </c>
      <c r="AD202" s="71">
        <v>449760.42500000005</v>
      </c>
      <c r="AE202" s="71">
        <v>467522.92500000005</v>
      </c>
      <c r="AF202" s="71">
        <v>485285.42500000005</v>
      </c>
      <c r="AG202" s="71">
        <v>503047.92500000005</v>
      </c>
      <c r="AH202" s="71">
        <v>520810.42500000005</v>
      </c>
      <c r="AI202" s="71">
        <v>538572.92500000005</v>
      </c>
      <c r="AJ202" s="71">
        <v>556335.42500000005</v>
      </c>
      <c r="AK202" s="71">
        <v>574097.92500000005</v>
      </c>
    </row>
    <row r="203" spans="1:37" x14ac:dyDescent="0.25">
      <c r="A203" s="86">
        <v>0.97</v>
      </c>
      <c r="B203" s="71">
        <v>436586.65</v>
      </c>
      <c r="C203" s="71">
        <v>454311.65</v>
      </c>
      <c r="D203" s="71">
        <v>472036.65</v>
      </c>
      <c r="E203" s="71">
        <v>489761.65</v>
      </c>
      <c r="F203" s="71">
        <v>507486.65</v>
      </c>
      <c r="G203" s="71">
        <v>525211.65</v>
      </c>
      <c r="H203" s="71">
        <v>542936.65</v>
      </c>
      <c r="I203" s="71">
        <v>560661.65</v>
      </c>
      <c r="J203" s="71">
        <v>578386.65</v>
      </c>
      <c r="K203" s="71">
        <v>596111.65</v>
      </c>
      <c r="AA203" s="86">
        <v>0.97</v>
      </c>
      <c r="AB203" s="71">
        <v>414179.65</v>
      </c>
      <c r="AC203" s="71">
        <v>431904.65</v>
      </c>
      <c r="AD203" s="71">
        <v>449629.65</v>
      </c>
      <c r="AE203" s="71">
        <v>467354.65</v>
      </c>
      <c r="AF203" s="71">
        <v>485079.65</v>
      </c>
      <c r="AG203" s="71">
        <v>502804.65</v>
      </c>
      <c r="AH203" s="71">
        <v>520529.65</v>
      </c>
      <c r="AI203" s="71">
        <v>538254.65</v>
      </c>
      <c r="AJ203" s="71">
        <v>555979.65</v>
      </c>
      <c r="AK203" s="71">
        <v>573704.65</v>
      </c>
    </row>
    <row r="204" spans="1:37" x14ac:dyDescent="0.25">
      <c r="A204" s="86">
        <v>0.97499999999999998</v>
      </c>
      <c r="B204" s="71">
        <v>436646.375</v>
      </c>
      <c r="C204" s="71">
        <v>454333.875</v>
      </c>
      <c r="D204" s="71">
        <v>472021.375</v>
      </c>
      <c r="E204" s="71">
        <v>489708.875</v>
      </c>
      <c r="F204" s="71">
        <v>507396.375</v>
      </c>
      <c r="G204" s="71">
        <v>525083.875</v>
      </c>
      <c r="H204" s="71">
        <v>542771.375</v>
      </c>
      <c r="I204" s="71">
        <v>560458.875</v>
      </c>
      <c r="J204" s="71">
        <v>578146.375</v>
      </c>
      <c r="K204" s="71">
        <v>595833.875</v>
      </c>
      <c r="AA204" s="86">
        <v>0.97499999999999998</v>
      </c>
      <c r="AB204" s="71">
        <v>414123.875</v>
      </c>
      <c r="AC204" s="71">
        <v>431811.375</v>
      </c>
      <c r="AD204" s="71">
        <v>449498.875</v>
      </c>
      <c r="AE204" s="71">
        <v>467186.375</v>
      </c>
      <c r="AF204" s="71">
        <v>484873.875</v>
      </c>
      <c r="AG204" s="71">
        <v>502561.375</v>
      </c>
      <c r="AH204" s="71">
        <v>520248.875</v>
      </c>
      <c r="AI204" s="71">
        <v>537936.375</v>
      </c>
      <c r="AJ204" s="71">
        <v>555623.875</v>
      </c>
      <c r="AK204" s="71">
        <v>573311.375</v>
      </c>
    </row>
    <row r="205" spans="1:37" x14ac:dyDescent="0.25">
      <c r="A205" s="86">
        <v>0.98</v>
      </c>
      <c r="B205" s="71">
        <v>436706.1</v>
      </c>
      <c r="C205" s="71">
        <v>454356.1</v>
      </c>
      <c r="D205" s="71">
        <v>472006.1</v>
      </c>
      <c r="E205" s="71">
        <v>489656.1</v>
      </c>
      <c r="F205" s="71">
        <v>507306.1</v>
      </c>
      <c r="G205" s="71">
        <v>524956.1</v>
      </c>
      <c r="H205" s="71">
        <v>542606.1</v>
      </c>
      <c r="I205" s="71">
        <v>560256.1</v>
      </c>
      <c r="J205" s="71">
        <v>577906.1</v>
      </c>
      <c r="K205" s="71">
        <v>595556.1</v>
      </c>
      <c r="AA205" s="86">
        <v>0.98</v>
      </c>
      <c r="AB205" s="71">
        <v>414068.10000000003</v>
      </c>
      <c r="AC205" s="71">
        <v>431718.10000000003</v>
      </c>
      <c r="AD205" s="71">
        <v>449368.10000000003</v>
      </c>
      <c r="AE205" s="71">
        <v>467018.10000000003</v>
      </c>
      <c r="AF205" s="71">
        <v>484668.10000000003</v>
      </c>
      <c r="AG205" s="71">
        <v>502318.10000000003</v>
      </c>
      <c r="AH205" s="71">
        <v>519968.10000000003</v>
      </c>
      <c r="AI205" s="71">
        <v>537618.1</v>
      </c>
      <c r="AJ205" s="71">
        <v>555268.1</v>
      </c>
      <c r="AK205" s="71">
        <v>572918.1</v>
      </c>
    </row>
    <row r="206" spans="1:37" x14ac:dyDescent="0.25">
      <c r="A206" s="86">
        <v>0.98499999999999999</v>
      </c>
      <c r="B206" s="71">
        <v>436765.82500000001</v>
      </c>
      <c r="C206" s="71">
        <v>454378.32500000001</v>
      </c>
      <c r="D206" s="71">
        <v>471990.82500000001</v>
      </c>
      <c r="E206" s="71">
        <v>489603.32500000001</v>
      </c>
      <c r="F206" s="71">
        <v>507215.82500000001</v>
      </c>
      <c r="G206" s="71">
        <v>524828.32499999995</v>
      </c>
      <c r="H206" s="71">
        <v>542440.82499999995</v>
      </c>
      <c r="I206" s="71">
        <v>560053.32499999995</v>
      </c>
      <c r="J206" s="71">
        <v>577665.82499999995</v>
      </c>
      <c r="K206" s="71">
        <v>595278.32499999995</v>
      </c>
      <c r="AA206" s="86">
        <v>0.98499999999999999</v>
      </c>
      <c r="AB206" s="71">
        <v>414012.32500000001</v>
      </c>
      <c r="AC206" s="71">
        <v>431624.82500000001</v>
      </c>
      <c r="AD206" s="71">
        <v>449237.32500000001</v>
      </c>
      <c r="AE206" s="71">
        <v>466849.82500000001</v>
      </c>
      <c r="AF206" s="71">
        <v>484462.32500000001</v>
      </c>
      <c r="AG206" s="71">
        <v>502074.82500000001</v>
      </c>
      <c r="AH206" s="71">
        <v>519687.32500000001</v>
      </c>
      <c r="AI206" s="71">
        <v>537299.82499999995</v>
      </c>
      <c r="AJ206" s="71">
        <v>554912.32500000007</v>
      </c>
      <c r="AK206" s="71">
        <v>572524.82500000007</v>
      </c>
    </row>
    <row r="207" spans="1:37" x14ac:dyDescent="0.25">
      <c r="A207" s="86">
        <v>0.99</v>
      </c>
      <c r="B207" s="71">
        <v>436825.55</v>
      </c>
      <c r="C207" s="71">
        <v>454400.55</v>
      </c>
      <c r="D207" s="71">
        <v>471975.55</v>
      </c>
      <c r="E207" s="71">
        <v>489550.55</v>
      </c>
      <c r="F207" s="71">
        <v>507125.55</v>
      </c>
      <c r="G207" s="71">
        <v>524700.55000000005</v>
      </c>
      <c r="H207" s="71">
        <v>542275.55000000005</v>
      </c>
      <c r="I207" s="71">
        <v>559850.55000000005</v>
      </c>
      <c r="J207" s="71">
        <v>577425.55000000005</v>
      </c>
      <c r="K207" s="71">
        <v>595000.55000000005</v>
      </c>
      <c r="AA207" s="86">
        <v>0.99</v>
      </c>
      <c r="AB207" s="71">
        <v>413956.55</v>
      </c>
      <c r="AC207" s="71">
        <v>431531.55</v>
      </c>
      <c r="AD207" s="71">
        <v>449106.55</v>
      </c>
      <c r="AE207" s="71">
        <v>466681.55</v>
      </c>
      <c r="AF207" s="71">
        <v>484256.55</v>
      </c>
      <c r="AG207" s="71">
        <v>501831.55</v>
      </c>
      <c r="AH207" s="71">
        <v>519406.55</v>
      </c>
      <c r="AI207" s="71">
        <v>536981.55000000005</v>
      </c>
      <c r="AJ207" s="71">
        <v>554556.55000000005</v>
      </c>
      <c r="AK207" s="71">
        <v>572131.55000000005</v>
      </c>
    </row>
    <row r="208" spans="1:37" x14ac:dyDescent="0.25">
      <c r="A208" s="86">
        <v>0.995</v>
      </c>
      <c r="B208" s="71">
        <v>436885.27500000002</v>
      </c>
      <c r="C208" s="71">
        <v>454422.77500000002</v>
      </c>
      <c r="D208" s="71">
        <v>471960.27500000002</v>
      </c>
      <c r="E208" s="71">
        <v>489497.77500000002</v>
      </c>
      <c r="F208" s="71">
        <v>507035.27500000002</v>
      </c>
      <c r="G208" s="71">
        <v>524572.77500000002</v>
      </c>
      <c r="H208" s="71">
        <v>542110.27500000002</v>
      </c>
      <c r="I208" s="71">
        <v>559647.77500000002</v>
      </c>
      <c r="J208" s="71">
        <v>577185.27500000002</v>
      </c>
      <c r="K208" s="71">
        <v>594722.77500000002</v>
      </c>
      <c r="AA208" s="86">
        <v>0.995</v>
      </c>
      <c r="AB208" s="71">
        <v>413900.77500000002</v>
      </c>
      <c r="AC208" s="71">
        <v>431438.27500000002</v>
      </c>
      <c r="AD208" s="71">
        <v>448975.77500000002</v>
      </c>
      <c r="AE208" s="71">
        <v>466513.27500000002</v>
      </c>
      <c r="AF208" s="71">
        <v>484050.77500000002</v>
      </c>
      <c r="AG208" s="71">
        <v>501588.27500000002</v>
      </c>
      <c r="AH208" s="71">
        <v>519125.77500000002</v>
      </c>
      <c r="AI208" s="71">
        <v>536663.27500000002</v>
      </c>
      <c r="AJ208" s="71">
        <v>554200.77500000002</v>
      </c>
      <c r="AK208" s="71">
        <v>571738.27500000002</v>
      </c>
    </row>
    <row r="209" spans="1:37" x14ac:dyDescent="0.25">
      <c r="A209" s="86">
        <v>1</v>
      </c>
      <c r="B209" s="71">
        <v>436945</v>
      </c>
      <c r="C209" s="71">
        <v>454445</v>
      </c>
      <c r="D209" s="71">
        <v>471945</v>
      </c>
      <c r="E209" s="71">
        <v>489445</v>
      </c>
      <c r="F209" s="71">
        <v>506945</v>
      </c>
      <c r="G209" s="71">
        <v>524445</v>
      </c>
      <c r="H209" s="71">
        <v>541945</v>
      </c>
      <c r="I209" s="71">
        <v>559445</v>
      </c>
      <c r="J209" s="71">
        <v>576945</v>
      </c>
      <c r="K209" s="71">
        <v>594445</v>
      </c>
      <c r="AA209" s="86">
        <v>1</v>
      </c>
      <c r="AB209" s="71">
        <v>413845</v>
      </c>
      <c r="AC209" s="71">
        <v>431345</v>
      </c>
      <c r="AD209" s="71">
        <v>448845</v>
      </c>
      <c r="AE209" s="71">
        <v>466345</v>
      </c>
      <c r="AF209" s="71">
        <v>483845</v>
      </c>
      <c r="AG209" s="71">
        <v>501345</v>
      </c>
      <c r="AH209" s="71">
        <v>518845</v>
      </c>
      <c r="AI209" s="71">
        <v>536345</v>
      </c>
      <c r="AJ209" s="71">
        <v>553845</v>
      </c>
      <c r="AK209" s="71">
        <v>571345</v>
      </c>
    </row>
  </sheetData>
  <conditionalFormatting sqref="A9:AK209">
    <cfRule type="expression" dxfId="5" priority="1">
      <formula>AND(A9=A$1,A$1&gt;0)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P103"/>
  <sheetViews>
    <sheetView topLeftCell="A25" workbookViewId="0">
      <selection activeCell="E54" sqref="E54"/>
    </sheetView>
  </sheetViews>
  <sheetFormatPr defaultColWidth="11.42578125" defaultRowHeight="15" x14ac:dyDescent="0.25"/>
  <cols>
    <col min="1" max="1" width="11.42578125" style="22"/>
    <col min="2" max="2" width="20.5703125" style="22" customWidth="1"/>
    <col min="3" max="3" width="12.85546875" style="22" bestFit="1" customWidth="1"/>
    <col min="4" max="4" width="19.28515625" style="22" customWidth="1"/>
    <col min="5" max="5" width="11.42578125" style="22"/>
    <col min="6" max="6" width="19.28515625" style="22" customWidth="1"/>
    <col min="7" max="9" width="11.42578125" style="22"/>
    <col min="10" max="10" width="22.85546875" style="22" customWidth="1"/>
    <col min="11" max="11" width="14.28515625" style="22" customWidth="1"/>
    <col min="12" max="12" width="22.85546875" style="22" customWidth="1"/>
    <col min="13" max="13" width="15" style="22" customWidth="1"/>
    <col min="14" max="14" width="22.85546875" style="22" customWidth="1"/>
    <col min="15" max="16" width="14.28515625" style="22" customWidth="1"/>
    <col min="17" max="16384" width="11.42578125" style="22"/>
  </cols>
  <sheetData>
    <row r="1" spans="2:16" ht="15.75" thickBot="1" x14ac:dyDescent="0.3"/>
    <row r="2" spans="2:16" x14ac:dyDescent="0.25">
      <c r="B2" s="41" t="s">
        <v>0</v>
      </c>
      <c r="C2" s="30">
        <v>608000</v>
      </c>
      <c r="D2" s="31"/>
      <c r="E2" s="31"/>
      <c r="F2" s="31"/>
      <c r="G2" s="31"/>
      <c r="H2" s="32"/>
      <c r="J2" s="41" t="s">
        <v>0</v>
      </c>
      <c r="K2" s="30">
        <f>'Pas de holding'!E4</f>
        <v>800000</v>
      </c>
      <c r="L2" s="31"/>
      <c r="M2" s="31"/>
      <c r="N2" s="31"/>
      <c r="O2" s="31"/>
      <c r="P2" s="32"/>
    </row>
    <row r="3" spans="2:16" x14ac:dyDescent="0.25">
      <c r="B3" s="42" t="s">
        <v>21</v>
      </c>
      <c r="C3" s="23">
        <v>1169795</v>
      </c>
      <c r="H3" s="33"/>
      <c r="J3" s="42" t="s">
        <v>21</v>
      </c>
      <c r="K3" s="23">
        <f>'Pas de holding'!E5</f>
        <v>1500000</v>
      </c>
      <c r="P3" s="33"/>
    </row>
    <row r="4" spans="2:16" x14ac:dyDescent="0.25">
      <c r="B4" s="42" t="s">
        <v>22</v>
      </c>
      <c r="C4" s="23">
        <v>1266224</v>
      </c>
      <c r="E4" s="38" t="s">
        <v>68</v>
      </c>
      <c r="H4" s="33"/>
      <c r="J4" s="42" t="s">
        <v>22</v>
      </c>
      <c r="K4" s="23">
        <f>'Pas de holding'!E6</f>
        <v>1300000</v>
      </c>
      <c r="P4" s="33"/>
    </row>
    <row r="5" spans="2:16" x14ac:dyDescent="0.25">
      <c r="B5" s="34"/>
      <c r="H5" s="33"/>
      <c r="J5" s="34"/>
      <c r="P5" s="33"/>
    </row>
    <row r="6" spans="2:16" x14ac:dyDescent="0.25">
      <c r="B6" s="43" t="s">
        <v>59</v>
      </c>
      <c r="C6" s="44"/>
      <c r="D6" s="44"/>
      <c r="E6" s="45">
        <v>622948.24282406399</v>
      </c>
      <c r="F6" s="44"/>
      <c r="G6" s="44"/>
      <c r="H6" s="46"/>
      <c r="J6" s="43" t="s">
        <v>59</v>
      </c>
      <c r="K6" s="44"/>
      <c r="L6" s="44"/>
      <c r="M6" s="45">
        <f>'Pas de holding'!C37</f>
        <v>637675.34</v>
      </c>
      <c r="N6" s="44"/>
      <c r="O6" s="44"/>
      <c r="P6" s="46"/>
    </row>
    <row r="7" spans="2:16" x14ac:dyDescent="0.25">
      <c r="B7" s="47" t="s">
        <v>54</v>
      </c>
      <c r="C7" s="48"/>
      <c r="D7" s="49" t="s">
        <v>60</v>
      </c>
      <c r="E7" s="50">
        <v>593488.05050000001</v>
      </c>
      <c r="F7" s="48"/>
      <c r="G7" s="48"/>
      <c r="H7" s="51">
        <v>-29460.192324063974</v>
      </c>
      <c r="J7" s="47" t="s">
        <v>54</v>
      </c>
      <c r="K7" s="48"/>
      <c r="L7" s="49" t="s">
        <v>60</v>
      </c>
      <c r="M7" s="50">
        <f>'100% Holding'!C46</f>
        <v>594445</v>
      </c>
      <c r="N7" s="48"/>
      <c r="O7" s="48"/>
      <c r="P7" s="51">
        <f>+M7-M6</f>
        <v>-43230.339999999967</v>
      </c>
    </row>
    <row r="8" spans="2:16" x14ac:dyDescent="0.25">
      <c r="B8" s="52"/>
      <c r="C8" s="53"/>
      <c r="D8" s="40" t="s">
        <v>61</v>
      </c>
      <c r="E8" s="54">
        <v>616518.47</v>
      </c>
      <c r="F8" s="53"/>
      <c r="G8" s="53"/>
      <c r="H8" s="55">
        <v>-6429.7728240640135</v>
      </c>
      <c r="J8" s="52"/>
      <c r="K8" s="53"/>
      <c r="L8" s="40" t="s">
        <v>61</v>
      </c>
      <c r="M8" s="54">
        <f>'100% Holding'!C51</f>
        <v>571345</v>
      </c>
      <c r="N8" s="53"/>
      <c r="O8" s="53"/>
      <c r="P8" s="55">
        <f>+M8-$M$6</f>
        <v>-66330.339999999967</v>
      </c>
    </row>
    <row r="9" spans="2:16" x14ac:dyDescent="0.25">
      <c r="B9" s="47" t="s">
        <v>55</v>
      </c>
      <c r="C9" s="48"/>
      <c r="D9" s="66" t="s">
        <v>60</v>
      </c>
      <c r="E9" s="50">
        <v>617849.85051243997</v>
      </c>
      <c r="F9" s="56" t="s">
        <v>62</v>
      </c>
      <c r="G9" s="50">
        <v>107198.53012214972</v>
      </c>
      <c r="H9" s="51">
        <v>-5098.3923116240185</v>
      </c>
      <c r="J9" s="47" t="s">
        <v>55</v>
      </c>
      <c r="K9" s="48"/>
      <c r="L9" s="66" t="s">
        <v>60</v>
      </c>
      <c r="M9" s="50">
        <f>'% Optimal de holding'!C78</f>
        <v>594445</v>
      </c>
      <c r="N9" s="56" t="s">
        <v>62</v>
      </c>
      <c r="O9" s="50">
        <f>'% Optimal de holding'!C71</f>
        <v>673000</v>
      </c>
      <c r="P9" s="51">
        <f>+M9-$M$6</f>
        <v>-43230.339999999967</v>
      </c>
    </row>
    <row r="10" spans="2:16" x14ac:dyDescent="0.25">
      <c r="B10" s="61" t="s">
        <v>65</v>
      </c>
      <c r="D10" s="67"/>
      <c r="E10" s="29"/>
      <c r="F10" s="57" t="s">
        <v>63</v>
      </c>
      <c r="G10" s="29">
        <v>520651.32039029023</v>
      </c>
      <c r="H10" s="58"/>
      <c r="J10" s="61" t="s">
        <v>65</v>
      </c>
      <c r="L10" s="67"/>
      <c r="M10" s="29"/>
      <c r="N10" s="57" t="s">
        <v>63</v>
      </c>
      <c r="O10" s="29">
        <f>'% Optimal de holding'!C76</f>
        <v>0</v>
      </c>
      <c r="P10" s="58"/>
    </row>
    <row r="11" spans="2:16" x14ac:dyDescent="0.25">
      <c r="B11" s="62" t="s">
        <v>66</v>
      </c>
      <c r="C11" s="64">
        <v>0.41118421480480521</v>
      </c>
      <c r="D11" s="69" t="s">
        <v>64</v>
      </c>
      <c r="E11" s="28">
        <v>624407.88538380316</v>
      </c>
      <c r="F11" s="39" t="s">
        <v>62</v>
      </c>
      <c r="G11" s="28">
        <v>115756.37768029049</v>
      </c>
      <c r="H11" s="35">
        <v>1459.6425597391799</v>
      </c>
      <c r="J11" s="62" t="s">
        <v>66</v>
      </c>
      <c r="K11" s="64">
        <f>'% Optimal de holding'!G49</f>
        <v>0</v>
      </c>
      <c r="L11" s="69" t="s">
        <v>64</v>
      </c>
      <c r="M11" s="28">
        <f>'% Optimal de holding'!C85</f>
        <v>571345</v>
      </c>
      <c r="N11" s="39" t="s">
        <v>62</v>
      </c>
      <c r="O11" s="28">
        <f>'% Optimal de holding'!C82</f>
        <v>673000</v>
      </c>
      <c r="P11" s="35">
        <f>+M11-$M$6</f>
        <v>-66330.339999999967</v>
      </c>
    </row>
    <row r="12" spans="2:16" ht="15.75" thickBot="1" x14ac:dyDescent="0.3">
      <c r="B12" s="63" t="s">
        <v>67</v>
      </c>
      <c r="C12" s="65">
        <v>8.8815785195194799E-2</v>
      </c>
      <c r="D12" s="68"/>
      <c r="E12" s="36"/>
      <c r="F12" s="59" t="s">
        <v>63</v>
      </c>
      <c r="G12" s="60">
        <v>515651.50770351273</v>
      </c>
      <c r="H12" s="37"/>
      <c r="J12" s="63" t="s">
        <v>67</v>
      </c>
      <c r="K12" s="65">
        <f>'% Optimal de holding'!H8*'% Optimal de holding'!E8</f>
        <v>0.5</v>
      </c>
      <c r="L12" s="68"/>
      <c r="M12" s="36"/>
      <c r="N12" s="59" t="s">
        <v>63</v>
      </c>
      <c r="O12" s="60">
        <f>'% Optimal de holding'!C83</f>
        <v>-101655</v>
      </c>
      <c r="P12" s="37"/>
    </row>
    <row r="14" spans="2:16" ht="15.75" thickBot="1" x14ac:dyDescent="0.3"/>
    <row r="15" spans="2:16" x14ac:dyDescent="0.25">
      <c r="B15" s="41" t="s">
        <v>0</v>
      </c>
      <c r="C15" s="30">
        <v>608000</v>
      </c>
      <c r="D15" s="31"/>
      <c r="E15" s="31"/>
      <c r="F15" s="31"/>
      <c r="G15" s="31"/>
      <c r="H15" s="32"/>
    </row>
    <row r="16" spans="2:16" x14ac:dyDescent="0.25">
      <c r="B16" s="42" t="s">
        <v>21</v>
      </c>
      <c r="C16" s="23">
        <v>1169795</v>
      </c>
      <c r="H16" s="33"/>
    </row>
    <row r="17" spans="2:12" x14ac:dyDescent="0.25">
      <c r="B17" s="42" t="s">
        <v>22</v>
      </c>
      <c r="C17" s="23">
        <v>1266224</v>
      </c>
      <c r="E17" s="38" t="s">
        <v>69</v>
      </c>
      <c r="H17" s="33"/>
      <c r="L17" s="24"/>
    </row>
    <row r="18" spans="2:12" x14ac:dyDescent="0.25">
      <c r="B18" s="34"/>
      <c r="H18" s="33"/>
      <c r="L18" s="24"/>
    </row>
    <row r="19" spans="2:12" x14ac:dyDescent="0.25">
      <c r="B19" s="43" t="s">
        <v>59</v>
      </c>
      <c r="C19" s="44"/>
      <c r="D19" s="44"/>
      <c r="E19" s="45">
        <v>622948.24282406399</v>
      </c>
      <c r="F19" s="44"/>
      <c r="G19" s="44"/>
      <c r="H19" s="46"/>
      <c r="L19" s="24"/>
    </row>
    <row r="20" spans="2:12" x14ac:dyDescent="0.25">
      <c r="B20" s="47" t="s">
        <v>54</v>
      </c>
      <c r="C20" s="48"/>
      <c r="D20" s="49" t="s">
        <v>60</v>
      </c>
      <c r="E20" s="50">
        <v>593488.05050000001</v>
      </c>
      <c r="F20" s="48"/>
      <c r="G20" s="48"/>
      <c r="H20" s="51">
        <v>-29460.192324063974</v>
      </c>
    </row>
    <row r="21" spans="2:12" x14ac:dyDescent="0.25">
      <c r="B21" s="52"/>
      <c r="C21" s="53"/>
      <c r="D21" s="40" t="s">
        <v>61</v>
      </c>
      <c r="E21" s="54">
        <v>616518.47</v>
      </c>
      <c r="F21" s="53"/>
      <c r="G21" s="53"/>
      <c r="H21" s="55">
        <v>-6429.7728240640135</v>
      </c>
    </row>
    <row r="22" spans="2:12" x14ac:dyDescent="0.25">
      <c r="B22" s="47" t="s">
        <v>55</v>
      </c>
      <c r="C22" s="48"/>
      <c r="D22" s="66" t="s">
        <v>60</v>
      </c>
      <c r="E22" s="50">
        <v>617849.85051243997</v>
      </c>
      <c r="F22" s="56" t="s">
        <v>62</v>
      </c>
      <c r="G22" s="50">
        <v>107198.53012214972</v>
      </c>
      <c r="H22" s="51">
        <v>-5098.3923116240185</v>
      </c>
    </row>
    <row r="23" spans="2:12" x14ac:dyDescent="0.25">
      <c r="B23" s="61" t="s">
        <v>65</v>
      </c>
      <c r="D23" s="67"/>
      <c r="E23" s="29"/>
      <c r="F23" s="57" t="s">
        <v>63</v>
      </c>
      <c r="G23" s="29">
        <v>520651.32039029023</v>
      </c>
      <c r="H23" s="58"/>
    </row>
    <row r="24" spans="2:12" x14ac:dyDescent="0.25">
      <c r="B24" s="62" t="s">
        <v>66</v>
      </c>
      <c r="C24" s="64">
        <v>0.41118421480480521</v>
      </c>
      <c r="D24" s="69" t="s">
        <v>64</v>
      </c>
      <c r="E24" s="28">
        <v>624407.88538380316</v>
      </c>
      <c r="F24" s="39" t="s">
        <v>62</v>
      </c>
      <c r="G24" s="28">
        <v>115756.37768029049</v>
      </c>
      <c r="H24" s="35">
        <v>1459.6425597391799</v>
      </c>
      <c r="I24" s="27"/>
      <c r="J24" s="26"/>
    </row>
    <row r="25" spans="2:12" ht="15.75" thickBot="1" x14ac:dyDescent="0.3">
      <c r="B25" s="63" t="s">
        <v>67</v>
      </c>
      <c r="C25" s="65">
        <v>8.8815785195194799E-2</v>
      </c>
      <c r="D25" s="68"/>
      <c r="E25" s="36"/>
      <c r="F25" s="59" t="s">
        <v>63</v>
      </c>
      <c r="G25" s="60">
        <v>515651.50770351273</v>
      </c>
      <c r="H25" s="37"/>
      <c r="I25" s="27"/>
      <c r="J25" s="26"/>
    </row>
    <row r="26" spans="2:12" x14ac:dyDescent="0.25">
      <c r="I26" s="25"/>
      <c r="J26" s="26"/>
    </row>
    <row r="27" spans="2:12" ht="15.75" thickBot="1" x14ac:dyDescent="0.3"/>
    <row r="28" spans="2:12" x14ac:dyDescent="0.25">
      <c r="B28" s="41" t="s">
        <v>0</v>
      </c>
      <c r="C28" s="30">
        <v>800000</v>
      </c>
      <c r="D28" s="31"/>
      <c r="E28" s="31"/>
      <c r="F28" s="31"/>
      <c r="G28" s="31"/>
      <c r="H28" s="32"/>
    </row>
    <row r="29" spans="2:12" x14ac:dyDescent="0.25">
      <c r="B29" s="42" t="s">
        <v>21</v>
      </c>
      <c r="C29" s="23">
        <v>1169795</v>
      </c>
      <c r="H29" s="33"/>
    </row>
    <row r="30" spans="2:12" x14ac:dyDescent="0.25">
      <c r="B30" s="42" t="s">
        <v>22</v>
      </c>
      <c r="C30" s="23">
        <v>1266224</v>
      </c>
      <c r="E30" s="38"/>
      <c r="H30" s="33"/>
    </row>
    <row r="31" spans="2:12" x14ac:dyDescent="0.25">
      <c r="B31" s="34"/>
      <c r="H31" s="33"/>
    </row>
    <row r="32" spans="2:12" x14ac:dyDescent="0.25">
      <c r="B32" s="43" t="s">
        <v>59</v>
      </c>
      <c r="C32" s="44"/>
      <c r="D32" s="44"/>
      <c r="E32" s="45">
        <v>622948.24282406399</v>
      </c>
      <c r="F32" s="44"/>
      <c r="G32" s="44"/>
      <c r="H32" s="46"/>
    </row>
    <row r="33" spans="2:8" x14ac:dyDescent="0.25">
      <c r="B33" s="47" t="s">
        <v>54</v>
      </c>
      <c r="C33" s="48"/>
      <c r="D33" s="49" t="s">
        <v>60</v>
      </c>
      <c r="E33" s="50">
        <v>543448.77049999998</v>
      </c>
      <c r="F33" s="48"/>
      <c r="G33" s="48"/>
      <c r="H33" s="51">
        <v>-79499.472324064001</v>
      </c>
    </row>
    <row r="34" spans="2:8" x14ac:dyDescent="0.25">
      <c r="B34" s="52"/>
      <c r="C34" s="53"/>
      <c r="D34" s="40" t="s">
        <v>61</v>
      </c>
      <c r="E34" s="54">
        <v>566479.18999999994</v>
      </c>
      <c r="F34" s="53"/>
      <c r="G34" s="53"/>
      <c r="H34" s="55">
        <v>-56469.052824064041</v>
      </c>
    </row>
    <row r="35" spans="2:8" x14ac:dyDescent="0.25">
      <c r="B35" s="47" t="s">
        <v>55</v>
      </c>
      <c r="C35" s="48"/>
      <c r="D35" s="66" t="s">
        <v>60</v>
      </c>
      <c r="E35" s="50">
        <v>612948.24282406399</v>
      </c>
      <c r="F35" s="56" t="s">
        <v>62</v>
      </c>
      <c r="G35" s="50">
        <v>0</v>
      </c>
      <c r="H35" s="51">
        <v>-10000</v>
      </c>
    </row>
    <row r="36" spans="2:8" x14ac:dyDescent="0.25">
      <c r="B36" s="61" t="s">
        <v>65</v>
      </c>
      <c r="D36" s="67"/>
      <c r="E36" s="29"/>
      <c r="F36" s="57" t="s">
        <v>63</v>
      </c>
      <c r="G36" s="29">
        <v>622948.24282406399</v>
      </c>
      <c r="H36" s="58"/>
    </row>
    <row r="37" spans="2:8" x14ac:dyDescent="0.25">
      <c r="B37" s="62" t="s">
        <v>66</v>
      </c>
      <c r="C37" s="64">
        <v>0.5</v>
      </c>
      <c r="D37" s="69" t="s">
        <v>64</v>
      </c>
      <c r="E37" s="28">
        <v>615948.24282406399</v>
      </c>
      <c r="F37" s="39" t="s">
        <v>62</v>
      </c>
      <c r="G37" s="28">
        <v>0</v>
      </c>
      <c r="H37" s="35">
        <v>-7000</v>
      </c>
    </row>
    <row r="38" spans="2:8" ht="15.75" thickBot="1" x14ac:dyDescent="0.3">
      <c r="B38" s="63" t="s">
        <v>67</v>
      </c>
      <c r="C38" s="65">
        <v>0</v>
      </c>
      <c r="D38" s="68"/>
      <c r="E38" s="36"/>
      <c r="F38" s="59" t="s">
        <v>63</v>
      </c>
      <c r="G38" s="60">
        <v>622948.24282406399</v>
      </c>
      <c r="H38" s="37"/>
    </row>
    <row r="40" spans="2:8" ht="15.75" thickBot="1" x14ac:dyDescent="0.3"/>
    <row r="41" spans="2:8" x14ac:dyDescent="0.25">
      <c r="B41" s="41" t="s">
        <v>0</v>
      </c>
      <c r="C41" s="30">
        <v>800000</v>
      </c>
      <c r="D41" s="31"/>
      <c r="E41" s="31"/>
      <c r="F41" s="31"/>
      <c r="G41" s="31"/>
      <c r="H41" s="32"/>
    </row>
    <row r="42" spans="2:8" x14ac:dyDescent="0.25">
      <c r="B42" s="42" t="s">
        <v>21</v>
      </c>
      <c r="C42" s="23">
        <v>1169795</v>
      </c>
      <c r="H42" s="33"/>
    </row>
    <row r="43" spans="2:8" x14ac:dyDescent="0.25">
      <c r="B43" s="42" t="s">
        <v>22</v>
      </c>
      <c r="C43" s="23">
        <v>1266224</v>
      </c>
      <c r="E43" s="38" t="s">
        <v>74</v>
      </c>
      <c r="H43" s="33"/>
    </row>
    <row r="44" spans="2:8" x14ac:dyDescent="0.25">
      <c r="B44" s="34"/>
      <c r="H44" s="33"/>
    </row>
    <row r="45" spans="2:8" x14ac:dyDescent="0.25">
      <c r="B45" s="43" t="s">
        <v>59</v>
      </c>
      <c r="C45" s="44"/>
      <c r="D45" s="44"/>
      <c r="E45" s="45">
        <v>622948.24282406399</v>
      </c>
      <c r="F45" s="44"/>
      <c r="G45" s="44"/>
      <c r="H45" s="46"/>
    </row>
    <row r="46" spans="2:8" x14ac:dyDescent="0.25">
      <c r="B46" s="47" t="s">
        <v>54</v>
      </c>
      <c r="C46" s="48"/>
      <c r="D46" s="49" t="s">
        <v>60</v>
      </c>
      <c r="E46" s="50">
        <v>543448.77049999998</v>
      </c>
      <c r="F46" s="48"/>
      <c r="G46" s="48"/>
      <c r="H46" s="51">
        <v>-79499.472324064001</v>
      </c>
    </row>
    <row r="47" spans="2:8" x14ac:dyDescent="0.25">
      <c r="B47" s="52"/>
      <c r="C47" s="53"/>
      <c r="D47" s="40" t="s">
        <v>61</v>
      </c>
      <c r="E47" s="54">
        <v>566479.18999999994</v>
      </c>
      <c r="F47" s="53"/>
      <c r="G47" s="53"/>
      <c r="H47" s="55">
        <v>-56469.052824064041</v>
      </c>
    </row>
    <row r="48" spans="2:8" x14ac:dyDescent="0.25">
      <c r="B48" s="47" t="s">
        <v>55</v>
      </c>
      <c r="C48" s="48"/>
      <c r="D48" s="66" t="s">
        <v>60</v>
      </c>
      <c r="E48" s="50">
        <v>612948.24282406399</v>
      </c>
      <c r="F48" s="56" t="s">
        <v>62</v>
      </c>
      <c r="G48" s="50">
        <v>0</v>
      </c>
      <c r="H48" s="51">
        <v>-10000</v>
      </c>
    </row>
    <row r="49" spans="2:8" x14ac:dyDescent="0.25">
      <c r="B49" s="61" t="s">
        <v>65</v>
      </c>
      <c r="D49" s="67"/>
      <c r="E49" s="29"/>
      <c r="F49" s="57" t="s">
        <v>63</v>
      </c>
      <c r="G49" s="29">
        <v>622948.24282406399</v>
      </c>
      <c r="H49" s="58"/>
    </row>
    <row r="50" spans="2:8" x14ac:dyDescent="0.25">
      <c r="B50" s="62" t="s">
        <v>66</v>
      </c>
      <c r="C50" s="64">
        <v>0.5</v>
      </c>
      <c r="D50" s="69" t="s">
        <v>64</v>
      </c>
      <c r="E50" s="28">
        <v>615948.24282406399</v>
      </c>
      <c r="F50" s="39" t="s">
        <v>62</v>
      </c>
      <c r="G50" s="28">
        <v>0</v>
      </c>
      <c r="H50" s="35">
        <v>-7000</v>
      </c>
    </row>
    <row r="51" spans="2:8" ht="15.75" thickBot="1" x14ac:dyDescent="0.3">
      <c r="B51" s="63" t="s">
        <v>67</v>
      </c>
      <c r="C51" s="65">
        <v>0</v>
      </c>
      <c r="D51" s="68"/>
      <c r="E51" s="36"/>
      <c r="F51" s="59" t="s">
        <v>63</v>
      </c>
      <c r="G51" s="60">
        <v>622948.24282406399</v>
      </c>
      <c r="H51" s="37"/>
    </row>
    <row r="53" spans="2:8" ht="15.75" thickBot="1" x14ac:dyDescent="0.3"/>
    <row r="54" spans="2:8" x14ac:dyDescent="0.25">
      <c r="B54" s="41" t="s">
        <v>0</v>
      </c>
      <c r="C54" s="30">
        <v>608000</v>
      </c>
      <c r="D54" s="31"/>
      <c r="E54" s="31"/>
      <c r="F54" s="31"/>
      <c r="G54" s="31"/>
      <c r="H54" s="32"/>
    </row>
    <row r="55" spans="2:8" x14ac:dyDescent="0.25">
      <c r="B55" s="42" t="s">
        <v>21</v>
      </c>
      <c r="C55" s="23">
        <v>1169795</v>
      </c>
      <c r="H55" s="33"/>
    </row>
    <row r="56" spans="2:8" x14ac:dyDescent="0.25">
      <c r="B56" s="42" t="s">
        <v>22</v>
      </c>
      <c r="C56" s="23">
        <v>1169795</v>
      </c>
      <c r="E56" s="38" t="s">
        <v>70</v>
      </c>
      <c r="H56" s="33"/>
    </row>
    <row r="57" spans="2:8" x14ac:dyDescent="0.25">
      <c r="B57" s="34"/>
      <c r="H57" s="33"/>
    </row>
    <row r="58" spans="2:8" x14ac:dyDescent="0.25">
      <c r="B58" s="43" t="s">
        <v>59</v>
      </c>
      <c r="C58" s="44"/>
      <c r="D58" s="44"/>
      <c r="E58" s="45">
        <v>579823.24943684996</v>
      </c>
      <c r="F58" s="44"/>
      <c r="G58" s="44"/>
      <c r="H58" s="46"/>
    </row>
    <row r="59" spans="2:8" x14ac:dyDescent="0.25">
      <c r="B59" s="47" t="s">
        <v>54</v>
      </c>
      <c r="C59" s="48"/>
      <c r="D59" s="49" t="s">
        <v>60</v>
      </c>
      <c r="E59" s="50">
        <v>570750.40500000003</v>
      </c>
      <c r="F59" s="48"/>
      <c r="G59" s="48"/>
      <c r="H59" s="51">
        <v>-9072.8444368499331</v>
      </c>
    </row>
    <row r="60" spans="2:8" x14ac:dyDescent="0.25">
      <c r="B60" s="52"/>
      <c r="C60" s="53"/>
      <c r="D60" s="40" t="s">
        <v>61</v>
      </c>
      <c r="E60" s="54">
        <v>604897.5</v>
      </c>
      <c r="F60" s="53"/>
      <c r="G60" s="53"/>
      <c r="H60" s="55">
        <v>25074.250563150039</v>
      </c>
    </row>
    <row r="61" spans="2:8" x14ac:dyDescent="0.25">
      <c r="B61" s="47" t="s">
        <v>55</v>
      </c>
      <c r="C61" s="48"/>
      <c r="D61" s="66" t="s">
        <v>60</v>
      </c>
      <c r="E61" s="50">
        <v>582384.52917457977</v>
      </c>
      <c r="F61" s="56" t="s">
        <v>62</v>
      </c>
      <c r="G61" s="50">
        <v>101383.29574812</v>
      </c>
      <c r="H61" s="51">
        <v>2561.279737729812</v>
      </c>
    </row>
    <row r="62" spans="2:8" x14ac:dyDescent="0.25">
      <c r="B62" s="61" t="s">
        <v>65</v>
      </c>
      <c r="D62" s="67"/>
      <c r="E62" s="29"/>
      <c r="F62" s="57" t="s">
        <v>63</v>
      </c>
      <c r="G62" s="29">
        <v>481001.23342645977</v>
      </c>
      <c r="H62" s="58"/>
    </row>
    <row r="63" spans="2:8" x14ac:dyDescent="0.25">
      <c r="B63" s="62" t="s">
        <v>66</v>
      </c>
      <c r="C63" s="64">
        <v>0.41118421041845776</v>
      </c>
      <c r="D63" s="69" t="s">
        <v>64</v>
      </c>
      <c r="E63" s="28">
        <v>588450.13158326165</v>
      </c>
      <c r="F63" s="39" t="s">
        <v>62</v>
      </c>
      <c r="G63" s="28">
        <v>107448.89815680186</v>
      </c>
      <c r="H63" s="35">
        <v>8626.8821464116918</v>
      </c>
    </row>
    <row r="64" spans="2:8" ht="15.75" thickBot="1" x14ac:dyDescent="0.3">
      <c r="B64" s="63" t="s">
        <v>67</v>
      </c>
      <c r="C64" s="65">
        <v>8.8815789581542223E-2</v>
      </c>
      <c r="D64" s="68"/>
      <c r="E64" s="36"/>
      <c r="F64" s="59" t="s">
        <v>63</v>
      </c>
      <c r="G64" s="60">
        <v>481001.23342645977</v>
      </c>
      <c r="H64" s="37"/>
    </row>
    <row r="66" spans="2:8" ht="15.75" thickBot="1" x14ac:dyDescent="0.3"/>
    <row r="67" spans="2:8" x14ac:dyDescent="0.25">
      <c r="B67" s="41" t="s">
        <v>0</v>
      </c>
      <c r="C67" s="30">
        <v>608000</v>
      </c>
      <c r="D67" s="31"/>
      <c r="E67" s="31"/>
      <c r="F67" s="31"/>
      <c r="G67" s="31"/>
      <c r="H67" s="32"/>
    </row>
    <row r="68" spans="2:8" x14ac:dyDescent="0.25">
      <c r="B68" s="42" t="s">
        <v>21</v>
      </c>
      <c r="C68" s="23">
        <v>1169795</v>
      </c>
      <c r="H68" s="33"/>
    </row>
    <row r="69" spans="2:8" x14ac:dyDescent="0.25">
      <c r="B69" s="42" t="s">
        <v>22</v>
      </c>
      <c r="C69" s="23">
        <v>1169795</v>
      </c>
      <c r="E69" s="38" t="s">
        <v>71</v>
      </c>
      <c r="H69" s="33"/>
    </row>
    <row r="70" spans="2:8" x14ac:dyDescent="0.25">
      <c r="B70" s="34"/>
      <c r="H70" s="33"/>
    </row>
    <row r="71" spans="2:8" x14ac:dyDescent="0.25">
      <c r="B71" s="43" t="s">
        <v>59</v>
      </c>
      <c r="C71" s="44"/>
      <c r="D71" s="44"/>
      <c r="E71" s="45">
        <v>579823.24943684996</v>
      </c>
      <c r="F71" s="44"/>
      <c r="G71" s="44"/>
      <c r="H71" s="46"/>
    </row>
    <row r="72" spans="2:8" x14ac:dyDescent="0.25">
      <c r="B72" s="47" t="s">
        <v>54</v>
      </c>
      <c r="C72" s="48"/>
      <c r="D72" s="49" t="s">
        <v>60</v>
      </c>
      <c r="E72" s="50">
        <v>570750.40500000003</v>
      </c>
      <c r="F72" s="48"/>
      <c r="G72" s="48"/>
      <c r="H72" s="51">
        <v>-9072.8444368499331</v>
      </c>
    </row>
    <row r="73" spans="2:8" x14ac:dyDescent="0.25">
      <c r="B73" s="52"/>
      <c r="C73" s="53"/>
      <c r="D73" s="40" t="s">
        <v>61</v>
      </c>
      <c r="E73" s="54">
        <v>604897.5</v>
      </c>
      <c r="F73" s="53"/>
      <c r="G73" s="53"/>
      <c r="H73" s="55">
        <v>25074.250563150039</v>
      </c>
    </row>
    <row r="74" spans="2:8" x14ac:dyDescent="0.25">
      <c r="B74" s="47" t="s">
        <v>55</v>
      </c>
      <c r="C74" s="48"/>
      <c r="D74" s="66" t="s">
        <v>60</v>
      </c>
      <c r="E74" s="50">
        <v>570750.40500000003</v>
      </c>
      <c r="F74" s="56" t="s">
        <v>62</v>
      </c>
      <c r="G74" s="50">
        <v>570750.40500000003</v>
      </c>
      <c r="H74" s="51">
        <v>-9072.8444368499331</v>
      </c>
    </row>
    <row r="75" spans="2:8" x14ac:dyDescent="0.25">
      <c r="B75" s="61" t="s">
        <v>65</v>
      </c>
      <c r="D75" s="67"/>
      <c r="E75" s="29"/>
      <c r="F75" s="57" t="s">
        <v>63</v>
      </c>
      <c r="G75" s="29">
        <v>0</v>
      </c>
      <c r="H75" s="58"/>
    </row>
    <row r="76" spans="2:8" x14ac:dyDescent="0.25">
      <c r="B76" s="62" t="s">
        <v>66</v>
      </c>
      <c r="C76" s="64">
        <v>0</v>
      </c>
      <c r="D76" s="69" t="s">
        <v>64</v>
      </c>
      <c r="E76" s="28">
        <v>604897.5</v>
      </c>
      <c r="F76" s="39" t="s">
        <v>62</v>
      </c>
      <c r="G76" s="28">
        <v>604897.5</v>
      </c>
      <c r="H76" s="35">
        <v>25074.250563150039</v>
      </c>
    </row>
    <row r="77" spans="2:8" ht="15.75" thickBot="1" x14ac:dyDescent="0.3">
      <c r="B77" s="63" t="s">
        <v>67</v>
      </c>
      <c r="C77" s="65">
        <v>0.5</v>
      </c>
      <c r="D77" s="68"/>
      <c r="E77" s="36"/>
      <c r="F77" s="59" t="s">
        <v>63</v>
      </c>
      <c r="G77" s="60">
        <v>0</v>
      </c>
      <c r="H77" s="37"/>
    </row>
    <row r="79" spans="2:8" ht="15.75" thickBot="1" x14ac:dyDescent="0.3"/>
    <row r="80" spans="2:8" x14ac:dyDescent="0.25">
      <c r="B80" s="41" t="s">
        <v>0</v>
      </c>
      <c r="C80" s="30">
        <v>800000</v>
      </c>
      <c r="D80" s="31"/>
      <c r="E80" s="31"/>
      <c r="F80" s="31"/>
      <c r="G80" s="31"/>
      <c r="H80" s="32"/>
    </row>
    <row r="81" spans="2:8" x14ac:dyDescent="0.25">
      <c r="B81" s="42" t="s">
        <v>21</v>
      </c>
      <c r="C81" s="23">
        <v>1300000</v>
      </c>
      <c r="H81" s="33"/>
    </row>
    <row r="82" spans="2:8" x14ac:dyDescent="0.25">
      <c r="B82" s="42" t="s">
        <v>22</v>
      </c>
      <c r="C82" s="23">
        <v>1300000</v>
      </c>
      <c r="H82" s="33"/>
    </row>
    <row r="83" spans="2:8" x14ac:dyDescent="0.25">
      <c r="B83" s="34"/>
      <c r="H83" s="33"/>
    </row>
    <row r="84" spans="2:8" x14ac:dyDescent="0.25">
      <c r="B84" s="43" t="s">
        <v>59</v>
      </c>
      <c r="C84" s="44"/>
      <c r="D84" s="44"/>
      <c r="E84" s="45">
        <v>637675.34</v>
      </c>
      <c r="F84" s="44"/>
      <c r="G84" s="44"/>
      <c r="H84" s="46"/>
    </row>
    <row r="85" spans="2:8" x14ac:dyDescent="0.25">
      <c r="B85" s="47" t="s">
        <v>54</v>
      </c>
      <c r="C85" s="48"/>
      <c r="D85" s="49" t="s">
        <v>60</v>
      </c>
      <c r="E85" s="50">
        <v>546517.5</v>
      </c>
      <c r="F85" s="48"/>
      <c r="G85" s="48"/>
      <c r="H85" s="51">
        <v>-91157.839999999967</v>
      </c>
    </row>
    <row r="86" spans="2:8" x14ac:dyDescent="0.25">
      <c r="B86" s="52"/>
      <c r="C86" s="53"/>
      <c r="D86" s="40" t="s">
        <v>61</v>
      </c>
      <c r="E86" s="54">
        <v>555517.5</v>
      </c>
      <c r="F86" s="53"/>
      <c r="G86" s="53"/>
      <c r="H86" s="55">
        <v>-82157.839999999967</v>
      </c>
    </row>
    <row r="87" spans="2:8" x14ac:dyDescent="0.25">
      <c r="B87" s="47" t="s">
        <v>55</v>
      </c>
      <c r="C87" s="48"/>
      <c r="D87" s="66" t="s">
        <v>60</v>
      </c>
      <c r="E87" s="50">
        <v>627675.34</v>
      </c>
      <c r="F87" s="56" t="s">
        <v>62</v>
      </c>
      <c r="G87" s="50">
        <v>0</v>
      </c>
      <c r="H87" s="51">
        <v>-10000</v>
      </c>
    </row>
    <row r="88" spans="2:8" x14ac:dyDescent="0.25">
      <c r="B88" s="61" t="s">
        <v>65</v>
      </c>
      <c r="D88" s="67"/>
      <c r="E88" s="29"/>
      <c r="F88" s="57" t="s">
        <v>63</v>
      </c>
      <c r="G88" s="29">
        <v>637675.34</v>
      </c>
      <c r="H88" s="58"/>
    </row>
    <row r="89" spans="2:8" x14ac:dyDescent="0.25">
      <c r="B89" s="62" t="s">
        <v>66</v>
      </c>
      <c r="C89" s="64">
        <v>0.5</v>
      </c>
      <c r="D89" s="69" t="s">
        <v>64</v>
      </c>
      <c r="E89" s="28">
        <v>630675.34</v>
      </c>
      <c r="F89" s="39" t="s">
        <v>62</v>
      </c>
      <c r="G89" s="28">
        <v>0</v>
      </c>
      <c r="H89" s="35">
        <v>-7000</v>
      </c>
    </row>
    <row r="90" spans="2:8" ht="15.75" thickBot="1" x14ac:dyDescent="0.3">
      <c r="B90" s="63" t="s">
        <v>67</v>
      </c>
      <c r="C90" s="65">
        <v>0</v>
      </c>
      <c r="D90" s="68"/>
      <c r="E90" s="36"/>
      <c r="F90" s="59" t="s">
        <v>63</v>
      </c>
      <c r="G90" s="60">
        <v>637675.34</v>
      </c>
      <c r="H90" s="37"/>
    </row>
    <row r="92" spans="2:8" ht="15.75" thickBot="1" x14ac:dyDescent="0.3"/>
    <row r="93" spans="2:8" x14ac:dyDescent="0.25">
      <c r="B93" s="41" t="s">
        <v>0</v>
      </c>
      <c r="C93" s="30">
        <v>608000</v>
      </c>
      <c r="D93" s="31"/>
      <c r="E93" s="31"/>
      <c r="F93" s="31"/>
      <c r="G93" s="31"/>
      <c r="H93" s="32"/>
    </row>
    <row r="94" spans="2:8" x14ac:dyDescent="0.25">
      <c r="B94" s="42" t="s">
        <v>21</v>
      </c>
      <c r="C94" s="23">
        <v>1300000</v>
      </c>
      <c r="H94" s="33"/>
    </row>
    <row r="95" spans="2:8" x14ac:dyDescent="0.25">
      <c r="B95" s="42" t="s">
        <v>22</v>
      </c>
      <c r="C95" s="23">
        <v>1300000</v>
      </c>
      <c r="D95" s="70"/>
      <c r="E95" s="38" t="s">
        <v>72</v>
      </c>
      <c r="H95" s="33"/>
    </row>
    <row r="96" spans="2:8" x14ac:dyDescent="0.25">
      <c r="B96" s="34"/>
      <c r="H96" s="33"/>
    </row>
    <row r="97" spans="2:8" x14ac:dyDescent="0.25">
      <c r="B97" s="43" t="s">
        <v>59</v>
      </c>
      <c r="C97" s="44"/>
      <c r="D97" s="44"/>
      <c r="E97" s="45">
        <v>637675.34</v>
      </c>
      <c r="F97" s="44"/>
      <c r="G97" s="44"/>
      <c r="H97" s="46"/>
    </row>
    <row r="98" spans="2:8" x14ac:dyDescent="0.25">
      <c r="B98" s="47" t="s">
        <v>54</v>
      </c>
      <c r="C98" s="48"/>
      <c r="D98" s="49" t="s">
        <v>60</v>
      </c>
      <c r="E98" s="50">
        <v>625306.30000000005</v>
      </c>
      <c r="F98" s="48"/>
      <c r="G98" s="48"/>
      <c r="H98" s="51">
        <v>-12369.039999999921</v>
      </c>
    </row>
    <row r="99" spans="2:8" x14ac:dyDescent="0.25">
      <c r="B99" s="52"/>
      <c r="C99" s="53"/>
      <c r="D99" s="40" t="s">
        <v>61</v>
      </c>
      <c r="E99" s="54">
        <v>670000</v>
      </c>
      <c r="F99" s="53"/>
      <c r="G99" s="53"/>
      <c r="H99" s="55">
        <v>32324.660000000033</v>
      </c>
    </row>
    <row r="100" spans="2:8" x14ac:dyDescent="0.25">
      <c r="B100" s="47" t="s">
        <v>55</v>
      </c>
      <c r="C100" s="48"/>
      <c r="D100" s="66" t="s">
        <v>60</v>
      </c>
      <c r="E100" s="50">
        <v>625306.29999999993</v>
      </c>
      <c r="F100" s="56" t="s">
        <v>62</v>
      </c>
      <c r="G100" s="50">
        <v>625306.29999999993</v>
      </c>
      <c r="H100" s="51">
        <v>-12369.040000000037</v>
      </c>
    </row>
    <row r="101" spans="2:8" x14ac:dyDescent="0.25">
      <c r="B101" s="61" t="s">
        <v>65</v>
      </c>
      <c r="D101" s="67"/>
      <c r="E101" s="29"/>
      <c r="F101" s="57" t="s">
        <v>63</v>
      </c>
      <c r="G101" s="29">
        <v>0</v>
      </c>
      <c r="H101" s="58"/>
    </row>
    <row r="102" spans="2:8" x14ac:dyDescent="0.25">
      <c r="B102" s="62" t="s">
        <v>66</v>
      </c>
      <c r="C102" s="64">
        <v>0</v>
      </c>
      <c r="D102" s="69" t="s">
        <v>64</v>
      </c>
      <c r="E102" s="28">
        <v>669999.99999999988</v>
      </c>
      <c r="F102" s="39" t="s">
        <v>62</v>
      </c>
      <c r="G102" s="28">
        <v>669999.99999999988</v>
      </c>
      <c r="H102" s="35">
        <v>32324.659999999916</v>
      </c>
    </row>
    <row r="103" spans="2:8" ht="15.75" thickBot="1" x14ac:dyDescent="0.3">
      <c r="B103" s="63" t="s">
        <v>67</v>
      </c>
      <c r="C103" s="65">
        <v>0.49999999999999994</v>
      </c>
      <c r="D103" s="68"/>
      <c r="E103" s="36"/>
      <c r="F103" s="59" t="s">
        <v>63</v>
      </c>
      <c r="G103" s="60">
        <v>0</v>
      </c>
      <c r="H103" s="37"/>
    </row>
  </sheetData>
  <conditionalFormatting sqref="H1 H13:H79 H91:H1048576">
    <cfRule type="cellIs" dxfId="4" priority="3" operator="greaterThan">
      <formula>0</formula>
    </cfRule>
    <cfRule type="cellIs" dxfId="3" priority="4" operator="lessThan">
      <formula>0</formula>
    </cfRule>
  </conditionalFormatting>
  <conditionalFormatting sqref="H2:H12">
    <cfRule type="cellIs" dxfId="2" priority="1" operator="greaterThan">
      <formula>0</formula>
    </cfRule>
    <cfRule type="cellIs" dxfId="1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2:I15"/>
  <sheetViews>
    <sheetView workbookViewId="0">
      <selection activeCell="E24" sqref="E24"/>
    </sheetView>
  </sheetViews>
  <sheetFormatPr defaultColWidth="11.42578125" defaultRowHeight="15" x14ac:dyDescent="0.25"/>
  <cols>
    <col min="2" max="2" width="36.42578125" customWidth="1"/>
    <col min="3" max="3" width="12.85546875" bestFit="1" customWidth="1"/>
    <col min="4" max="6" width="11.5703125" bestFit="1" customWidth="1"/>
    <col min="7" max="9" width="12.85546875" bestFit="1" customWidth="1"/>
  </cols>
  <sheetData>
    <row r="2" spans="2:9" x14ac:dyDescent="0.25">
      <c r="B2" t="s">
        <v>82</v>
      </c>
      <c r="C2" s="75">
        <v>1300000</v>
      </c>
    </row>
    <row r="3" spans="2:9" x14ac:dyDescent="0.25">
      <c r="B3" t="s">
        <v>83</v>
      </c>
      <c r="C3" s="75">
        <v>1300000</v>
      </c>
    </row>
    <row r="5" spans="2:9" x14ac:dyDescent="0.25">
      <c r="B5" t="s">
        <v>0</v>
      </c>
      <c r="C5" s="15">
        <v>600000</v>
      </c>
      <c r="D5" s="15">
        <f t="shared" ref="D5:I5" si="0">C5+100000</f>
        <v>700000</v>
      </c>
      <c r="E5" s="15">
        <f t="shared" si="0"/>
        <v>800000</v>
      </c>
      <c r="F5" s="15">
        <f t="shared" si="0"/>
        <v>900000</v>
      </c>
      <c r="G5" s="15">
        <f t="shared" si="0"/>
        <v>1000000</v>
      </c>
      <c r="H5" s="15">
        <f t="shared" si="0"/>
        <v>1100000</v>
      </c>
      <c r="I5" s="15">
        <f t="shared" si="0"/>
        <v>1200000</v>
      </c>
    </row>
    <row r="6" spans="2:9" s="21" customFormat="1" x14ac:dyDescent="0.25">
      <c r="C6" s="15"/>
      <c r="D6" s="15"/>
      <c r="E6" s="15"/>
      <c r="F6" s="15"/>
      <c r="G6" s="15"/>
      <c r="H6" s="15"/>
      <c r="I6" s="15"/>
    </row>
    <row r="7" spans="2:9" x14ac:dyDescent="0.25">
      <c r="B7" s="21" t="s">
        <v>59</v>
      </c>
      <c r="C7" s="15">
        <v>637675.34</v>
      </c>
      <c r="D7" s="15">
        <v>637675.34</v>
      </c>
      <c r="E7" s="74">
        <v>637675.34</v>
      </c>
      <c r="F7" s="15">
        <v>637675.34</v>
      </c>
      <c r="G7" s="15">
        <v>637675.34</v>
      </c>
      <c r="H7" s="15">
        <v>637675.34</v>
      </c>
      <c r="I7" s="15">
        <v>637675.34</v>
      </c>
    </row>
    <row r="8" spans="2:9" x14ac:dyDescent="0.25">
      <c r="B8" s="21"/>
      <c r="C8" s="15"/>
      <c r="D8" s="15"/>
      <c r="E8" s="74"/>
      <c r="F8" s="15"/>
      <c r="G8" s="15"/>
      <c r="H8" s="15"/>
      <c r="I8" s="15"/>
    </row>
    <row r="9" spans="2:9" x14ac:dyDescent="0.25">
      <c r="B9" s="21" t="s">
        <v>77</v>
      </c>
      <c r="C9" s="15">
        <v>618172.5</v>
      </c>
      <c r="D9" s="15">
        <v>582345</v>
      </c>
      <c r="E9" s="74">
        <v>582345</v>
      </c>
      <c r="F9" s="15">
        <v>582345</v>
      </c>
      <c r="G9" s="15">
        <v>582345</v>
      </c>
      <c r="H9" s="15">
        <v>582345</v>
      </c>
      <c r="I9" s="15">
        <v>582345</v>
      </c>
    </row>
    <row r="10" spans="2:9" x14ac:dyDescent="0.25">
      <c r="B10" s="21" t="s">
        <v>78</v>
      </c>
      <c r="C10" s="15">
        <v>627172.5</v>
      </c>
      <c r="D10" s="15">
        <v>591345</v>
      </c>
      <c r="E10" s="74">
        <v>591345</v>
      </c>
      <c r="F10" s="15">
        <v>591345</v>
      </c>
      <c r="G10" s="15">
        <v>591345</v>
      </c>
      <c r="H10" s="15">
        <v>591345</v>
      </c>
      <c r="I10" s="15">
        <v>591345</v>
      </c>
    </row>
    <row r="11" spans="2:9" x14ac:dyDescent="0.25">
      <c r="B11" s="21"/>
      <c r="C11" s="21"/>
      <c r="D11" s="21"/>
      <c r="E11" s="1"/>
      <c r="F11" s="21"/>
      <c r="G11" s="15"/>
      <c r="H11" s="15"/>
      <c r="I11" s="15"/>
    </row>
    <row r="12" spans="2:9" x14ac:dyDescent="0.25">
      <c r="B12" s="21" t="s">
        <v>79</v>
      </c>
      <c r="C12" s="15">
        <v>636362.08330000006</v>
      </c>
      <c r="D12" s="15">
        <v>627980.68550000002</v>
      </c>
      <c r="E12" s="74">
        <v>627980.68550000002</v>
      </c>
      <c r="F12" s="15">
        <v>627980.68550000002</v>
      </c>
      <c r="G12" s="15">
        <v>627980.68550000002</v>
      </c>
      <c r="H12" s="15">
        <v>627980.68550000002</v>
      </c>
      <c r="I12" s="15">
        <v>627980.68550000002</v>
      </c>
    </row>
    <row r="13" spans="2:9" x14ac:dyDescent="0.25">
      <c r="B13" s="21" t="s">
        <v>80</v>
      </c>
      <c r="C13" s="73">
        <v>0.16666666669414304</v>
      </c>
      <c r="D13" s="73">
        <v>7.5613109490269323E-2</v>
      </c>
      <c r="E13" s="73">
        <v>7.5613117246910846E-2</v>
      </c>
      <c r="F13" s="73">
        <v>7.5613116207104203E-2</v>
      </c>
      <c r="G13" s="73">
        <v>7.5613099569450393E-2</v>
      </c>
      <c r="H13" s="73">
        <v>7.5613117246958031E-2</v>
      </c>
      <c r="I13" s="73">
        <v>7.5613117246990269E-2</v>
      </c>
    </row>
    <row r="14" spans="2:9" x14ac:dyDescent="0.25">
      <c r="B14" s="21" t="s">
        <v>81</v>
      </c>
      <c r="C14" s="15">
        <v>640362.08330000006</v>
      </c>
      <c r="D14" s="15">
        <v>631602.88199999998</v>
      </c>
      <c r="E14" s="74">
        <v>631602.88199999998</v>
      </c>
      <c r="F14" s="15">
        <v>631602.88199999998</v>
      </c>
      <c r="G14" s="15">
        <v>631602.88199999998</v>
      </c>
      <c r="H14" s="15">
        <v>631602.88199999998</v>
      </c>
      <c r="I14" s="15">
        <v>631602.88199999998</v>
      </c>
    </row>
    <row r="15" spans="2:9" x14ac:dyDescent="0.25">
      <c r="B15" s="21" t="s">
        <v>80</v>
      </c>
      <c r="C15" s="73">
        <v>0.16666666669414304</v>
      </c>
      <c r="D15" s="73">
        <v>0.13178568560390283</v>
      </c>
      <c r="E15" s="73">
        <v>0.13178568564807769</v>
      </c>
      <c r="F15" s="73">
        <v>0.13178567315299314</v>
      </c>
      <c r="G15" s="73">
        <v>0.13178569195040429</v>
      </c>
      <c r="H15" s="73">
        <v>0.1317856919504054</v>
      </c>
      <c r="I15" s="73">
        <v>0.13178569195044609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Blad1</vt:lpstr>
      <vt:lpstr>Pas de holding</vt:lpstr>
      <vt:lpstr>100% Holding</vt:lpstr>
      <vt:lpstr>% Optimal de holding</vt:lpstr>
      <vt:lpstr>Blad10</vt:lpstr>
      <vt:lpstr>Résultats</vt:lpstr>
      <vt:lpstr>Feuil1</vt:lpstr>
    </vt:vector>
  </TitlesOfParts>
  <Company>CERFRANCE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PONTY</dc:creator>
  <cp:lastModifiedBy>BSA</cp:lastModifiedBy>
  <dcterms:created xsi:type="dcterms:W3CDTF">2022-10-17T13:18:05Z</dcterms:created>
  <dcterms:modified xsi:type="dcterms:W3CDTF">2022-10-29T19:31:49Z</dcterms:modified>
</cp:coreProperties>
</file>