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svg" ContentType="image/svg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0C489757-C93B-45A9-AE6A-4EDDBE1367D5}" xr6:coauthVersionLast="47" xr6:coauthVersionMax="47" xr10:uidLastSave="{00000000-0000-0000-0000-000000000000}"/>
  <bookViews>
    <workbookView xWindow="-120" yWindow="-120" windowWidth="29040" windowHeight="16440" tabRatio="264" xr2:uid="{596C0A11-03D0-4ED8-B826-5F8976C0EEA7}"/>
  </bookViews>
  <sheets>
    <sheet name="Calendrier" sheetId="3" r:id="rId1"/>
    <sheet name="TCD" sheetId="4" r:id="rId2"/>
    <sheet name="Mois" sheetId="2" r:id="rId3"/>
  </sheets>
  <definedNames>
    <definedName name="Année">Mois!$A$18</definedName>
    <definedName name="Codes">TBL_Calendrier[code]</definedName>
    <definedName name="Dates_Noms">TBL_Calendrier[comb]</definedName>
    <definedName name="IQ_CH" hidden="1">110000</definedName>
    <definedName name="IQ_CQ" hidden="1">5000</definedName>
    <definedName name="IQ_CY" hidden="1">10000</definedName>
    <definedName name="IQ_DAILY" hidden="1">500000</definedName>
    <definedName name="IQ_DNTM" hidden="1">700000</definedName>
    <definedName name="IQ_FH" hidden="1">100000</definedName>
    <definedName name="IQ_FQ" hidden="1">500</definedName>
    <definedName name="IQ_FWD_CY" hidden="1">10001</definedName>
    <definedName name="IQ_FWD_CY1" hidden="1">10002</definedName>
    <definedName name="IQ_FWD_CY2" hidden="1">10003</definedName>
    <definedName name="IQ_FWD_FY" hidden="1">1001</definedName>
    <definedName name="IQ_FWD_FY1" hidden="1">1002</definedName>
    <definedName name="IQ_FWD_FY2" hidden="1">1003</definedName>
    <definedName name="IQ_FWD_Q" hidden="1">501</definedName>
    <definedName name="IQ_FWD_Q1" hidden="1">502</definedName>
    <definedName name="IQ_FWD_Q2" hidden="1">503</definedName>
    <definedName name="IQ_FY" hidden="1">1000</definedName>
    <definedName name="IQ_LATESTK" hidden="1">1000</definedName>
    <definedName name="IQ_LATESTQ" hidden="1">500</definedName>
    <definedName name="IQ_LTM" hidden="1">2000</definedName>
    <definedName name="IQ_LTMMONTH" hidden="1">120000</definedName>
    <definedName name="IQ_MONTH" hidden="1">15000</definedName>
    <definedName name="IQ_MTD" hidden="1">800000</definedName>
    <definedName name="IQ_NAMES_REVISION_DATE_" hidden="1">41547.3902083333</definedName>
    <definedName name="IQ_NTM" hidden="1">6000</definedName>
    <definedName name="IQ_QTD" hidden="1">750000</definedName>
    <definedName name="IQ_TODAY" hidden="1">0</definedName>
    <definedName name="IQ_WEEK" hidden="1">50000</definedName>
    <definedName name="IQ_YTD" hidden="1">3000</definedName>
    <definedName name="IQ_YTDMONTH" hidden="1">130000</definedName>
    <definedName name="Mes_Personnes">Calendrier!$A$11:$A$27</definedName>
  </definedNames>
  <calcPr calcId="191029"/>
  <pivotCaches>
    <pivotCache cacheId="94" r:id="rId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1" i="2" l="1" a="1"/>
  <c r="G1" i="2" s="1"/>
  <c r="B7" i="3"/>
  <c r="Q173" i="2"/>
  <c r="Q172" i="2"/>
  <c r="G2" i="2"/>
  <c r="OR30" i="3"/>
  <c r="OR29" i="3"/>
  <c r="OR28" i="3"/>
  <c r="OR27" i="3"/>
  <c r="OR26" i="3"/>
  <c r="OR25" i="3"/>
  <c r="OR24" i="3"/>
  <c r="OR23" i="3"/>
  <c r="OR22" i="3"/>
  <c r="NG13" i="3"/>
  <c r="NK13" i="3"/>
  <c r="NO13" i="3"/>
  <c r="NJ14" i="3"/>
  <c r="NN14" i="3"/>
  <c r="NI15" i="3"/>
  <c r="NM15" i="3"/>
  <c r="NH16" i="3"/>
  <c r="NL16" i="3"/>
  <c r="NG17" i="3"/>
  <c r="NK17" i="3"/>
  <c r="NO17" i="3"/>
  <c r="NJ18" i="3"/>
  <c r="NN18" i="3"/>
  <c r="NI19" i="3"/>
  <c r="NM19" i="3"/>
  <c r="NH20" i="3"/>
  <c r="NL20" i="3"/>
  <c r="NG21" i="3"/>
  <c r="NK21" i="3"/>
  <c r="NO21" i="3"/>
  <c r="NJ22" i="3"/>
  <c r="NN22" i="3"/>
  <c r="NG16" i="3"/>
  <c r="NH13" i="3"/>
  <c r="NL13" i="3"/>
  <c r="NG14" i="3"/>
  <c r="NK14" i="3"/>
  <c r="NO14" i="3"/>
  <c r="NJ15" i="3"/>
  <c r="NN15" i="3"/>
  <c r="NI16" i="3"/>
  <c r="NM16" i="3"/>
  <c r="NH17" i="3"/>
  <c r="NL17" i="3"/>
  <c r="NG18" i="3"/>
  <c r="NK18" i="3"/>
  <c r="NO18" i="3"/>
  <c r="NJ19" i="3"/>
  <c r="NN19" i="3"/>
  <c r="NI20" i="3"/>
  <c r="NM20" i="3"/>
  <c r="NH21" i="3"/>
  <c r="NL21" i="3"/>
  <c r="NG22" i="3"/>
  <c r="NK22" i="3"/>
  <c r="NO22" i="3"/>
  <c r="NL15" i="3"/>
  <c r="NI13" i="3"/>
  <c r="NM13" i="3"/>
  <c r="NH14" i="3"/>
  <c r="NL14" i="3"/>
  <c r="NG15" i="3"/>
  <c r="NK15" i="3"/>
  <c r="NO15" i="3"/>
  <c r="NJ16" i="3"/>
  <c r="NN16" i="3"/>
  <c r="NI17" i="3"/>
  <c r="NM17" i="3"/>
  <c r="NH18" i="3"/>
  <c r="NL18" i="3"/>
  <c r="NG19" i="3"/>
  <c r="NK19" i="3"/>
  <c r="NO19" i="3"/>
  <c r="NJ20" i="3"/>
  <c r="NN20" i="3"/>
  <c r="NI21" i="3"/>
  <c r="NM21" i="3"/>
  <c r="NH22" i="3"/>
  <c r="NL22" i="3"/>
  <c r="NJ13" i="3"/>
  <c r="NN13" i="3"/>
  <c r="NI14" i="3"/>
  <c r="NM14" i="3"/>
  <c r="NH15" i="3"/>
  <c r="NK16" i="3"/>
  <c r="NO16" i="3"/>
  <c r="NJ17" i="3"/>
  <c r="NN17" i="3"/>
  <c r="NI18" i="3"/>
  <c r="NM18" i="3"/>
  <c r="NH19" i="3"/>
  <c r="NL19" i="3"/>
  <c r="NG20" i="3"/>
  <c r="NK20" i="3"/>
  <c r="NO20" i="3"/>
  <c r="NJ21" i="3"/>
  <c r="NN21" i="3"/>
  <c r="NI22" i="3"/>
  <c r="NM22" i="3"/>
  <c r="NG11" i="3"/>
  <c r="NK11" i="3"/>
  <c r="NO11" i="3"/>
  <c r="NN11" i="3"/>
  <c r="NH11" i="3"/>
  <c r="NL11" i="3"/>
  <c r="NI11" i="3"/>
  <c r="NM11" i="3"/>
  <c r="NJ11" i="3"/>
  <c r="NH12" i="3"/>
  <c r="NL12" i="3"/>
  <c r="NK12" i="3"/>
  <c r="NI12" i="3"/>
  <c r="NM12" i="3"/>
  <c r="NO12" i="3"/>
  <c r="NJ12" i="3"/>
  <c r="NN12" i="3"/>
  <c r="NG12" i="3"/>
  <c r="B6" i="3" l="1"/>
  <c r="B8" i="3"/>
  <c r="B9" i="3"/>
  <c r="C7" i="3"/>
  <c r="OT30" i="3"/>
  <c r="OT29" i="3"/>
  <c r="OT28" i="3"/>
  <c r="OT27" i="3"/>
  <c r="OT25" i="3"/>
  <c r="OT24" i="3"/>
  <c r="OT23" i="3"/>
  <c r="OT26" i="3"/>
  <c r="OT22" i="3"/>
  <c r="C9" i="3" l="1"/>
  <c r="C6" i="3"/>
  <c r="D7" i="3"/>
  <c r="C8" i="3"/>
  <c r="D9" i="3" l="1"/>
  <c r="D6" i="3"/>
  <c r="E7" i="3"/>
  <c r="D8" i="3"/>
  <c r="E9" i="3" l="1"/>
  <c r="E6" i="3"/>
  <c r="E8" i="3"/>
  <c r="F7" i="3"/>
  <c r="F9" i="3" l="1"/>
  <c r="F6" i="3"/>
  <c r="F8" i="3"/>
  <c r="G7" i="3"/>
  <c r="G9" i="3" l="1"/>
  <c r="G6" i="3"/>
  <c r="G8" i="3"/>
  <c r="H7" i="3"/>
  <c r="H9" i="3" l="1"/>
  <c r="H6" i="3"/>
  <c r="H8" i="3"/>
  <c r="I7" i="3"/>
  <c r="I9" i="3" l="1"/>
  <c r="I6" i="3"/>
  <c r="I8" i="3"/>
  <c r="J7" i="3"/>
  <c r="J9" i="3" l="1"/>
  <c r="J6" i="3"/>
  <c r="J8" i="3"/>
  <c r="K7" i="3"/>
  <c r="L7" i="3" l="1"/>
  <c r="L9" i="3" s="1"/>
  <c r="K9" i="3"/>
  <c r="K6" i="3"/>
  <c r="K8" i="3"/>
  <c r="L6" i="3" l="1"/>
  <c r="M7" i="3"/>
  <c r="M6" i="3" s="1"/>
  <c r="L8" i="3"/>
  <c r="M9" i="3" l="1"/>
  <c r="M8" i="3"/>
  <c r="N7" i="3"/>
  <c r="N6" i="3" s="1"/>
  <c r="N9" i="3" l="1"/>
  <c r="O7" i="3"/>
  <c r="O9" i="3" s="1"/>
  <c r="N8" i="3"/>
  <c r="P7" i="3" l="1"/>
  <c r="P9" i="3" s="1"/>
  <c r="O8" i="3"/>
  <c r="O6" i="3"/>
  <c r="P8" i="3"/>
  <c r="Q7" i="3"/>
  <c r="P6" i="3" l="1"/>
  <c r="Q9" i="3"/>
  <c r="Q6" i="3"/>
  <c r="Q8" i="3"/>
  <c r="R7" i="3"/>
  <c r="R9" i="3" l="1"/>
  <c r="R6" i="3"/>
  <c r="R8" i="3"/>
  <c r="S7" i="3"/>
  <c r="S9" i="3" l="1"/>
  <c r="S6" i="3"/>
  <c r="S8" i="3"/>
  <c r="T7" i="3"/>
  <c r="T9" i="3" l="1"/>
  <c r="T6" i="3"/>
  <c r="T8" i="3"/>
  <c r="U7" i="3"/>
  <c r="U9" i="3" l="1"/>
  <c r="U6" i="3"/>
  <c r="U8" i="3"/>
  <c r="V7" i="3"/>
  <c r="V9" i="3" l="1"/>
  <c r="V6" i="3"/>
  <c r="V8" i="3"/>
  <c r="W7" i="3"/>
  <c r="W9" i="3" l="1"/>
  <c r="W6" i="3"/>
  <c r="W8" i="3"/>
  <c r="X7" i="3"/>
  <c r="X9" i="3" l="1"/>
  <c r="X6" i="3"/>
  <c r="X8" i="3"/>
  <c r="Y7" i="3"/>
  <c r="Y9" i="3" l="1"/>
  <c r="Y6" i="3"/>
  <c r="Y8" i="3"/>
  <c r="Z7" i="3"/>
  <c r="Z9" i="3" l="1"/>
  <c r="Z6" i="3"/>
  <c r="Z8" i="3"/>
  <c r="AA7" i="3"/>
  <c r="OS22" i="3"/>
  <c r="OS28" i="3"/>
  <c r="OS30" i="3"/>
  <c r="OS27" i="3"/>
  <c r="OS25" i="3"/>
  <c r="OS29" i="3"/>
  <c r="OS26" i="3"/>
  <c r="OS24" i="3"/>
  <c r="OS23" i="3"/>
  <c r="AA9" i="3" l="1"/>
  <c r="AA6" i="3"/>
  <c r="AA8" i="3"/>
  <c r="AB7" i="3"/>
  <c r="AB9" i="3" l="1"/>
  <c r="AB6" i="3"/>
  <c r="AB8" i="3"/>
  <c r="AC7" i="3"/>
  <c r="AC9" i="3" l="1"/>
  <c r="AC6" i="3"/>
  <c r="AC8" i="3"/>
  <c r="AD7" i="3"/>
  <c r="AD9" i="3" l="1"/>
  <c r="AD6" i="3"/>
  <c r="AD8" i="3"/>
  <c r="AE7" i="3"/>
  <c r="AE9" i="3" l="1"/>
  <c r="AE6" i="3"/>
  <c r="AE8" i="3"/>
  <c r="AF7" i="3"/>
  <c r="AF9" i="3" l="1"/>
  <c r="AF6" i="3"/>
  <c r="AF8" i="3"/>
  <c r="AG7" i="3"/>
  <c r="AG9" i="3" l="1"/>
  <c r="AG6" i="3"/>
  <c r="AG8" i="3"/>
  <c r="AH7" i="3"/>
  <c r="AH9" i="3" l="1"/>
  <c r="AH6" i="3"/>
  <c r="AH8" i="3"/>
  <c r="AI7" i="3"/>
  <c r="AI9" i="3" l="1"/>
  <c r="AI6" i="3"/>
  <c r="AI8" i="3"/>
  <c r="AJ7" i="3"/>
  <c r="AJ9" i="3" l="1"/>
  <c r="AJ6" i="3"/>
  <c r="AJ8" i="3"/>
  <c r="AK7" i="3"/>
  <c r="AK9" i="3" l="1"/>
  <c r="AK6" i="3"/>
  <c r="AK8" i="3"/>
  <c r="AL7" i="3"/>
  <c r="AL9" i="3" l="1"/>
  <c r="AL6" i="3"/>
  <c r="AL8" i="3"/>
  <c r="AM7" i="3"/>
  <c r="AM9" i="3" l="1"/>
  <c r="AM6" i="3"/>
  <c r="AM8" i="3"/>
  <c r="AN7" i="3"/>
  <c r="AN9" i="3" l="1"/>
  <c r="AN6" i="3"/>
  <c r="AN8" i="3"/>
  <c r="AO7" i="3"/>
  <c r="AO9" i="3" l="1"/>
  <c r="AO6" i="3"/>
  <c r="AO8" i="3"/>
  <c r="AP7" i="3"/>
  <c r="AP9" i="3" l="1"/>
  <c r="AP6" i="3"/>
  <c r="AP8" i="3"/>
  <c r="AQ7" i="3"/>
  <c r="AQ9" i="3" l="1"/>
  <c r="AQ6" i="3"/>
  <c r="AQ8" i="3"/>
  <c r="AR7" i="3"/>
  <c r="AR9" i="3" l="1"/>
  <c r="AR6" i="3"/>
  <c r="AR8" i="3"/>
  <c r="AS7" i="3"/>
  <c r="AS9" i="3" l="1"/>
  <c r="AS6" i="3"/>
  <c r="AS8" i="3"/>
  <c r="AT7" i="3"/>
  <c r="AT9" i="3" l="1"/>
  <c r="AT6" i="3"/>
  <c r="AT8" i="3"/>
  <c r="AU7" i="3"/>
  <c r="AU9" i="3" l="1"/>
  <c r="AU6" i="3"/>
  <c r="AU8" i="3"/>
  <c r="AV7" i="3"/>
  <c r="AV9" i="3" l="1"/>
  <c r="AV6" i="3"/>
  <c r="AV8" i="3"/>
  <c r="AW7" i="3"/>
  <c r="AW9" i="3" l="1"/>
  <c r="AW6" i="3"/>
  <c r="AW8" i="3"/>
  <c r="AX7" i="3"/>
  <c r="AX9" i="3" l="1"/>
  <c r="AX6" i="3"/>
  <c r="AX8" i="3"/>
  <c r="AY7" i="3"/>
  <c r="AY9" i="3" l="1"/>
  <c r="AY6" i="3"/>
  <c r="AY8" i="3"/>
  <c r="AZ7" i="3"/>
  <c r="AZ9" i="3" l="1"/>
  <c r="AZ6" i="3"/>
  <c r="AZ8" i="3"/>
  <c r="BA7" i="3"/>
  <c r="BA9" i="3" l="1"/>
  <c r="BA6" i="3"/>
  <c r="BA8" i="3"/>
  <c r="BB7" i="3"/>
  <c r="BB9" i="3" l="1"/>
  <c r="BB6" i="3"/>
  <c r="BB8" i="3"/>
  <c r="BC7" i="3"/>
  <c r="BC9" i="3" l="1"/>
  <c r="BC6" i="3"/>
  <c r="BC8" i="3"/>
  <c r="BD7" i="3"/>
  <c r="BD9" i="3" l="1"/>
  <c r="BD6" i="3"/>
  <c r="BD8" i="3"/>
  <c r="BE7" i="3"/>
  <c r="BE9" i="3" l="1"/>
  <c r="BE6" i="3"/>
  <c r="BE8" i="3"/>
  <c r="BF7" i="3"/>
  <c r="BF9" i="3" l="1"/>
  <c r="BF6" i="3"/>
  <c r="BF8" i="3"/>
  <c r="BG7" i="3"/>
  <c r="BG9" i="3" l="1"/>
  <c r="BG6" i="3"/>
  <c r="BG8" i="3"/>
  <c r="BH7" i="3"/>
  <c r="BH9" i="3" l="1"/>
  <c r="BH6" i="3"/>
  <c r="BH8" i="3"/>
  <c r="BI7" i="3"/>
  <c r="BI9" i="3" l="1"/>
  <c r="BI6" i="3"/>
  <c r="BI8" i="3"/>
  <c r="BJ7" i="3"/>
  <c r="BJ9" i="3" l="1"/>
  <c r="BJ6" i="3"/>
  <c r="BJ8" i="3"/>
  <c r="BK7" i="3"/>
  <c r="BK9" i="3" l="1"/>
  <c r="BK6" i="3"/>
  <c r="BK8" i="3"/>
  <c r="BL7" i="3"/>
  <c r="BL9" i="3" l="1"/>
  <c r="BL6" i="3"/>
  <c r="BL8" i="3"/>
  <c r="BM7" i="3"/>
  <c r="BM9" i="3" l="1"/>
  <c r="BM6" i="3"/>
  <c r="BM8" i="3"/>
  <c r="BN7" i="3"/>
  <c r="BN9" i="3" l="1"/>
  <c r="BN6" i="3"/>
  <c r="BN8" i="3"/>
  <c r="BO7" i="3"/>
  <c r="BO9" i="3" l="1"/>
  <c r="BO6" i="3"/>
  <c r="BO8" i="3"/>
  <c r="BP7" i="3"/>
  <c r="BP9" i="3" l="1"/>
  <c r="BP6" i="3"/>
  <c r="BP8" i="3"/>
  <c r="BQ7" i="3"/>
  <c r="BQ9" i="3" l="1"/>
  <c r="BQ6" i="3"/>
  <c r="BQ8" i="3"/>
  <c r="BR7" i="3"/>
  <c r="BR9" i="3" l="1"/>
  <c r="BR6" i="3"/>
  <c r="BR8" i="3"/>
  <c r="BS7" i="3"/>
  <c r="BS9" i="3" l="1"/>
  <c r="BS6" i="3"/>
  <c r="BS8" i="3"/>
  <c r="BT7" i="3"/>
  <c r="BT9" i="3" l="1"/>
  <c r="BT6" i="3"/>
  <c r="BT8" i="3"/>
  <c r="BU7" i="3"/>
  <c r="BU9" i="3" l="1"/>
  <c r="BU6" i="3"/>
  <c r="BU8" i="3"/>
  <c r="BV7" i="3"/>
  <c r="BV9" i="3" l="1"/>
  <c r="BV6" i="3"/>
  <c r="BV8" i="3"/>
  <c r="BW7" i="3"/>
  <c r="BW9" i="3" l="1"/>
  <c r="BW6" i="3"/>
  <c r="BW8" i="3"/>
  <c r="BX7" i="3"/>
  <c r="BX9" i="3" l="1"/>
  <c r="BX6" i="3"/>
  <c r="BX8" i="3"/>
  <c r="BY7" i="3"/>
  <c r="BY9" i="3" l="1"/>
  <c r="BY6" i="3"/>
  <c r="BY8" i="3"/>
  <c r="BZ7" i="3"/>
  <c r="BZ9" i="3" l="1"/>
  <c r="BZ6" i="3"/>
  <c r="BZ8" i="3"/>
  <c r="CA7" i="3"/>
  <c r="CA9" i="3" l="1"/>
  <c r="CA6" i="3"/>
  <c r="CA8" i="3"/>
  <c r="CB7" i="3"/>
  <c r="CB9" i="3" l="1"/>
  <c r="CB6" i="3"/>
  <c r="CB8" i="3"/>
  <c r="CC7" i="3"/>
  <c r="CC9" i="3" l="1"/>
  <c r="CC6" i="3"/>
  <c r="CC8" i="3"/>
  <c r="CD7" i="3"/>
  <c r="CD9" i="3" l="1"/>
  <c r="CD6" i="3"/>
  <c r="CD8" i="3"/>
  <c r="CE7" i="3"/>
  <c r="CE9" i="3" l="1"/>
  <c r="CE6" i="3"/>
  <c r="CE8" i="3"/>
  <c r="CF7" i="3"/>
  <c r="CF9" i="3" l="1"/>
  <c r="CF6" i="3"/>
  <c r="CF8" i="3"/>
  <c r="CG7" i="3"/>
  <c r="CG9" i="3" l="1"/>
  <c r="CG6" i="3"/>
  <c r="CG8" i="3"/>
  <c r="CH7" i="3"/>
  <c r="CH9" i="3" l="1"/>
  <c r="CH6" i="3"/>
  <c r="CH8" i="3"/>
  <c r="CI7" i="3"/>
  <c r="CI9" i="3" l="1"/>
  <c r="CI6" i="3"/>
  <c r="CI8" i="3"/>
  <c r="CJ7" i="3"/>
  <c r="CJ9" i="3" l="1"/>
  <c r="CJ6" i="3"/>
  <c r="CJ8" i="3"/>
  <c r="CK7" i="3"/>
  <c r="CK9" i="3" l="1"/>
  <c r="CK6" i="3"/>
  <c r="CK8" i="3"/>
  <c r="CL7" i="3"/>
  <c r="CL9" i="3" l="1"/>
  <c r="CL6" i="3"/>
  <c r="CL8" i="3"/>
  <c r="CM7" i="3"/>
  <c r="CM9" i="3" l="1"/>
  <c r="CM6" i="3"/>
  <c r="CM8" i="3"/>
  <c r="CN7" i="3"/>
  <c r="CN9" i="3" l="1"/>
  <c r="CN6" i="3"/>
  <c r="CN8" i="3"/>
  <c r="CO7" i="3"/>
  <c r="CO9" i="3" l="1"/>
  <c r="CO6" i="3"/>
  <c r="CO8" i="3"/>
  <c r="CP7" i="3"/>
  <c r="CP9" i="3" l="1"/>
  <c r="CP6" i="3"/>
  <c r="CP8" i="3"/>
  <c r="CQ7" i="3"/>
  <c r="CQ9" i="3" l="1"/>
  <c r="CQ6" i="3"/>
  <c r="CQ8" i="3"/>
  <c r="CR7" i="3"/>
  <c r="CR9" i="3" l="1"/>
  <c r="CR6" i="3"/>
  <c r="CR8" i="3"/>
  <c r="CS7" i="3"/>
  <c r="CS9" i="3" l="1"/>
  <c r="CS6" i="3"/>
  <c r="CS8" i="3"/>
  <c r="CT7" i="3"/>
  <c r="CT9" i="3" l="1"/>
  <c r="CT6" i="3"/>
  <c r="CT8" i="3"/>
  <c r="CU7" i="3"/>
  <c r="CU9" i="3" l="1"/>
  <c r="CU6" i="3"/>
  <c r="CU8" i="3"/>
  <c r="CV7" i="3"/>
  <c r="CV9" i="3" l="1"/>
  <c r="CV6" i="3"/>
  <c r="CV8" i="3"/>
  <c r="CW7" i="3"/>
  <c r="CW9" i="3" l="1"/>
  <c r="CW6" i="3"/>
  <c r="CW8" i="3"/>
  <c r="CX7" i="3"/>
  <c r="CX9" i="3" l="1"/>
  <c r="CX6" i="3"/>
  <c r="CX8" i="3"/>
  <c r="CY7" i="3"/>
  <c r="CY9" i="3" l="1"/>
  <c r="CY6" i="3"/>
  <c r="CY8" i="3"/>
  <c r="CZ7" i="3"/>
  <c r="CZ9" i="3" l="1"/>
  <c r="CZ6" i="3"/>
  <c r="CZ8" i="3"/>
  <c r="DA7" i="3"/>
  <c r="DA9" i="3" l="1"/>
  <c r="DA6" i="3"/>
  <c r="DA8" i="3"/>
  <c r="DB7" i="3"/>
  <c r="DB9" i="3" l="1"/>
  <c r="DB6" i="3"/>
  <c r="DB8" i="3"/>
  <c r="DC7" i="3"/>
  <c r="DC9" i="3" l="1"/>
  <c r="DC6" i="3"/>
  <c r="DC8" i="3"/>
  <c r="DD7" i="3"/>
  <c r="DD9" i="3" l="1"/>
  <c r="DD6" i="3"/>
  <c r="DD8" i="3"/>
  <c r="DE7" i="3"/>
  <c r="DE9" i="3" l="1"/>
  <c r="DE6" i="3"/>
  <c r="DE8" i="3"/>
  <c r="DF7" i="3"/>
  <c r="DF9" i="3" l="1"/>
  <c r="DF6" i="3"/>
  <c r="DF8" i="3"/>
  <c r="DG7" i="3"/>
  <c r="DG9" i="3" l="1"/>
  <c r="DG6" i="3"/>
  <c r="DG8" i="3"/>
  <c r="DH7" i="3"/>
  <c r="DH9" i="3" l="1"/>
  <c r="DH6" i="3"/>
  <c r="DH8" i="3"/>
  <c r="DI7" i="3"/>
  <c r="DI9" i="3" l="1"/>
  <c r="DI6" i="3"/>
  <c r="DI8" i="3"/>
  <c r="DJ7" i="3"/>
  <c r="DJ9" i="3" l="1"/>
  <c r="DJ6" i="3"/>
  <c r="DJ8" i="3"/>
  <c r="DK7" i="3"/>
  <c r="DK9" i="3" l="1"/>
  <c r="DK6" i="3"/>
  <c r="DK8" i="3"/>
  <c r="DL7" i="3"/>
  <c r="DL9" i="3" l="1"/>
  <c r="DL6" i="3"/>
  <c r="DL8" i="3"/>
  <c r="DM7" i="3"/>
  <c r="DM9" i="3" l="1"/>
  <c r="DM6" i="3"/>
  <c r="DM8" i="3"/>
  <c r="DN7" i="3"/>
  <c r="DN9" i="3" l="1"/>
  <c r="DN6" i="3"/>
  <c r="DN8" i="3"/>
  <c r="DO7" i="3"/>
  <c r="DO9" i="3" l="1"/>
  <c r="DO6" i="3"/>
  <c r="DO8" i="3"/>
  <c r="DP7" i="3"/>
  <c r="DP9" i="3" l="1"/>
  <c r="DP6" i="3"/>
  <c r="DP8" i="3"/>
  <c r="DQ7" i="3"/>
  <c r="DQ9" i="3" l="1"/>
  <c r="DQ6" i="3"/>
  <c r="DQ8" i="3"/>
  <c r="DR7" i="3"/>
  <c r="DR9" i="3" l="1"/>
  <c r="DR6" i="3"/>
  <c r="DR8" i="3"/>
  <c r="DS7" i="3"/>
  <c r="DS9" i="3" l="1"/>
  <c r="DS6" i="3"/>
  <c r="DS8" i="3"/>
  <c r="DT7" i="3"/>
  <c r="DT9" i="3" l="1"/>
  <c r="DT6" i="3"/>
  <c r="DT8" i="3"/>
  <c r="DU7" i="3"/>
  <c r="DU9" i="3" l="1"/>
  <c r="DU6" i="3"/>
  <c r="DU8" i="3"/>
  <c r="DV7" i="3"/>
  <c r="DV9" i="3" l="1"/>
  <c r="DV6" i="3"/>
  <c r="DV8" i="3"/>
  <c r="DW7" i="3"/>
  <c r="DW9" i="3" l="1"/>
  <c r="DW6" i="3"/>
  <c r="DW8" i="3"/>
  <c r="DX7" i="3"/>
  <c r="DX9" i="3" l="1"/>
  <c r="DX6" i="3"/>
  <c r="DX8" i="3"/>
  <c r="DY7" i="3"/>
  <c r="DY9" i="3" l="1"/>
  <c r="DY6" i="3"/>
  <c r="DY8" i="3"/>
  <c r="DZ7" i="3"/>
  <c r="DZ9" i="3" l="1"/>
  <c r="DZ6" i="3"/>
  <c r="DZ8" i="3"/>
  <c r="EA7" i="3"/>
  <c r="EA9" i="3" l="1"/>
  <c r="EA6" i="3"/>
  <c r="EA8" i="3"/>
  <c r="EB7" i="3"/>
  <c r="EB9" i="3" l="1"/>
  <c r="EB6" i="3"/>
  <c r="EB8" i="3"/>
  <c r="EC7" i="3"/>
  <c r="EC9" i="3" l="1"/>
  <c r="EC6" i="3"/>
  <c r="EC8" i="3"/>
  <c r="ED7" i="3"/>
  <c r="ED9" i="3" l="1"/>
  <c r="ED6" i="3"/>
  <c r="ED8" i="3"/>
  <c r="EE7" i="3"/>
  <c r="EE9" i="3" l="1"/>
  <c r="EE6" i="3"/>
  <c r="EE8" i="3"/>
  <c r="EF7" i="3"/>
  <c r="EF9" i="3" l="1"/>
  <c r="EF6" i="3"/>
  <c r="EF8" i="3"/>
  <c r="EG7" i="3"/>
  <c r="EG9" i="3" l="1"/>
  <c r="EG6" i="3"/>
  <c r="EG8" i="3"/>
  <c r="EH7" i="3"/>
  <c r="EH9" i="3" l="1"/>
  <c r="EH6" i="3"/>
  <c r="EH8" i="3"/>
  <c r="EI7" i="3"/>
  <c r="EI9" i="3" l="1"/>
  <c r="EI6" i="3"/>
  <c r="EI8" i="3"/>
  <c r="EJ7" i="3"/>
  <c r="EJ9" i="3" l="1"/>
  <c r="EJ6" i="3"/>
  <c r="EJ8" i="3"/>
  <c r="EK7" i="3"/>
  <c r="EK9" i="3" l="1"/>
  <c r="EK6" i="3"/>
  <c r="EK8" i="3"/>
  <c r="EL7" i="3"/>
  <c r="EL9" i="3" l="1"/>
  <c r="EL6" i="3"/>
  <c r="EL8" i="3"/>
  <c r="EM7" i="3"/>
  <c r="EM9" i="3" l="1"/>
  <c r="EM6" i="3"/>
  <c r="EM8" i="3"/>
  <c r="EN7" i="3"/>
  <c r="EN9" i="3" l="1"/>
  <c r="EN6" i="3"/>
  <c r="EN8" i="3"/>
  <c r="EO7" i="3"/>
  <c r="EO9" i="3" l="1"/>
  <c r="EO6" i="3"/>
  <c r="EO8" i="3"/>
  <c r="EP7" i="3"/>
  <c r="EP9" i="3" l="1"/>
  <c r="EP6" i="3"/>
  <c r="EP8" i="3"/>
  <c r="EQ7" i="3"/>
  <c r="EQ9" i="3" l="1"/>
  <c r="EQ6" i="3"/>
  <c r="EQ8" i="3"/>
  <c r="ER7" i="3"/>
  <c r="ER9" i="3" l="1"/>
  <c r="ER6" i="3"/>
  <c r="ER8" i="3"/>
  <c r="ES7" i="3"/>
  <c r="ES9" i="3" l="1"/>
  <c r="ES6" i="3"/>
  <c r="ES8" i="3"/>
  <c r="ET7" i="3"/>
  <c r="ET9" i="3" l="1"/>
  <c r="ET6" i="3"/>
  <c r="ET8" i="3"/>
  <c r="EU7" i="3"/>
  <c r="EU9" i="3" l="1"/>
  <c r="EU6" i="3"/>
  <c r="EU8" i="3"/>
  <c r="EV7" i="3"/>
  <c r="EV9" i="3" l="1"/>
  <c r="EV6" i="3"/>
  <c r="EV8" i="3"/>
  <c r="EW7" i="3"/>
  <c r="EW9" i="3" l="1"/>
  <c r="EW6" i="3"/>
  <c r="EW8" i="3"/>
  <c r="EX7" i="3"/>
  <c r="EX9" i="3" l="1"/>
  <c r="EX6" i="3"/>
  <c r="EX8" i="3"/>
  <c r="EY7" i="3"/>
  <c r="EY9" i="3" l="1"/>
  <c r="EY6" i="3"/>
  <c r="EY8" i="3"/>
  <c r="EZ7" i="3"/>
  <c r="EZ9" i="3" l="1"/>
  <c r="EZ6" i="3"/>
  <c r="EZ8" i="3"/>
  <c r="FA7" i="3"/>
  <c r="FA9" i="3" l="1"/>
  <c r="FA6" i="3"/>
  <c r="FA8" i="3"/>
  <c r="FB7" i="3"/>
  <c r="FB9" i="3" l="1"/>
  <c r="FB6" i="3"/>
  <c r="FB8" i="3"/>
  <c r="FC7" i="3"/>
  <c r="FC9" i="3" l="1"/>
  <c r="FC6" i="3"/>
  <c r="FC8" i="3"/>
  <c r="FD7" i="3"/>
  <c r="FD9" i="3" l="1"/>
  <c r="FD6" i="3"/>
  <c r="FD8" i="3"/>
  <c r="FE7" i="3"/>
  <c r="FE9" i="3" l="1"/>
  <c r="FE6" i="3"/>
  <c r="FE8" i="3"/>
  <c r="FF7" i="3"/>
  <c r="FF9" i="3" l="1"/>
  <c r="FF6" i="3"/>
  <c r="FF8" i="3"/>
  <c r="FG7" i="3"/>
  <c r="FG9" i="3" l="1"/>
  <c r="FG6" i="3"/>
  <c r="FG8" i="3"/>
  <c r="FH7" i="3"/>
  <c r="FH9" i="3" l="1"/>
  <c r="FH6" i="3"/>
  <c r="FH8" i="3"/>
  <c r="FI7" i="3"/>
  <c r="FI9" i="3" l="1"/>
  <c r="FI6" i="3"/>
  <c r="FI8" i="3"/>
  <c r="FJ7" i="3"/>
  <c r="FJ9" i="3" l="1"/>
  <c r="FJ6" i="3"/>
  <c r="FJ8" i="3"/>
  <c r="FK7" i="3"/>
  <c r="FK9" i="3" l="1"/>
  <c r="FK6" i="3"/>
  <c r="FK8" i="3"/>
  <c r="FL7" i="3"/>
  <c r="FL9" i="3" l="1"/>
  <c r="FL6" i="3"/>
  <c r="FL8" i="3"/>
  <c r="FM7" i="3"/>
  <c r="FM9" i="3" l="1"/>
  <c r="FM6" i="3"/>
  <c r="FM8" i="3"/>
  <c r="FN7" i="3"/>
  <c r="FN9" i="3" l="1"/>
  <c r="FN6" i="3"/>
  <c r="FN8" i="3"/>
  <c r="FO7" i="3"/>
  <c r="FO9" i="3" l="1"/>
  <c r="FO6" i="3"/>
  <c r="FO8" i="3"/>
  <c r="FP7" i="3"/>
  <c r="FP9" i="3" l="1"/>
  <c r="FP6" i="3"/>
  <c r="FP8" i="3"/>
  <c r="FQ7" i="3"/>
  <c r="FQ9" i="3" l="1"/>
  <c r="FQ6" i="3"/>
  <c r="FQ8" i="3"/>
  <c r="FR7" i="3"/>
  <c r="FR9" i="3" l="1"/>
  <c r="FR6" i="3"/>
  <c r="FR8" i="3"/>
  <c r="FS7" i="3"/>
  <c r="FS9" i="3" l="1"/>
  <c r="FS6" i="3"/>
  <c r="FS8" i="3"/>
  <c r="FT7" i="3"/>
  <c r="FT9" i="3" l="1"/>
  <c r="FT6" i="3"/>
  <c r="FT8" i="3"/>
  <c r="FU7" i="3"/>
  <c r="FU9" i="3" l="1"/>
  <c r="FU6" i="3"/>
  <c r="FU8" i="3"/>
  <c r="FV7" i="3"/>
  <c r="FV9" i="3" l="1"/>
  <c r="FV6" i="3"/>
  <c r="FV8" i="3"/>
  <c r="FW7" i="3"/>
  <c r="FW9" i="3" l="1"/>
  <c r="FW6" i="3"/>
  <c r="FW8" i="3"/>
  <c r="FX7" i="3"/>
  <c r="FX9" i="3" l="1"/>
  <c r="FX6" i="3"/>
  <c r="FX8" i="3"/>
  <c r="FY7" i="3"/>
  <c r="FY9" i="3" l="1"/>
  <c r="FY6" i="3"/>
  <c r="FY8" i="3"/>
  <c r="FZ7" i="3"/>
  <c r="FZ9" i="3" l="1"/>
  <c r="FZ6" i="3"/>
  <c r="FZ8" i="3"/>
  <c r="GA7" i="3"/>
  <c r="GA9" i="3" l="1"/>
  <c r="GA6" i="3"/>
  <c r="GA8" i="3"/>
  <c r="GB7" i="3"/>
  <c r="GB9" i="3" l="1"/>
  <c r="GB6" i="3"/>
  <c r="GB8" i="3"/>
  <c r="GC7" i="3"/>
  <c r="GC9" i="3" l="1"/>
  <c r="GC6" i="3"/>
  <c r="GC8" i="3"/>
  <c r="GD7" i="3"/>
  <c r="GD9" i="3" l="1"/>
  <c r="GD6" i="3"/>
  <c r="GD8" i="3"/>
  <c r="GE7" i="3"/>
  <c r="GE9" i="3" l="1"/>
  <c r="GE6" i="3"/>
  <c r="GE8" i="3"/>
  <c r="GF7" i="3"/>
  <c r="GF9" i="3" l="1"/>
  <c r="GF6" i="3"/>
  <c r="GF8" i="3"/>
  <c r="GG7" i="3"/>
  <c r="GG9" i="3" l="1"/>
  <c r="GG6" i="3"/>
  <c r="GG8" i="3"/>
  <c r="GH7" i="3"/>
  <c r="GH9" i="3" l="1"/>
  <c r="GH6" i="3"/>
  <c r="GH8" i="3"/>
  <c r="GI7" i="3"/>
  <c r="GI9" i="3" l="1"/>
  <c r="GI6" i="3"/>
  <c r="GI8" i="3"/>
  <c r="GJ7" i="3"/>
  <c r="GJ9" i="3" l="1"/>
  <c r="GJ6" i="3"/>
  <c r="GJ8" i="3"/>
  <c r="GK7" i="3"/>
  <c r="GK9" i="3" l="1"/>
  <c r="GK6" i="3"/>
  <c r="GK8" i="3"/>
  <c r="GL7" i="3"/>
  <c r="GL9" i="3" l="1"/>
  <c r="GL6" i="3"/>
  <c r="GL8" i="3"/>
  <c r="GM7" i="3"/>
  <c r="GM9" i="3" l="1"/>
  <c r="GM6" i="3"/>
  <c r="GM8" i="3"/>
  <c r="GN7" i="3"/>
  <c r="GN9" i="3" l="1"/>
  <c r="GN6" i="3"/>
  <c r="GN8" i="3"/>
  <c r="GO7" i="3"/>
  <c r="GO9" i="3" l="1"/>
  <c r="GO6" i="3"/>
  <c r="GO8" i="3"/>
  <c r="GP7" i="3"/>
  <c r="GP9" i="3" l="1"/>
  <c r="GP6" i="3"/>
  <c r="GP8" i="3"/>
  <c r="GQ7" i="3"/>
  <c r="GQ9" i="3" l="1"/>
  <c r="GQ6" i="3"/>
  <c r="GQ8" i="3"/>
  <c r="GR7" i="3"/>
  <c r="GR9" i="3" l="1"/>
  <c r="GR6" i="3"/>
  <c r="GR8" i="3"/>
  <c r="GS7" i="3"/>
  <c r="GS9" i="3" l="1"/>
  <c r="GS6" i="3"/>
  <c r="GS8" i="3"/>
  <c r="GT7" i="3"/>
  <c r="GT9" i="3" l="1"/>
  <c r="GT6" i="3"/>
  <c r="GT8" i="3"/>
  <c r="GU7" i="3"/>
  <c r="GU9" i="3" l="1"/>
  <c r="GU6" i="3"/>
  <c r="GU8" i="3"/>
  <c r="GV7" i="3"/>
  <c r="GV9" i="3" l="1"/>
  <c r="GV6" i="3"/>
  <c r="GV8" i="3"/>
  <c r="GW7" i="3"/>
  <c r="GW9" i="3" l="1"/>
  <c r="GW6" i="3"/>
  <c r="GW8" i="3"/>
  <c r="GX7" i="3"/>
  <c r="GX9" i="3" l="1"/>
  <c r="GX6" i="3"/>
  <c r="GX8" i="3"/>
  <c r="GY7" i="3"/>
  <c r="GY9" i="3" l="1"/>
  <c r="GY6" i="3"/>
  <c r="GY8" i="3"/>
  <c r="GZ7" i="3"/>
  <c r="GZ9" i="3" l="1"/>
  <c r="GZ6" i="3"/>
  <c r="GZ8" i="3"/>
  <c r="HA7" i="3"/>
  <c r="HA9" i="3" l="1"/>
  <c r="HA6" i="3"/>
  <c r="HA8" i="3"/>
  <c r="HB7" i="3"/>
  <c r="HB9" i="3" l="1"/>
  <c r="HB6" i="3"/>
  <c r="HB8" i="3"/>
  <c r="HC7" i="3"/>
  <c r="HC9" i="3" l="1"/>
  <c r="HC6" i="3"/>
  <c r="HC8" i="3"/>
  <c r="HD7" i="3"/>
  <c r="HD9" i="3" l="1"/>
  <c r="HD6" i="3"/>
  <c r="HD8" i="3"/>
  <c r="HE7" i="3"/>
  <c r="HE9" i="3" l="1"/>
  <c r="HE6" i="3"/>
  <c r="HE8" i="3"/>
  <c r="HF7" i="3"/>
  <c r="HF9" i="3" l="1"/>
  <c r="HF6" i="3"/>
  <c r="HF8" i="3"/>
  <c r="HG7" i="3"/>
  <c r="HG9" i="3" l="1"/>
  <c r="HG6" i="3"/>
  <c r="HG8" i="3"/>
  <c r="HH7" i="3"/>
  <c r="HH9" i="3" l="1"/>
  <c r="HH6" i="3"/>
  <c r="HH8" i="3"/>
  <c r="HI7" i="3"/>
  <c r="HI9" i="3" l="1"/>
  <c r="HI6" i="3"/>
  <c r="HI8" i="3"/>
  <c r="HJ7" i="3"/>
  <c r="HJ9" i="3" l="1"/>
  <c r="HJ6" i="3"/>
  <c r="HJ8" i="3"/>
  <c r="HK7" i="3"/>
  <c r="HK9" i="3" l="1"/>
  <c r="HK6" i="3"/>
  <c r="HK8" i="3"/>
  <c r="HL7" i="3"/>
  <c r="HL9" i="3" l="1"/>
  <c r="HL6" i="3"/>
  <c r="HL8" i="3"/>
  <c r="HM7" i="3"/>
  <c r="HM9" i="3" l="1"/>
  <c r="HM6" i="3"/>
  <c r="HM8" i="3"/>
  <c r="HN7" i="3"/>
  <c r="HN9" i="3" l="1"/>
  <c r="HN6" i="3"/>
  <c r="HN8" i="3"/>
  <c r="HO7" i="3"/>
  <c r="HO9" i="3" l="1"/>
  <c r="HO6" i="3"/>
  <c r="HO8" i="3"/>
  <c r="HP7" i="3"/>
  <c r="HP9" i="3" l="1"/>
  <c r="HP6" i="3"/>
  <c r="HP8" i="3"/>
  <c r="HQ7" i="3"/>
  <c r="HQ9" i="3" l="1"/>
  <c r="HQ6" i="3"/>
  <c r="HQ8" i="3"/>
  <c r="HR7" i="3"/>
  <c r="HR9" i="3" l="1"/>
  <c r="HR6" i="3"/>
  <c r="HR8" i="3"/>
  <c r="HS7" i="3"/>
  <c r="HS9" i="3" l="1"/>
  <c r="HS6" i="3"/>
  <c r="HS8" i="3"/>
  <c r="HT7" i="3"/>
  <c r="HT9" i="3" l="1"/>
  <c r="HT6" i="3"/>
  <c r="HT8" i="3"/>
  <c r="HU7" i="3"/>
  <c r="HU9" i="3" l="1"/>
  <c r="HU6" i="3"/>
  <c r="HU8" i="3"/>
  <c r="HV7" i="3"/>
  <c r="HV9" i="3" l="1"/>
  <c r="HV6" i="3"/>
  <c r="HV8" i="3"/>
  <c r="HW7" i="3"/>
  <c r="HW9" i="3" l="1"/>
  <c r="HW6" i="3"/>
  <c r="HW8" i="3"/>
  <c r="HX7" i="3"/>
  <c r="HX9" i="3" l="1"/>
  <c r="HX6" i="3"/>
  <c r="HX8" i="3"/>
  <c r="HY7" i="3"/>
  <c r="HY9" i="3" l="1"/>
  <c r="HY6" i="3"/>
  <c r="HY8" i="3"/>
  <c r="HZ7" i="3"/>
  <c r="HZ9" i="3" l="1"/>
  <c r="HZ6" i="3"/>
  <c r="HZ8" i="3"/>
  <c r="IA7" i="3"/>
  <c r="IA9" i="3" l="1"/>
  <c r="IA6" i="3"/>
  <c r="IA8" i="3"/>
  <c r="IB7" i="3"/>
  <c r="IB9" i="3" l="1"/>
  <c r="IB6" i="3"/>
  <c r="IB8" i="3"/>
  <c r="IC7" i="3"/>
  <c r="IC9" i="3" l="1"/>
  <c r="IC6" i="3"/>
  <c r="IC8" i="3"/>
  <c r="ID7" i="3"/>
  <c r="ID9" i="3" l="1"/>
  <c r="ID6" i="3"/>
  <c r="ID8" i="3"/>
  <c r="IE7" i="3"/>
  <c r="IE9" i="3" l="1"/>
  <c r="IE6" i="3"/>
  <c r="IE8" i="3"/>
  <c r="IF7" i="3"/>
  <c r="IF9" i="3" l="1"/>
  <c r="IF6" i="3"/>
  <c r="IF8" i="3"/>
  <c r="IG7" i="3"/>
  <c r="IG9" i="3" l="1"/>
  <c r="IG6" i="3"/>
  <c r="IG8" i="3"/>
  <c r="IH7" i="3"/>
  <c r="IH9" i="3" l="1"/>
  <c r="IH6" i="3"/>
  <c r="IH8" i="3"/>
  <c r="II7" i="3"/>
  <c r="II9" i="3" l="1"/>
  <c r="II6" i="3"/>
  <c r="II8" i="3"/>
  <c r="IJ7" i="3"/>
  <c r="IJ9" i="3" l="1"/>
  <c r="IJ6" i="3"/>
  <c r="IJ8" i="3"/>
  <c r="IK7" i="3"/>
  <c r="IK9" i="3" l="1"/>
  <c r="IK6" i="3"/>
  <c r="IK8" i="3"/>
  <c r="IL7" i="3"/>
  <c r="IL9" i="3" l="1"/>
  <c r="IL6" i="3"/>
  <c r="IL8" i="3"/>
  <c r="IM7" i="3"/>
  <c r="IM9" i="3" l="1"/>
  <c r="IM6" i="3"/>
  <c r="IM8" i="3"/>
  <c r="IN7" i="3"/>
  <c r="IN9" i="3" l="1"/>
  <c r="IN6" i="3"/>
  <c r="IN8" i="3"/>
  <c r="IO7" i="3"/>
  <c r="IO9" i="3" l="1"/>
  <c r="IO6" i="3"/>
  <c r="IO8" i="3"/>
  <c r="IP7" i="3"/>
  <c r="IP9" i="3" l="1"/>
  <c r="IP6" i="3"/>
  <c r="IP8" i="3"/>
  <c r="IQ7" i="3"/>
  <c r="IQ9" i="3" l="1"/>
  <c r="IQ6" i="3"/>
  <c r="IQ8" i="3"/>
  <c r="IR7" i="3"/>
  <c r="IR9" i="3" l="1"/>
  <c r="IR6" i="3"/>
  <c r="IR8" i="3"/>
  <c r="IS7" i="3"/>
  <c r="IS9" i="3" l="1"/>
  <c r="IS6" i="3"/>
  <c r="IS8" i="3"/>
  <c r="IT7" i="3"/>
  <c r="IT9" i="3" l="1"/>
  <c r="IT6" i="3"/>
  <c r="IT8" i="3"/>
  <c r="IU7" i="3"/>
  <c r="IU9" i="3" l="1"/>
  <c r="IU6" i="3"/>
  <c r="IU8" i="3"/>
  <c r="IV7" i="3"/>
  <c r="IV9" i="3" l="1"/>
  <c r="IV6" i="3"/>
  <c r="IV8" i="3"/>
  <c r="IW7" i="3"/>
  <c r="IW9" i="3" l="1"/>
  <c r="IW6" i="3"/>
  <c r="IW8" i="3"/>
  <c r="IX7" i="3"/>
  <c r="IX9" i="3" l="1"/>
  <c r="IX6" i="3"/>
  <c r="IX8" i="3"/>
  <c r="IY7" i="3"/>
  <c r="IY9" i="3" l="1"/>
  <c r="IY6" i="3"/>
  <c r="IY8" i="3"/>
  <c r="IZ7" i="3"/>
  <c r="IZ9" i="3" l="1"/>
  <c r="IZ6" i="3"/>
  <c r="IZ8" i="3"/>
  <c r="JA7" i="3"/>
  <c r="JA9" i="3" l="1"/>
  <c r="JA6" i="3"/>
  <c r="JA8" i="3"/>
  <c r="JB7" i="3"/>
  <c r="JB9" i="3" l="1"/>
  <c r="JB6" i="3"/>
  <c r="JB8" i="3"/>
  <c r="JC7" i="3"/>
  <c r="JC9" i="3" l="1"/>
  <c r="JC6" i="3"/>
  <c r="JC8" i="3"/>
  <c r="JD7" i="3"/>
  <c r="JD9" i="3" l="1"/>
  <c r="JD6" i="3"/>
  <c r="JD8" i="3"/>
  <c r="JE7" i="3"/>
  <c r="JE9" i="3" l="1"/>
  <c r="JE6" i="3"/>
  <c r="JE8" i="3"/>
  <c r="JF7" i="3"/>
  <c r="JF9" i="3" l="1"/>
  <c r="JF6" i="3"/>
  <c r="JF8" i="3"/>
  <c r="JG7" i="3"/>
  <c r="JG9" i="3" l="1"/>
  <c r="JG6" i="3"/>
  <c r="JG8" i="3"/>
  <c r="JH7" i="3"/>
  <c r="JH9" i="3" l="1"/>
  <c r="JH6" i="3"/>
  <c r="JH8" i="3"/>
  <c r="JI7" i="3"/>
  <c r="JI9" i="3" l="1"/>
  <c r="JI6" i="3"/>
  <c r="JI8" i="3"/>
  <c r="JJ7" i="3"/>
  <c r="JJ9" i="3" l="1"/>
  <c r="JJ6" i="3"/>
  <c r="JJ8" i="3"/>
  <c r="JK7" i="3"/>
  <c r="JK9" i="3" l="1"/>
  <c r="JK6" i="3"/>
  <c r="JK8" i="3"/>
  <c r="JL7" i="3"/>
  <c r="JL9" i="3" l="1"/>
  <c r="JL6" i="3"/>
  <c r="JL8" i="3"/>
  <c r="JM7" i="3"/>
  <c r="JM9" i="3" l="1"/>
  <c r="JM6" i="3"/>
  <c r="JM8" i="3"/>
  <c r="JN7" i="3"/>
  <c r="JN9" i="3" l="1"/>
  <c r="JN6" i="3"/>
  <c r="JN8" i="3"/>
  <c r="JO7" i="3"/>
  <c r="JO9" i="3" l="1"/>
  <c r="JO6" i="3"/>
  <c r="JO8" i="3"/>
  <c r="JP7" i="3"/>
  <c r="JP9" i="3" l="1"/>
  <c r="JP6" i="3"/>
  <c r="JP8" i="3"/>
  <c r="JQ7" i="3"/>
  <c r="JQ9" i="3" l="1"/>
  <c r="JQ6" i="3"/>
  <c r="JQ8" i="3"/>
  <c r="JR7" i="3"/>
  <c r="JR9" i="3" l="1"/>
  <c r="JR6" i="3"/>
  <c r="JR8" i="3"/>
  <c r="JS7" i="3"/>
  <c r="JS9" i="3" l="1"/>
  <c r="JS6" i="3"/>
  <c r="JS8" i="3"/>
  <c r="JT7" i="3"/>
  <c r="JT9" i="3" l="1"/>
  <c r="JT6" i="3"/>
  <c r="JT8" i="3"/>
  <c r="JU7" i="3"/>
  <c r="JU9" i="3" l="1"/>
  <c r="JU6" i="3"/>
  <c r="JU8" i="3"/>
  <c r="JV7" i="3"/>
  <c r="JV9" i="3" l="1"/>
  <c r="JV6" i="3"/>
  <c r="JV8" i="3"/>
  <c r="JW7" i="3"/>
  <c r="JW9" i="3" l="1"/>
  <c r="JW6" i="3"/>
  <c r="JW8" i="3"/>
  <c r="JX7" i="3"/>
  <c r="JX9" i="3" l="1"/>
  <c r="JX6" i="3"/>
  <c r="JX8" i="3"/>
  <c r="JY7" i="3"/>
  <c r="JY9" i="3" l="1"/>
  <c r="JY6" i="3"/>
  <c r="JY8" i="3"/>
  <c r="JZ7" i="3"/>
  <c r="JZ9" i="3" l="1"/>
  <c r="JZ6" i="3"/>
  <c r="JZ8" i="3"/>
  <c r="KA7" i="3"/>
  <c r="KA9" i="3" l="1"/>
  <c r="KA6" i="3"/>
  <c r="KA8" i="3"/>
  <c r="KB7" i="3"/>
  <c r="KB9" i="3" l="1"/>
  <c r="KB6" i="3"/>
  <c r="KB8" i="3"/>
  <c r="KC7" i="3"/>
  <c r="KC9" i="3" l="1"/>
  <c r="KC6" i="3"/>
  <c r="KC8" i="3"/>
  <c r="KD7" i="3"/>
  <c r="KD9" i="3" l="1"/>
  <c r="KD6" i="3"/>
  <c r="KD8" i="3"/>
  <c r="KE7" i="3"/>
  <c r="KE9" i="3" l="1"/>
  <c r="KE6" i="3"/>
  <c r="KE8" i="3"/>
  <c r="KF7" i="3"/>
  <c r="KF9" i="3" l="1"/>
  <c r="KF6" i="3"/>
  <c r="KF8" i="3"/>
  <c r="KG7" i="3"/>
  <c r="KG9" i="3" l="1"/>
  <c r="KG6" i="3"/>
  <c r="KG8" i="3"/>
  <c r="KH7" i="3"/>
  <c r="KH9" i="3" l="1"/>
  <c r="KH6" i="3"/>
  <c r="KH8" i="3"/>
  <c r="KI7" i="3"/>
  <c r="KI9" i="3" l="1"/>
  <c r="KI6" i="3"/>
  <c r="KI8" i="3"/>
  <c r="KJ7" i="3"/>
  <c r="KJ9" i="3" l="1"/>
  <c r="KJ6" i="3"/>
  <c r="KJ8" i="3"/>
  <c r="KK7" i="3"/>
  <c r="KK9" i="3" l="1"/>
  <c r="KK6" i="3"/>
  <c r="KK8" i="3"/>
  <c r="KL7" i="3"/>
  <c r="KL9" i="3" l="1"/>
  <c r="KL6" i="3"/>
  <c r="KL8" i="3"/>
  <c r="KM7" i="3"/>
  <c r="KM9" i="3" l="1"/>
  <c r="KM6" i="3"/>
  <c r="KM8" i="3"/>
  <c r="KN7" i="3"/>
  <c r="KN9" i="3" l="1"/>
  <c r="KN6" i="3"/>
  <c r="KN8" i="3"/>
  <c r="KO7" i="3"/>
  <c r="KO9" i="3" l="1"/>
  <c r="KO6" i="3"/>
  <c r="KO8" i="3"/>
  <c r="KP7" i="3"/>
  <c r="KP9" i="3" l="1"/>
  <c r="KP6" i="3"/>
  <c r="KP8" i="3"/>
  <c r="KQ7" i="3"/>
  <c r="KQ9" i="3" l="1"/>
  <c r="KQ6" i="3"/>
  <c r="KQ8" i="3"/>
  <c r="KR7" i="3"/>
  <c r="KR9" i="3" l="1"/>
  <c r="KR6" i="3"/>
  <c r="KR8" i="3"/>
  <c r="KS7" i="3"/>
  <c r="KS9" i="3" l="1"/>
  <c r="KS6" i="3"/>
  <c r="KS8" i="3"/>
  <c r="KT7" i="3"/>
  <c r="KT9" i="3" l="1"/>
  <c r="KT6" i="3"/>
  <c r="KT8" i="3"/>
  <c r="KU7" i="3"/>
  <c r="KU9" i="3" l="1"/>
  <c r="KU6" i="3"/>
  <c r="KU8" i="3"/>
  <c r="KV7" i="3"/>
  <c r="KV9" i="3" l="1"/>
  <c r="KV6" i="3"/>
  <c r="KV8" i="3"/>
  <c r="KW7" i="3"/>
  <c r="KW9" i="3" l="1"/>
  <c r="KW6" i="3"/>
  <c r="KW8" i="3"/>
  <c r="KX7" i="3"/>
  <c r="KX9" i="3" l="1"/>
  <c r="KX6" i="3"/>
  <c r="KX8" i="3"/>
  <c r="KY7" i="3"/>
  <c r="KY9" i="3" l="1"/>
  <c r="KY6" i="3"/>
  <c r="KY8" i="3"/>
  <c r="KZ7" i="3"/>
  <c r="KZ9" i="3" l="1"/>
  <c r="KZ6" i="3"/>
  <c r="KZ8" i="3"/>
  <c r="LA7" i="3"/>
  <c r="LA9" i="3" l="1"/>
  <c r="LA6" i="3"/>
  <c r="LA8" i="3"/>
  <c r="LB7" i="3"/>
  <c r="LB9" i="3" l="1"/>
  <c r="LB6" i="3"/>
  <c r="LB8" i="3"/>
  <c r="LC7" i="3"/>
  <c r="LC9" i="3" l="1"/>
  <c r="LC6" i="3"/>
  <c r="LC8" i="3"/>
  <c r="LD7" i="3"/>
  <c r="LD9" i="3" l="1"/>
  <c r="LD6" i="3"/>
  <c r="LD8" i="3"/>
  <c r="LE7" i="3"/>
  <c r="LE9" i="3" l="1"/>
  <c r="LE6" i="3"/>
  <c r="LE8" i="3"/>
  <c r="LF7" i="3"/>
  <c r="LF9" i="3" l="1"/>
  <c r="LF6" i="3"/>
  <c r="LF8" i="3"/>
  <c r="LG7" i="3"/>
  <c r="LG9" i="3" l="1"/>
  <c r="LG6" i="3"/>
  <c r="LG8" i="3"/>
  <c r="LH7" i="3"/>
  <c r="LH9" i="3" l="1"/>
  <c r="LH6" i="3"/>
  <c r="LH8" i="3"/>
  <c r="LI7" i="3"/>
  <c r="LI9" i="3" l="1"/>
  <c r="LI6" i="3"/>
  <c r="LI8" i="3"/>
  <c r="LJ7" i="3"/>
  <c r="LJ9" i="3" l="1"/>
  <c r="LJ6" i="3"/>
  <c r="LJ8" i="3"/>
  <c r="LK7" i="3"/>
  <c r="LK9" i="3" l="1"/>
  <c r="LK6" i="3"/>
  <c r="LK8" i="3"/>
  <c r="LL7" i="3"/>
  <c r="LL9" i="3" l="1"/>
  <c r="LL6" i="3"/>
  <c r="LL8" i="3"/>
  <c r="LM7" i="3"/>
  <c r="LM9" i="3" l="1"/>
  <c r="LM6" i="3"/>
  <c r="LM8" i="3"/>
  <c r="LN7" i="3"/>
  <c r="LN9" i="3" l="1"/>
  <c r="LN6" i="3"/>
  <c r="LN8" i="3"/>
  <c r="LO7" i="3"/>
  <c r="LO9" i="3" l="1"/>
  <c r="LO6" i="3"/>
  <c r="LO8" i="3"/>
  <c r="LP7" i="3"/>
  <c r="LP9" i="3" l="1"/>
  <c r="LP6" i="3"/>
  <c r="LP8" i="3"/>
  <c r="LQ7" i="3"/>
  <c r="LQ9" i="3" l="1"/>
  <c r="LQ6" i="3"/>
  <c r="LQ8" i="3"/>
  <c r="LR7" i="3"/>
  <c r="LR9" i="3" l="1"/>
  <c r="LR6" i="3"/>
  <c r="LR8" i="3"/>
  <c r="LS7" i="3"/>
  <c r="LS9" i="3" l="1"/>
  <c r="LS6" i="3"/>
  <c r="LS8" i="3"/>
  <c r="LT7" i="3"/>
  <c r="LT9" i="3" l="1"/>
  <c r="LT6" i="3"/>
  <c r="LT8" i="3"/>
  <c r="LU7" i="3"/>
  <c r="LU9" i="3" l="1"/>
  <c r="LU6" i="3"/>
  <c r="LU8" i="3"/>
  <c r="LV7" i="3"/>
  <c r="LV9" i="3" l="1"/>
  <c r="LV6" i="3"/>
  <c r="LV8" i="3"/>
  <c r="LW7" i="3"/>
  <c r="LW9" i="3" l="1"/>
  <c r="LW6" i="3"/>
  <c r="LW8" i="3"/>
  <c r="LX7" i="3"/>
  <c r="LX9" i="3" l="1"/>
  <c r="LX6" i="3"/>
  <c r="LX8" i="3"/>
  <c r="LY7" i="3"/>
  <c r="LY9" i="3" l="1"/>
  <c r="LY6" i="3"/>
  <c r="LY8" i="3"/>
  <c r="LZ7" i="3"/>
  <c r="LZ9" i="3" l="1"/>
  <c r="LZ6" i="3"/>
  <c r="LZ8" i="3"/>
  <c r="MA7" i="3"/>
  <c r="MA9" i="3" l="1"/>
  <c r="MA6" i="3"/>
  <c r="MA8" i="3"/>
  <c r="MB7" i="3"/>
  <c r="MB9" i="3" l="1"/>
  <c r="MB6" i="3"/>
  <c r="MB8" i="3"/>
  <c r="MC7" i="3"/>
  <c r="MC9" i="3" l="1"/>
  <c r="MC6" i="3"/>
  <c r="MC8" i="3"/>
  <c r="MD7" i="3"/>
  <c r="MD9" i="3" l="1"/>
  <c r="MD6" i="3"/>
  <c r="MD8" i="3"/>
  <c r="ME7" i="3"/>
  <c r="ME9" i="3" l="1"/>
  <c r="ME6" i="3"/>
  <c r="ME8" i="3"/>
  <c r="MF7" i="3"/>
  <c r="MF9" i="3" l="1"/>
  <c r="MF6" i="3"/>
  <c r="MF8" i="3"/>
  <c r="MG7" i="3"/>
  <c r="MG9" i="3" l="1"/>
  <c r="MG6" i="3"/>
  <c r="MG8" i="3"/>
  <c r="MH7" i="3"/>
  <c r="MH9" i="3" l="1"/>
  <c r="MH6" i="3"/>
  <c r="MH8" i="3"/>
  <c r="MI7" i="3"/>
  <c r="MI9" i="3" l="1"/>
  <c r="MI6" i="3"/>
  <c r="MI8" i="3"/>
  <c r="MJ7" i="3"/>
  <c r="MJ9" i="3" l="1"/>
  <c r="MJ6" i="3"/>
  <c r="MK7" i="3"/>
  <c r="MJ8" i="3"/>
  <c r="MK9" i="3" l="1"/>
  <c r="MK6" i="3"/>
  <c r="ML7" i="3"/>
  <c r="MK8" i="3"/>
  <c r="ML9" i="3" l="1"/>
  <c r="ML6" i="3"/>
  <c r="MM7" i="3"/>
  <c r="ML8" i="3"/>
  <c r="MM9" i="3" l="1"/>
  <c r="MM6" i="3"/>
  <c r="MN7" i="3"/>
  <c r="MM8" i="3"/>
  <c r="MN9" i="3" l="1"/>
  <c r="MN6" i="3"/>
  <c r="MO7" i="3"/>
  <c r="MN8" i="3"/>
  <c r="MO9" i="3" l="1"/>
  <c r="MO6" i="3"/>
  <c r="MO8" i="3"/>
  <c r="MP7" i="3"/>
  <c r="MP9" i="3" l="1"/>
  <c r="MP6" i="3"/>
  <c r="MP8" i="3"/>
  <c r="MQ7" i="3"/>
  <c r="MQ9" i="3" l="1"/>
  <c r="MQ6" i="3"/>
  <c r="MQ8" i="3"/>
  <c r="MR7" i="3"/>
  <c r="MR9" i="3" l="1"/>
  <c r="MR6" i="3"/>
  <c r="MS7" i="3"/>
  <c r="MR8" i="3"/>
  <c r="MS9" i="3" l="1"/>
  <c r="MS6" i="3"/>
  <c r="MT7" i="3"/>
  <c r="MS8" i="3"/>
  <c r="MT9" i="3" l="1"/>
  <c r="MT6" i="3"/>
  <c r="MT8" i="3"/>
  <c r="MU7" i="3"/>
  <c r="MU9" i="3" l="1"/>
  <c r="MU6" i="3"/>
  <c r="MU8" i="3"/>
  <c r="MV7" i="3"/>
  <c r="MV9" i="3" l="1"/>
  <c r="MV6" i="3"/>
  <c r="MW7" i="3"/>
  <c r="MV8" i="3"/>
  <c r="MW9" i="3" l="1"/>
  <c r="MW6" i="3"/>
  <c r="MW8" i="3"/>
  <c r="MX7" i="3"/>
  <c r="MX9" i="3" l="1"/>
  <c r="MX6" i="3"/>
  <c r="MX8" i="3"/>
  <c r="MY7" i="3"/>
  <c r="MY9" i="3" l="1"/>
  <c r="MY6" i="3"/>
  <c r="MY8" i="3"/>
  <c r="MZ7" i="3"/>
  <c r="MZ9" i="3" l="1"/>
  <c r="MZ6" i="3"/>
  <c r="NA7" i="3"/>
  <c r="MZ8" i="3"/>
  <c r="NA9" i="3" l="1"/>
  <c r="NA6" i="3"/>
  <c r="NB7" i="3"/>
  <c r="NA8" i="3"/>
  <c r="NB9" i="3" l="1"/>
  <c r="NB6" i="3"/>
  <c r="NC7" i="3"/>
  <c r="NB8" i="3"/>
  <c r="NC6" i="3" l="1"/>
  <c r="NC8" i="3"/>
  <c r="NC9" i="3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<sst xmlns="http://schemas.openxmlformats.org/spreadsheetml/2006/main" count="982" uniqueCount="251">
  <si>
    <t>ChomageTech</t>
  </si>
  <si>
    <t>Vacances</t>
  </si>
  <si>
    <t>Personnel</t>
  </si>
  <si>
    <t>Congé Maladie</t>
  </si>
  <si>
    <t>Décès</t>
  </si>
  <si>
    <t>Naissance</t>
  </si>
  <si>
    <t>Absence demi journée</t>
  </si>
  <si>
    <t>Congé demi-journée</t>
  </si>
  <si>
    <t>Nom d'absence</t>
  </si>
  <si>
    <t>Code</t>
  </si>
  <si>
    <t>JOURS</t>
  </si>
  <si>
    <t>Nombre de jours d'absence</t>
  </si>
  <si>
    <t>CT</t>
  </si>
  <si>
    <t>Sur le mois</t>
  </si>
  <si>
    <t>Sur l'année</t>
  </si>
  <si>
    <t>V</t>
  </si>
  <si>
    <t>P</t>
  </si>
  <si>
    <t>CM</t>
  </si>
  <si>
    <t>D</t>
  </si>
  <si>
    <t>N</t>
  </si>
  <si>
    <t>ADJ</t>
  </si>
  <si>
    <t>CDJ</t>
  </si>
  <si>
    <t>Autre situation</t>
  </si>
  <si>
    <t>Congé demi-journée 1</t>
  </si>
  <si>
    <t>Sélectionnez les jours ouvrables</t>
  </si>
  <si>
    <t>Lun</t>
  </si>
  <si>
    <t>Yes</t>
  </si>
  <si>
    <t>Mar</t>
  </si>
  <si>
    <t>Mer</t>
  </si>
  <si>
    <t>Jeu</t>
  </si>
  <si>
    <t>Ven</t>
  </si>
  <si>
    <t>Sam</t>
  </si>
  <si>
    <t>Dim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</si>
  <si>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</si>
  <si>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</si>
  <si>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</si>
  <si>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</si>
  <si>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</si>
  <si>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</si>
  <si>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</si>
  <si>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</si>
  <si>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</si>
  <si>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</si>
  <si>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</si>
  <si>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</si>
  <si>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PERS_1</t>
  </si>
  <si>
    <t>PERS_2</t>
  </si>
  <si>
    <t>PERS_3</t>
  </si>
  <si>
    <t>PERS_4</t>
  </si>
  <si>
    <t>PERS_5</t>
  </si>
  <si>
    <t>PERS_6</t>
  </si>
  <si>
    <t>PERS_7</t>
  </si>
  <si>
    <t>PERS_8</t>
  </si>
  <si>
    <t>PERS_9</t>
  </si>
  <si>
    <t>PERS_10</t>
  </si>
  <si>
    <t>date</t>
  </si>
  <si>
    <t>code</t>
  </si>
  <si>
    <t>mois</t>
  </si>
  <si>
    <t>jour</t>
  </si>
  <si>
    <t>semaine</t>
  </si>
  <si>
    <t>JJJ</t>
  </si>
  <si>
    <t>Eindtotaal</t>
  </si>
  <si>
    <t>2022</t>
  </si>
  <si>
    <t>Totaal 2022</t>
  </si>
  <si>
    <t/>
  </si>
  <si>
    <t>personne</t>
  </si>
  <si>
    <t>(leeg)</t>
  </si>
  <si>
    <t>|</t>
  </si>
  <si>
    <t>22-01</t>
  </si>
  <si>
    <t>22-02</t>
  </si>
  <si>
    <t>22-03</t>
  </si>
  <si>
    <t>22-05</t>
  </si>
  <si>
    <t>22-06</t>
  </si>
  <si>
    <t>22-08</t>
  </si>
  <si>
    <t>22-04</t>
  </si>
  <si>
    <t>22-07</t>
  </si>
  <si>
    <t>année-mois</t>
  </si>
  <si>
    <t>comb</t>
  </si>
  <si>
    <t>44567|PERS_1</t>
  </si>
  <si>
    <t>44609|PERS_1</t>
  </si>
  <si>
    <t>44625|PERS_1</t>
  </si>
  <si>
    <t>44633|PERS_1</t>
  </si>
  <si>
    <t>44641|PERS_1</t>
  </si>
  <si>
    <t>44687|PERS_1</t>
  </si>
  <si>
    <t>44688|PERS_1</t>
  </si>
  <si>
    <t>44696|PERS_1</t>
  </si>
  <si>
    <t>44697|PERS_1</t>
  </si>
  <si>
    <t>44698|PERS_1</t>
  </si>
  <si>
    <t>44701|PERS_1</t>
  </si>
  <si>
    <t>44702|PERS_1</t>
  </si>
  <si>
    <t>44703|PERS_1</t>
  </si>
  <si>
    <t>44704|PERS_1</t>
  </si>
  <si>
    <t>44705|PERS_1</t>
  </si>
  <si>
    <t>44708|PERS_1</t>
  </si>
  <si>
    <t>44709|PERS_1</t>
  </si>
  <si>
    <t>44710|PERS_1</t>
  </si>
  <si>
    <t>44711|PERS_1</t>
  </si>
  <si>
    <t>44712|PERS_1</t>
  </si>
  <si>
    <t>44715|PERS_1</t>
  </si>
  <si>
    <t>44716|PERS_1</t>
  </si>
  <si>
    <t>44717|PERS_1</t>
  </si>
  <si>
    <t>44565|PERS_2</t>
  </si>
  <si>
    <t>44567|PERS_2</t>
  </si>
  <si>
    <t>44571|PERS_2</t>
  </si>
  <si>
    <t>44575|PERS_2</t>
  </si>
  <si>
    <t>44609|PERS_2</t>
  </si>
  <si>
    <t>44610|PERS_2</t>
  </si>
  <si>
    <t>44630|PERS_2</t>
  </si>
  <si>
    <t>44631|PERS_2</t>
  </si>
  <si>
    <t>44632|PERS_2</t>
  </si>
  <si>
    <t>44687|PERS_2</t>
  </si>
  <si>
    <t>44688|PERS_2</t>
  </si>
  <si>
    <t>44689|PERS_2</t>
  </si>
  <si>
    <t>44691|PERS_2</t>
  </si>
  <si>
    <t>44703|PERS_2</t>
  </si>
  <si>
    <t>44711|PERS_2</t>
  </si>
  <si>
    <t>44731|PERS_2</t>
  </si>
  <si>
    <t>44739|PERS_2</t>
  </si>
  <si>
    <t>44565|PERS_3</t>
  </si>
  <si>
    <t>44567|PERS_3</t>
  </si>
  <si>
    <t>44575|PERS_3</t>
  </si>
  <si>
    <t>44609|PERS_3</t>
  </si>
  <si>
    <t>44687|PERS_3</t>
  </si>
  <si>
    <t>44688|PERS_3</t>
  </si>
  <si>
    <t>44689|PERS_3</t>
  </si>
  <si>
    <t>44690|PERS_3</t>
  </si>
  <si>
    <t>44717|PERS_3</t>
  </si>
  <si>
    <t>44731|PERS_3</t>
  </si>
  <si>
    <t>44739|PERS_3</t>
  </si>
  <si>
    <t>44779|PERS_3</t>
  </si>
  <si>
    <t>44565|PERS_4</t>
  </si>
  <si>
    <t>44567|PERS_4</t>
  </si>
  <si>
    <t>44575|PERS_4</t>
  </si>
  <si>
    <t>44606|PERS_4</t>
  </si>
  <si>
    <t>44609|PERS_4</t>
  </si>
  <si>
    <t>44640|PERS_4</t>
  </si>
  <si>
    <t>44681|PERS_4</t>
  </si>
  <si>
    <t>44696|PERS_4</t>
  </si>
  <si>
    <t>44717|PERS_4</t>
  </si>
  <si>
    <t>44739|PERS_4</t>
  </si>
  <si>
    <t>44565|PERS_5</t>
  </si>
  <si>
    <t>44567|PERS_5</t>
  </si>
  <si>
    <t>44575|PERS_5</t>
  </si>
  <si>
    <t>44609|PERS_5</t>
  </si>
  <si>
    <t>44613|PERS_5</t>
  </si>
  <si>
    <t>44614|PERS_5</t>
  </si>
  <si>
    <t>44615|PERS_5</t>
  </si>
  <si>
    <t>44616|PERS_5</t>
  </si>
  <si>
    <t>44617|PERS_5</t>
  </si>
  <si>
    <t>44633|PERS_5</t>
  </si>
  <si>
    <t>44681|PERS_5</t>
  </si>
  <si>
    <t>44696|PERS_5</t>
  </si>
  <si>
    <t>44704|PERS_5</t>
  </si>
  <si>
    <t>44717|PERS_5</t>
  </si>
  <si>
    <t>44739|PERS_5</t>
  </si>
  <si>
    <t>44781|PERS_5</t>
  </si>
  <si>
    <t>44575|PERS_6</t>
  </si>
  <si>
    <t>44579|PERS_6</t>
  </si>
  <si>
    <t>44609|PERS_6</t>
  </si>
  <si>
    <t>44633|PERS_6</t>
  </si>
  <si>
    <t>44651|PERS_6</t>
  </si>
  <si>
    <t>44652|PERS_6</t>
  </si>
  <si>
    <t>44653|PERS_6</t>
  </si>
  <si>
    <t>44701|PERS_6</t>
  </si>
  <si>
    <t>44717|PERS_6</t>
  </si>
  <si>
    <t>44565|PERS_7</t>
  </si>
  <si>
    <t>44567|PERS_7</t>
  </si>
  <si>
    <t>44575|PERS_7</t>
  </si>
  <si>
    <t>44579|PERS_7</t>
  </si>
  <si>
    <t>44609|PERS_7</t>
  </si>
  <si>
    <t>44717|PERS_7</t>
  </si>
  <si>
    <t>44565|PERS_8</t>
  </si>
  <si>
    <t>44567|PERS_8</t>
  </si>
  <si>
    <t>44575|PERS_8</t>
  </si>
  <si>
    <t>44607|PERS_8</t>
  </si>
  <si>
    <t>44609|PERS_8</t>
  </si>
  <si>
    <t>44638|PERS_8</t>
  </si>
  <si>
    <t>44639|PERS_8</t>
  </si>
  <si>
    <t>44717|PERS_8</t>
  </si>
  <si>
    <t>44575|PERS_9</t>
  </si>
  <si>
    <t>44609|PERS_9</t>
  </si>
  <si>
    <t>44748|PERS_9</t>
  </si>
  <si>
    <t>44751|PERS_9</t>
  </si>
  <si>
    <t>44752|PERS_9</t>
  </si>
  <si>
    <t>44753|PERS_9</t>
  </si>
  <si>
    <t>44754|PERS_9</t>
  </si>
  <si>
    <t>44755|PERS_9</t>
  </si>
  <si>
    <t>44758|PERS_9</t>
  </si>
  <si>
    <t>44759|PERS_9</t>
  </si>
  <si>
    <t>44760|PERS_9</t>
  </si>
  <si>
    <t>44761|PERS_9</t>
  </si>
  <si>
    <t>44762|PERS_9</t>
  </si>
  <si>
    <t>44765|PERS_9</t>
  </si>
  <si>
    <t>44766|PERS_9</t>
  </si>
  <si>
    <t>44767|PERS_9</t>
  </si>
  <si>
    <t>44768|PERS_9</t>
  </si>
  <si>
    <t>44769|PERS_9</t>
  </si>
  <si>
    <t>44772|PERS_9</t>
  </si>
  <si>
    <t>44773|PERS_9</t>
  </si>
  <si>
    <t>44774|PERS_9</t>
  </si>
  <si>
    <t>44775|PERS_9</t>
  </si>
  <si>
    <t>44776|PERS_9</t>
  </si>
  <si>
    <t>44565|PERS_10</t>
  </si>
  <si>
    <t>44566|PERS_10</t>
  </si>
  <si>
    <t>44567|PERS_10</t>
  </si>
  <si>
    <t>44568|PERS_10</t>
  </si>
  <si>
    <t>44571|PERS_10</t>
  </si>
  <si>
    <t>44575|PERS_10</t>
  </si>
  <si>
    <t>44609|PERS_10</t>
  </si>
  <si>
    <t>44624|PERS_10</t>
  </si>
  <si>
    <t>44625|PERS_10</t>
  </si>
  <si>
    <t>44626|PERS_10</t>
  </si>
  <si>
    <t>44627|PERS_10</t>
  </si>
  <si>
    <t>44628|PERS_10</t>
  </si>
  <si>
    <t>44630|PERS_10</t>
  </si>
  <si>
    <t>44631|PERS_10</t>
  </si>
  <si>
    <t>44632|PERS_10</t>
  </si>
  <si>
    <t>44633|PERS_10</t>
  </si>
  <si>
    <t>44634|PERS_10</t>
  </si>
  <si>
    <t>44635|PERS_10</t>
  </si>
  <si>
    <t>44637|PERS_10</t>
  </si>
  <si>
    <t>44638|PERS_10</t>
  </si>
  <si>
    <t>44639|PERS_10</t>
  </si>
  <si>
    <t>44640|PERS_10</t>
  </si>
  <si>
    <t>44641|PERS_10</t>
  </si>
  <si>
    <t>44644|PERS_10</t>
  </si>
  <si>
    <t>44645|PERS_10</t>
  </si>
  <si>
    <t>44646|PERS_10</t>
  </si>
  <si>
    <t>44647|PERS_10</t>
  </si>
  <si>
    <t>44648|PERS_10</t>
  </si>
  <si>
    <t>44649|PERS_10</t>
  </si>
  <si>
    <t>44651|PERS_10</t>
  </si>
  <si>
    <t>44652|PERS_10</t>
  </si>
  <si>
    <t>44653|PERS_10</t>
  </si>
  <si>
    <t>44654|PERS_10</t>
  </si>
  <si>
    <t>44679|PERS_10</t>
  </si>
  <si>
    <t>44680|PERS_10</t>
  </si>
  <si>
    <t>44681|PERS_10</t>
  </si>
  <si>
    <t>44682|PERS_10</t>
  </si>
  <si>
    <t>44683|PERS_10</t>
  </si>
  <si>
    <t>44725|PERS_10</t>
  </si>
  <si>
    <t>44726|PERS_10</t>
  </si>
  <si>
    <t>44729|PERS_10</t>
  </si>
  <si>
    <t>44730|PERS_10</t>
  </si>
  <si>
    <t>44731|PERS_10</t>
  </si>
  <si>
    <t>44732|PERS_10</t>
  </si>
  <si>
    <t>44733|PERS_10</t>
  </si>
  <si>
    <t>Aantal van personne</t>
  </si>
  <si>
    <t>Totaal (leeg)</t>
  </si>
  <si>
    <t>&lt;&lt;&lt;&lt; do not change !!!</t>
  </si>
  <si>
    <t>année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</si>
</sst>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0;0;"/>
    <numFmt numFmtId="165" formatCode=";;;"/>
    <numFmt numFmtId="166" formatCode="dd"/>
    <numFmt numFmtId="168" formatCode="ddd\ dd/mm/yyyy"/>
  </numFmts>
  <fonts count="36"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i/>
      <sz val="12"/>
      <color theme="0"/>
      <name val="Calibri"/>
      <family val="2"/>
      <scheme val="minor"/>
    </font>
    <font>
      <b/>
      <i/>
      <sz val="11"/>
      <color theme="4" tint="-0.249977111117893"/>
      <name val="Calibri"/>
      <family val="2"/>
      <scheme val="minor"/>
    </font>
    <font>
      <b/>
      <sz val="10"/>
      <name val="Arimo"/>
      <family val="2"/>
    </font>
    <font>
      <b/>
      <sz val="11"/>
      <color theme="6" tint="-0.499984740745262"/>
      <name val="Calibri"/>
      <family val="2"/>
      <scheme val="minor"/>
    </font>
    <font>
      <b/>
      <sz val="8"/>
      <color theme="0"/>
      <name val="Calibri"/>
      <family val="2"/>
      <scheme val="minor"/>
    </font>
    <font>
      <b/>
      <i/>
      <sz val="9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i/>
      <sz val="10"/>
      <color theme="0"/>
      <name val="Calibri"/>
      <family val="2"/>
      <scheme val="minor"/>
    </font>
    <font>
      <sz val="11"/>
      <color theme="6" tint="-0.499984740745262"/>
      <name val="Calibri"/>
      <family val="2"/>
      <scheme val="minor"/>
    </font>
    <font>
      <sz val="11"/>
      <color theme="5" tint="-0.499984740745262"/>
      <name val="Calibri"/>
      <family val="2"/>
      <scheme val="minor"/>
    </font>
    <font>
      <b/>
      <i/>
      <sz val="12"/>
      <color theme="4" tint="-0.249977111117893"/>
      <name val="Calibri"/>
      <family val="2"/>
      <scheme val="minor"/>
    </font>
    <font>
      <sz val="11"/>
      <color theme="3" tint="-0.249977111117893"/>
      <name val="Calibri"/>
      <family val="2"/>
      <scheme val="minor"/>
    </font>
    <font>
      <b/>
      <sz val="11"/>
      <color theme="3" tint="-0.249977111117893"/>
      <name val="Calibri"/>
      <family val="2"/>
      <scheme val="minor"/>
    </font>
    <font>
      <sz val="10"/>
      <color theme="3" tint="-0.249977111117893"/>
      <name val="Century Gothic"/>
      <family val="2"/>
    </font>
    <font>
      <sz val="10"/>
      <color theme="1"/>
      <name val="Arimo"/>
      <family val="2"/>
    </font>
    <font>
      <sz val="10"/>
      <name val="Century Gothic"/>
      <family val="2"/>
    </font>
    <font>
      <sz val="8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1"/>
      <color theme="2"/>
      <name val="Calibri"/>
      <family val="2"/>
      <scheme val="minor"/>
    </font>
    <font>
      <b/>
      <sz val="8"/>
      <color theme="2"/>
      <name val="Calibri"/>
      <family val="2"/>
      <scheme val="minor"/>
    </font>
    <font>
      <b/>
      <i/>
      <sz val="11"/>
      <color theme="2"/>
      <name val="Calibri"/>
      <family val="2"/>
      <scheme val="minor"/>
    </font>
    <font>
      <sz val="8"/>
      <color theme="2"/>
      <name val="Calibri"/>
      <family val="2"/>
      <scheme val="minor"/>
    </font>
    <font>
      <b/>
      <i/>
      <sz val="22"/>
      <color rgb="FFFF0000"/>
      <name val="Calibri"/>
      <family val="2"/>
      <scheme val="minor"/>
    </font>
  </fonts>
  <fills count="25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-0.49998474074526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00808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3" tint="0.79998168889431442"/>
        <bgColor indexed="64"/>
      </patternFill>
    </fill>
    <fill>
      <gradientFill degree="90">
        <stop position="0">
          <color theme="0"/>
        </stop>
        <stop position="1">
          <color rgb="FFB00000"/>
        </stop>
      </gradientFill>
    </fill>
    <fill>
      <patternFill patternType="solid">
        <fgColor rgb="FFFFFF00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2"/>
        <bgColor indexed="64"/>
      </patternFill>
    </fill>
  </fills>
  <borders count="1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theme="0" tint="-0.499984740745262"/>
      </left>
      <right/>
      <top style="thin">
        <color theme="0" tint="-0.499984740745262"/>
      </top>
      <bottom style="thin">
        <color theme="0" tint="-0.499984740745262"/>
      </bottom>
      <diagonal/>
    </border>
    <border>
      <left/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/>
      <right style="thin">
        <color indexed="64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</borders>
  <cellStyleXfs count="4">
    <xf numFmtId="0" fontId="0" fillId="0" borderId="0"/>
    <xf numFmtId="0" fontId="3" fillId="0" borderId="0"/>
    <xf numFmtId="0" fontId="2" fillId="0" borderId="0"/>
    <xf numFmtId="0" fontId="1" fillId="0" borderId="0"/>
  </cellStyleXfs>
  <cellXfs count="144">
    <xf numFmtId="0" fontId="0" fillId="0" borderId="0" xfId="0"/>
    <xf numFmtId="0" fontId="8" fillId="0" borderId="1" xfId="2" applyFont="1" applyBorder="1"/>
    <xf numFmtId="0" fontId="8" fillId="0" borderId="0" xfId="2" applyFont="1"/>
    <xf numFmtId="14" fontId="8" fillId="0" borderId="0" xfId="2" applyNumberFormat="1" applyFont="1"/>
    <xf numFmtId="0" fontId="1" fillId="0" borderId="0" xfId="3" applyProtection="1">
      <protection locked="0"/>
    </xf>
    <xf numFmtId="0" fontId="10" fillId="0" borderId="0" xfId="3" applyFont="1" applyAlignment="1" applyProtection="1">
      <alignment vertical="center"/>
      <protection locked="0"/>
    </xf>
    <xf numFmtId="0" fontId="6" fillId="0" borderId="0" xfId="3" applyFont="1" applyAlignment="1" applyProtection="1">
      <alignment horizontal="center"/>
      <protection locked="0"/>
    </xf>
    <xf numFmtId="164" fontId="12" fillId="7" borderId="1" xfId="3" applyNumberFormat="1" applyFont="1" applyFill="1" applyBorder="1" applyAlignment="1" applyProtection="1">
      <alignment horizontal="left" vertical="center"/>
      <protection locked="0"/>
    </xf>
    <xf numFmtId="164" fontId="4" fillId="8" borderId="7" xfId="3" applyNumberFormat="1" applyFont="1" applyFill="1" applyBorder="1" applyAlignment="1" applyProtection="1">
      <alignment horizontal="center" vertical="center"/>
      <protection locked="0"/>
    </xf>
    <xf numFmtId="164" fontId="4" fillId="10" borderId="8" xfId="3" applyNumberFormat="1" applyFont="1" applyFill="1" applyBorder="1" applyAlignment="1" applyProtection="1">
      <alignment horizontal="center" vertical="center"/>
      <protection locked="0"/>
    </xf>
    <xf numFmtId="164" fontId="4" fillId="11" borderId="8" xfId="3" applyNumberFormat="1" applyFont="1" applyFill="1" applyBorder="1" applyAlignment="1" applyProtection="1">
      <alignment horizontal="center" vertical="center"/>
      <protection locked="0"/>
    </xf>
    <xf numFmtId="164" fontId="4" fillId="12" borderId="8" xfId="3" applyNumberFormat="1" applyFont="1" applyFill="1" applyBorder="1" applyAlignment="1" applyProtection="1">
      <alignment horizontal="center" vertical="center"/>
      <protection locked="0"/>
    </xf>
    <xf numFmtId="164" fontId="4" fillId="2" borderId="8" xfId="3" applyNumberFormat="1" applyFont="1" applyFill="1" applyBorder="1" applyAlignment="1" applyProtection="1">
      <alignment horizontal="center" vertical="center"/>
      <protection locked="0"/>
    </xf>
    <xf numFmtId="164" fontId="4" fillId="13" borderId="9" xfId="3" applyNumberFormat="1" applyFont="1" applyFill="1" applyBorder="1" applyAlignment="1" applyProtection="1">
      <alignment horizontal="center" vertical="center"/>
      <protection locked="0"/>
    </xf>
    <xf numFmtId="0" fontId="4" fillId="0" borderId="0" xfId="3" applyFont="1" applyProtection="1">
      <protection locked="0"/>
    </xf>
    <xf numFmtId="164" fontId="4" fillId="7" borderId="1" xfId="3" applyNumberFormat="1" applyFont="1" applyFill="1" applyBorder="1" applyAlignment="1" applyProtection="1">
      <alignment horizontal="left" vertical="center"/>
      <protection locked="0"/>
    </xf>
    <xf numFmtId="164" fontId="4" fillId="10" borderId="0" xfId="3" applyNumberFormat="1" applyFont="1" applyFill="1" applyAlignment="1" applyProtection="1">
      <alignment horizontal="center" vertical="center"/>
      <protection locked="0"/>
    </xf>
    <xf numFmtId="164" fontId="4" fillId="11" borderId="0" xfId="3" applyNumberFormat="1" applyFont="1" applyFill="1" applyAlignment="1" applyProtection="1">
      <alignment horizontal="center" vertical="center"/>
      <protection locked="0"/>
    </xf>
    <xf numFmtId="0" fontId="1" fillId="0" borderId="0" xfId="3" applyAlignment="1">
      <alignment horizontal="right"/>
    </xf>
    <xf numFmtId="0" fontId="1" fillId="0" borderId="0" xfId="3" applyAlignment="1" applyProtection="1">
      <alignment horizontal="right"/>
      <protection locked="0"/>
    </xf>
    <xf numFmtId="0" fontId="18" fillId="9" borderId="1" xfId="3" applyFont="1" applyFill="1" applyBorder="1" applyProtection="1">
      <protection locked="0"/>
    </xf>
    <xf numFmtId="164" fontId="4" fillId="17" borderId="0" xfId="3" applyNumberFormat="1" applyFont="1" applyFill="1" applyAlignment="1" applyProtection="1">
      <alignment horizontal="center" vertical="center"/>
      <protection locked="0"/>
    </xf>
    <xf numFmtId="0" fontId="1" fillId="0" borderId="1" xfId="3" applyBorder="1" applyAlignment="1" applyProtection="1">
      <alignment horizontal="center"/>
      <protection locked="0"/>
    </xf>
    <xf numFmtId="0" fontId="18" fillId="9" borderId="1" xfId="3" applyFont="1" applyFill="1" applyBorder="1" applyAlignment="1">
      <alignment horizontal="center"/>
    </xf>
    <xf numFmtId="0" fontId="1" fillId="0" borderId="0" xfId="3" applyAlignment="1" applyProtection="1">
      <alignment horizontal="center"/>
      <protection locked="0"/>
    </xf>
    <xf numFmtId="164" fontId="4" fillId="12" borderId="0" xfId="3" applyNumberFormat="1" applyFont="1" applyFill="1" applyAlignment="1" applyProtection="1">
      <alignment horizontal="center" vertical="center"/>
      <protection locked="0"/>
    </xf>
    <xf numFmtId="0" fontId="5" fillId="0" borderId="0" xfId="3" applyFont="1" applyProtection="1">
      <protection locked="0"/>
    </xf>
    <xf numFmtId="164" fontId="4" fillId="2" borderId="0" xfId="3" applyNumberFormat="1" applyFont="1" applyFill="1" applyAlignment="1" applyProtection="1">
      <alignment horizontal="center" vertical="center"/>
      <protection locked="0"/>
    </xf>
    <xf numFmtId="0" fontId="5" fillId="0" borderId="0" xfId="3" applyFont="1" applyAlignment="1" applyProtection="1">
      <alignment horizontal="right" vertical="center"/>
      <protection locked="0"/>
    </xf>
    <xf numFmtId="0" fontId="5" fillId="0" borderId="0" xfId="3" applyFont="1" applyAlignment="1">
      <alignment horizontal="right" vertical="center"/>
    </xf>
    <xf numFmtId="164" fontId="4" fillId="13" borderId="4" xfId="3" applyNumberFormat="1" applyFont="1" applyFill="1" applyBorder="1" applyAlignment="1" applyProtection="1">
      <alignment horizontal="center" vertical="center"/>
      <protection locked="0"/>
    </xf>
    <xf numFmtId="0" fontId="15" fillId="14" borderId="1" xfId="3" applyFont="1" applyFill="1" applyBorder="1" applyAlignment="1" applyProtection="1">
      <alignment horizontal="center"/>
      <protection locked="0"/>
    </xf>
    <xf numFmtId="0" fontId="12" fillId="7" borderId="1" xfId="3" applyFont="1" applyFill="1" applyBorder="1" applyAlignment="1" applyProtection="1">
      <alignment horizontal="left"/>
      <protection locked="0"/>
    </xf>
    <xf numFmtId="0" fontId="15" fillId="15" borderId="1" xfId="3" applyFont="1" applyFill="1" applyBorder="1" applyAlignment="1" applyProtection="1">
      <alignment horizontal="center"/>
      <protection locked="0"/>
    </xf>
    <xf numFmtId="0" fontId="12" fillId="0" borderId="8" xfId="3" applyFont="1" applyBorder="1" applyAlignment="1" applyProtection="1">
      <alignment horizontal="left"/>
      <protection locked="0"/>
    </xf>
    <xf numFmtId="0" fontId="15" fillId="0" borderId="8" xfId="3" applyFont="1" applyBorder="1" applyAlignment="1" applyProtection="1">
      <alignment horizontal="center"/>
      <protection locked="0"/>
    </xf>
    <xf numFmtId="0" fontId="1" fillId="0" borderId="15" xfId="3" applyBorder="1" applyProtection="1">
      <protection locked="0"/>
    </xf>
    <xf numFmtId="0" fontId="1" fillId="0" borderId="15" xfId="3" applyBorder="1" applyAlignment="1" applyProtection="1">
      <alignment horizontal="center"/>
      <protection locked="0"/>
    </xf>
    <xf numFmtId="0" fontId="20" fillId="0" borderId="0" xfId="3" applyFont="1" applyProtection="1">
      <protection locked="0"/>
    </xf>
    <xf numFmtId="0" fontId="20" fillId="0" borderId="15" xfId="3" applyFont="1" applyBorder="1" applyProtection="1">
      <protection locked="0"/>
    </xf>
    <xf numFmtId="0" fontId="20" fillId="0" borderId="15" xfId="3" applyFont="1" applyBorder="1" applyAlignment="1" applyProtection="1">
      <alignment horizontal="left" indent="1"/>
      <protection locked="0"/>
    </xf>
    <xf numFmtId="0" fontId="7" fillId="0" borderId="0" xfId="3" applyFont="1" applyProtection="1">
      <protection locked="0"/>
    </xf>
    <xf numFmtId="0" fontId="24" fillId="0" borderId="0" xfId="3" applyFont="1" applyAlignment="1" applyProtection="1">
      <alignment vertical="center"/>
      <protection locked="0"/>
    </xf>
    <xf numFmtId="164" fontId="4" fillId="0" borderId="0" xfId="3" applyNumberFormat="1" applyFont="1" applyAlignment="1" applyProtection="1">
      <alignment horizontal="center" vertical="center"/>
      <protection locked="0"/>
    </xf>
    <xf numFmtId="164" fontId="17" fillId="0" borderId="0" xfId="3" applyNumberFormat="1" applyFont="1" applyAlignment="1" applyProtection="1">
      <alignment horizontal="left" vertical="center"/>
      <protection locked="0"/>
    </xf>
    <xf numFmtId="164" fontId="1" fillId="0" borderId="0" xfId="3" applyNumberFormat="1" applyAlignment="1" applyProtection="1">
      <alignment horizontal="center" vertical="center"/>
      <protection locked="0"/>
    </xf>
    <xf numFmtId="0" fontId="15" fillId="21" borderId="10" xfId="3" applyFont="1" applyFill="1" applyBorder="1" applyAlignment="1" applyProtection="1">
      <alignment horizontal="center" vertical="center"/>
      <protection locked="0"/>
    </xf>
    <xf numFmtId="0" fontId="8" fillId="0" borderId="0" xfId="2" applyFont="1" applyFill="1"/>
    <xf numFmtId="165" fontId="27" fillId="0" borderId="0" xfId="3" applyNumberFormat="1" applyFont="1"/>
    <xf numFmtId="0" fontId="27" fillId="0" borderId="0" xfId="3" applyFont="1" applyProtection="1">
      <protection locked="0"/>
    </xf>
    <xf numFmtId="0" fontId="27" fillId="4" borderId="1" xfId="3" applyFont="1" applyFill="1" applyBorder="1" applyAlignment="1" applyProtection="1">
      <alignment horizontal="center"/>
      <protection locked="0"/>
    </xf>
    <xf numFmtId="0" fontId="27" fillId="5" borderId="4" xfId="3" applyFont="1" applyFill="1" applyBorder="1" applyAlignment="1" applyProtection="1">
      <alignment horizontal="centerContinuous" vertical="center"/>
      <protection locked="0"/>
    </xf>
    <xf numFmtId="164" fontId="27" fillId="7" borderId="1" xfId="3" applyNumberFormat="1" applyFont="1" applyFill="1" applyBorder="1" applyAlignment="1" applyProtection="1">
      <alignment horizontal="left" vertical="center"/>
      <protection locked="0"/>
    </xf>
    <xf numFmtId="164" fontId="27" fillId="8" borderId="0" xfId="3" applyNumberFormat="1" applyFont="1" applyFill="1" applyAlignment="1" applyProtection="1">
      <alignment horizontal="center" vertical="center"/>
      <protection locked="0"/>
    </xf>
    <xf numFmtId="165" fontId="30" fillId="0" borderId="0" xfId="3" applyNumberFormat="1" applyFont="1" applyAlignment="1">
      <alignment shrinkToFit="1"/>
    </xf>
    <xf numFmtId="0" fontId="30" fillId="5" borderId="12" xfId="3" applyFont="1" applyFill="1" applyBorder="1" applyAlignment="1" applyProtection="1">
      <alignment horizontal="center" vertical="center" shrinkToFit="1"/>
      <protection locked="0"/>
    </xf>
    <xf numFmtId="0" fontId="30" fillId="6" borderId="8" xfId="3" applyFont="1" applyFill="1" applyBorder="1" applyAlignment="1" applyProtection="1">
      <alignment horizontal="center" vertical="center" shrinkToFit="1"/>
      <protection locked="0"/>
    </xf>
    <xf numFmtId="0" fontId="30" fillId="6" borderId="9" xfId="3" applyFont="1" applyFill="1" applyBorder="1" applyAlignment="1" applyProtection="1">
      <alignment horizontal="center" vertical="center" shrinkToFit="1"/>
      <protection locked="0"/>
    </xf>
    <xf numFmtId="0" fontId="30" fillId="0" borderId="0" xfId="3" applyFont="1" applyAlignment="1" applyProtection="1">
      <alignment shrinkToFit="1"/>
      <protection locked="0"/>
    </xf>
    <xf numFmtId="164" fontId="30" fillId="7" borderId="1" xfId="3" applyNumberFormat="1" applyFont="1" applyFill="1" applyBorder="1" applyAlignment="1" applyProtection="1">
      <alignment horizontal="left" vertical="center" shrinkToFit="1"/>
      <protection locked="0"/>
    </xf>
    <xf numFmtId="164" fontId="30" fillId="8" borderId="0" xfId="3" applyNumberFormat="1" applyFont="1" applyFill="1" applyAlignment="1" applyProtection="1">
      <alignment horizontal="center" vertical="center" shrinkToFit="1"/>
      <protection locked="0"/>
    </xf>
    <xf numFmtId="0" fontId="8" fillId="0" borderId="1" xfId="3" applyFont="1" applyFill="1" applyBorder="1" applyAlignment="1" applyProtection="1">
      <alignment horizontal="left"/>
      <protection locked="0"/>
    </xf>
    <xf numFmtId="0" fontId="8" fillId="0" borderId="0" xfId="2" applyNumberFormat="1" applyFont="1" applyFill="1"/>
    <xf numFmtId="168" fontId="8" fillId="0" borderId="0" xfId="2" applyNumberFormat="1" applyFont="1"/>
    <xf numFmtId="168" fontId="8" fillId="0" borderId="0" xfId="2" applyNumberFormat="1" applyFont="1" applyFill="1"/>
    <xf numFmtId="0" fontId="27" fillId="5" borderId="5" xfId="3" applyFont="1" applyFill="1" applyBorder="1" applyAlignment="1" applyProtection="1">
      <alignment horizontal="centerContinuous" vertical="center"/>
      <protection locked="0"/>
    </xf>
    <xf numFmtId="0" fontId="30" fillId="5" borderId="2" xfId="3" applyFont="1" applyFill="1" applyBorder="1" applyAlignment="1" applyProtection="1">
      <alignment horizontal="center" vertical="center" shrinkToFit="1"/>
      <protection locked="0"/>
    </xf>
    <xf numFmtId="0" fontId="17" fillId="7" borderId="4" xfId="3" applyFont="1" applyFill="1" applyBorder="1" applyProtection="1">
      <protection locked="0"/>
    </xf>
    <xf numFmtId="0" fontId="17" fillId="7" borderId="4" xfId="3" applyFont="1" applyFill="1" applyBorder="1" applyAlignment="1">
      <alignment horizontal="center"/>
    </xf>
    <xf numFmtId="0" fontId="10" fillId="0" borderId="0" xfId="3" applyFont="1" applyFill="1" applyBorder="1" applyAlignment="1" applyProtection="1">
      <alignment vertical="center"/>
      <protection locked="0"/>
    </xf>
    <xf numFmtId="165" fontId="27" fillId="0" borderId="0" xfId="3" applyNumberFormat="1" applyFont="1" applyFill="1" applyBorder="1"/>
    <xf numFmtId="165" fontId="30" fillId="0" borderId="0" xfId="3" applyNumberFormat="1" applyFont="1" applyFill="1" applyBorder="1" applyAlignment="1">
      <alignment shrinkToFit="1"/>
    </xf>
    <xf numFmtId="166" fontId="13" fillId="0" borderId="0" xfId="3" applyNumberFormat="1" applyFont="1" applyFill="1" applyBorder="1" applyAlignment="1">
      <alignment horizontal="center" vertical="center"/>
    </xf>
    <xf numFmtId="16" fontId="13" fillId="0" borderId="0" xfId="3" applyNumberFormat="1" applyFont="1" applyFill="1" applyBorder="1" applyAlignment="1">
      <alignment horizontal="center" vertical="center"/>
    </xf>
    <xf numFmtId="0" fontId="1" fillId="0" borderId="0" xfId="3" applyFill="1" applyBorder="1" applyProtection="1">
      <protection locked="0"/>
    </xf>
    <xf numFmtId="0" fontId="1" fillId="0" borderId="0" xfId="3" applyFill="1" applyBorder="1" applyAlignment="1" applyProtection="1">
      <alignment horizontal="center"/>
      <protection locked="0"/>
    </xf>
    <xf numFmtId="0" fontId="20" fillId="0" borderId="0" xfId="3" applyFont="1" applyFill="1" applyBorder="1" applyProtection="1">
      <protection locked="0"/>
    </xf>
    <xf numFmtId="0" fontId="31" fillId="14" borderId="1" xfId="3" applyFont="1" applyFill="1" applyBorder="1" applyProtection="1">
      <protection locked="0"/>
    </xf>
    <xf numFmtId="166" fontId="32" fillId="14" borderId="1" xfId="3" applyNumberFormat="1" applyFont="1" applyFill="1" applyBorder="1" applyAlignment="1">
      <alignment horizontal="center" vertical="center"/>
    </xf>
    <xf numFmtId="166" fontId="32" fillId="14" borderId="3" xfId="3" applyNumberFormat="1" applyFont="1" applyFill="1" applyBorder="1" applyAlignment="1">
      <alignment horizontal="center" vertical="center"/>
    </xf>
    <xf numFmtId="0" fontId="33" fillId="14" borderId="1" xfId="3" applyFont="1" applyFill="1" applyBorder="1" applyProtection="1">
      <protection locked="0"/>
    </xf>
    <xf numFmtId="16" fontId="32" fillId="14" borderId="1" xfId="3" applyNumberFormat="1" applyFont="1" applyFill="1" applyBorder="1" applyAlignment="1">
      <alignment horizontal="center" vertical="center"/>
    </xf>
    <xf numFmtId="16" fontId="32" fillId="14" borderId="3" xfId="3" applyNumberFormat="1" applyFont="1" applyFill="1" applyBorder="1" applyAlignment="1">
      <alignment horizontal="center" vertical="center"/>
    </xf>
    <xf numFmtId="1" fontId="34" fillId="14" borderId="1" xfId="3" applyNumberFormat="1" applyFont="1" applyFill="1" applyBorder="1" applyAlignment="1">
      <alignment horizontal="center" vertical="center"/>
    </xf>
    <xf numFmtId="1" fontId="34" fillId="14" borderId="3" xfId="3" applyNumberFormat="1" applyFont="1" applyFill="1" applyBorder="1" applyAlignment="1">
      <alignment horizontal="center" vertical="center"/>
    </xf>
    <xf numFmtId="0" fontId="1" fillId="22" borderId="1" xfId="3" applyFill="1" applyBorder="1" applyAlignment="1" applyProtection="1">
      <alignment horizontal="left"/>
      <protection locked="0"/>
    </xf>
    <xf numFmtId="0" fontId="20" fillId="22" borderId="0" xfId="3" applyFont="1" applyFill="1" applyProtection="1">
      <protection locked="0"/>
    </xf>
    <xf numFmtId="0" fontId="22" fillId="22" borderId="0" xfId="3" applyFont="1" applyFill="1" applyAlignment="1" applyProtection="1">
      <alignment vertical="center"/>
      <protection locked="0"/>
    </xf>
    <xf numFmtId="164" fontId="21" fillId="22" borderId="0" xfId="3" applyNumberFormat="1" applyFont="1" applyFill="1" applyAlignment="1" applyProtection="1">
      <alignment horizontal="center" vertical="center"/>
      <protection locked="0"/>
    </xf>
    <xf numFmtId="0" fontId="24" fillId="22" borderId="0" xfId="3" applyFont="1" applyFill="1" applyAlignment="1" applyProtection="1">
      <alignment vertical="center"/>
      <protection locked="0"/>
    </xf>
    <xf numFmtId="164" fontId="4" fillId="22" borderId="0" xfId="3" applyNumberFormat="1" applyFont="1" applyFill="1" applyAlignment="1" applyProtection="1">
      <alignment horizontal="center" vertical="center"/>
      <protection locked="0"/>
    </xf>
    <xf numFmtId="164" fontId="17" fillId="22" borderId="0" xfId="3" applyNumberFormat="1" applyFont="1" applyFill="1" applyAlignment="1" applyProtection="1">
      <alignment horizontal="left" vertical="center"/>
      <protection locked="0"/>
    </xf>
    <xf numFmtId="0" fontId="0" fillId="0" borderId="0" xfId="0" pivotButton="1"/>
    <xf numFmtId="168" fontId="0" fillId="0" borderId="0" xfId="0" applyNumberFormat="1"/>
    <xf numFmtId="0" fontId="0" fillId="0" borderId="0" xfId="0" applyNumberFormat="1"/>
    <xf numFmtId="168" fontId="0" fillId="23" borderId="0" xfId="0" applyNumberFormat="1" applyFill="1"/>
    <xf numFmtId="0" fontId="0" fillId="23" borderId="0" xfId="0" applyFill="1"/>
    <xf numFmtId="0" fontId="0" fillId="23" borderId="0" xfId="0" applyNumberFormat="1" applyFill="1"/>
    <xf numFmtId="0" fontId="16" fillId="15" borderId="7" xfId="3" applyFont="1" applyFill="1" applyBorder="1" applyAlignment="1" applyProtection="1">
      <alignment horizontal="center" vertical="center" wrapText="1"/>
      <protection locked="0"/>
    </xf>
    <xf numFmtId="0" fontId="16" fillId="15" borderId="9" xfId="3" applyFont="1" applyFill="1" applyBorder="1" applyAlignment="1" applyProtection="1">
      <alignment horizontal="center" vertical="center" wrapText="1"/>
      <protection locked="0"/>
    </xf>
    <xf numFmtId="0" fontId="16" fillId="15" borderId="11" xfId="3" applyFont="1" applyFill="1" applyBorder="1" applyAlignment="1" applyProtection="1">
      <alignment horizontal="center" vertical="center" wrapText="1"/>
      <protection locked="0"/>
    </xf>
    <xf numFmtId="0" fontId="16" fillId="15" borderId="12" xfId="3" applyFont="1" applyFill="1" applyBorder="1" applyAlignment="1" applyProtection="1">
      <alignment horizontal="center" vertical="center" wrapText="1"/>
      <protection locked="0"/>
    </xf>
    <xf numFmtId="0" fontId="23" fillId="0" borderId="0" xfId="0" applyFont="1" applyAlignment="1">
      <alignment horizontal="right" textRotation="90"/>
    </xf>
    <xf numFmtId="0" fontId="19" fillId="18" borderId="13" xfId="3" applyFont="1" applyFill="1" applyBorder="1" applyAlignment="1" applyProtection="1">
      <alignment horizontal="center"/>
      <protection locked="0"/>
    </xf>
    <xf numFmtId="0" fontId="19" fillId="18" borderId="14" xfId="3" applyFont="1" applyFill="1" applyBorder="1" applyAlignment="1" applyProtection="1">
      <alignment horizontal="center"/>
      <protection locked="0"/>
    </xf>
    <xf numFmtId="0" fontId="11" fillId="3" borderId="0" xfId="0" applyFont="1" applyFill="1" applyAlignment="1">
      <alignment horizontal="center" textRotation="90"/>
    </xf>
    <xf numFmtId="0" fontId="11" fillId="3" borderId="2" xfId="0" applyFont="1" applyFill="1" applyBorder="1" applyAlignment="1">
      <alignment horizontal="center" textRotation="90"/>
    </xf>
    <xf numFmtId="0" fontId="8" fillId="0" borderId="0" xfId="3" applyFont="1" applyFill="1" applyBorder="1" applyAlignment="1" applyProtection="1">
      <alignment horizontal="left"/>
      <protection locked="0"/>
    </xf>
    <xf numFmtId="1" fontId="34" fillId="14" borderId="10" xfId="3" applyNumberFormat="1" applyFont="1" applyFill="1" applyBorder="1" applyAlignment="1">
      <alignment horizontal="center" vertical="center"/>
    </xf>
    <xf numFmtId="1" fontId="34" fillId="14" borderId="7" xfId="3" applyNumberFormat="1" applyFont="1" applyFill="1" applyBorder="1" applyAlignment="1">
      <alignment horizontal="center" vertical="center"/>
    </xf>
    <xf numFmtId="0" fontId="14" fillId="7" borderId="16" xfId="3" applyFont="1" applyFill="1" applyBorder="1" applyAlignment="1" applyProtection="1">
      <alignment horizontal="center" vertical="center" wrapText="1"/>
      <protection locked="0"/>
    </xf>
    <xf numFmtId="0" fontId="14" fillId="9" borderId="17" xfId="3" applyFont="1" applyFill="1" applyBorder="1" applyAlignment="1" applyProtection="1">
      <alignment horizontal="center" vertical="center" wrapText="1"/>
      <protection locked="0"/>
    </xf>
    <xf numFmtId="0" fontId="1" fillId="0" borderId="6" xfId="3" applyBorder="1" applyAlignment="1" applyProtection="1">
      <alignment horizontal="center"/>
      <protection locked="0"/>
    </xf>
    <xf numFmtId="0" fontId="17" fillId="7" borderId="12" xfId="3" applyFont="1" applyFill="1" applyBorder="1" applyProtection="1">
      <protection locked="0"/>
    </xf>
    <xf numFmtId="0" fontId="18" fillId="9" borderId="6" xfId="3" applyFont="1" applyFill="1" applyBorder="1" applyProtection="1">
      <protection locked="0"/>
    </xf>
    <xf numFmtId="0" fontId="14" fillId="0" borderId="0" xfId="3" applyFont="1" applyFill="1" applyBorder="1" applyAlignment="1" applyProtection="1">
      <alignment horizontal="center" vertical="center"/>
      <protection locked="0"/>
    </xf>
    <xf numFmtId="164" fontId="11" fillId="3" borderId="0" xfId="0" applyNumberFormat="1" applyFont="1" applyFill="1" applyAlignment="1">
      <alignment horizontal="center" textRotation="90"/>
    </xf>
    <xf numFmtId="0" fontId="27" fillId="0" borderId="0" xfId="3" applyFont="1" applyAlignment="1" applyProtection="1">
      <alignment horizontal="center"/>
      <protection locked="0"/>
    </xf>
    <xf numFmtId="0" fontId="30" fillId="0" borderId="0" xfId="3" applyFont="1" applyAlignment="1" applyProtection="1">
      <alignment horizontal="center" shrinkToFit="1"/>
      <protection locked="0"/>
    </xf>
    <xf numFmtId="0" fontId="27" fillId="6" borderId="5" xfId="3" applyFont="1" applyFill="1" applyBorder="1" applyAlignment="1" applyProtection="1">
      <alignment horizontal="center" vertical="center"/>
      <protection locked="0"/>
    </xf>
    <xf numFmtId="0" fontId="27" fillId="6" borderId="4" xfId="3" applyFont="1" applyFill="1" applyBorder="1" applyAlignment="1" applyProtection="1">
      <alignment horizontal="center" vertical="center"/>
      <protection locked="0"/>
    </xf>
    <xf numFmtId="164" fontId="4" fillId="8" borderId="2" xfId="3" applyNumberFormat="1" applyFont="1" applyFill="1" applyBorder="1" applyAlignment="1" applyProtection="1">
      <alignment horizontal="center" vertical="center"/>
      <protection locked="0"/>
    </xf>
    <xf numFmtId="164" fontId="4" fillId="10" borderId="2" xfId="3" applyNumberFormat="1" applyFont="1" applyFill="1" applyBorder="1" applyAlignment="1" applyProtection="1">
      <alignment horizontal="center" vertical="center"/>
      <protection locked="0"/>
    </xf>
    <xf numFmtId="164" fontId="4" fillId="11" borderId="2" xfId="3" applyNumberFormat="1" applyFont="1" applyFill="1" applyBorder="1" applyAlignment="1" applyProtection="1">
      <alignment horizontal="center" vertical="center"/>
      <protection locked="0"/>
    </xf>
    <xf numFmtId="164" fontId="4" fillId="12" borderId="2" xfId="3" applyNumberFormat="1" applyFont="1" applyFill="1" applyBorder="1" applyAlignment="1" applyProtection="1">
      <alignment horizontal="center" vertical="center"/>
      <protection locked="0"/>
    </xf>
    <xf numFmtId="164" fontId="4" fillId="2" borderId="2" xfId="3" applyNumberFormat="1" applyFont="1" applyFill="1" applyBorder="1" applyAlignment="1" applyProtection="1">
      <alignment horizontal="center" vertical="center"/>
      <protection locked="0"/>
    </xf>
    <xf numFmtId="164" fontId="4" fillId="13" borderId="12" xfId="3" applyNumberFormat="1" applyFont="1" applyFill="1" applyBorder="1" applyAlignment="1" applyProtection="1">
      <alignment horizontal="center" vertical="center"/>
      <protection locked="0"/>
    </xf>
    <xf numFmtId="0" fontId="15" fillId="21" borderId="6" xfId="3" applyFont="1" applyFill="1" applyBorder="1" applyAlignment="1" applyProtection="1">
      <alignment horizontal="center" vertical="center"/>
      <protection locked="0"/>
    </xf>
    <xf numFmtId="0" fontId="1" fillId="16" borderId="1" xfId="3" applyFill="1" applyBorder="1" applyAlignment="1" applyProtection="1">
      <alignment horizontal="center"/>
      <protection locked="0"/>
    </xf>
    <xf numFmtId="0" fontId="20" fillId="0" borderId="0" xfId="3" applyFont="1" applyAlignment="1" applyProtection="1">
      <alignment horizontal="center"/>
      <protection locked="0"/>
    </xf>
    <xf numFmtId="164" fontId="23" fillId="0" borderId="0" xfId="0" applyNumberFormat="1" applyFont="1" applyAlignment="1">
      <alignment horizontal="center" textRotation="90"/>
    </xf>
    <xf numFmtId="0" fontId="23" fillId="0" borderId="0" xfId="0" applyFont="1" applyAlignment="1">
      <alignment horizontal="center" textRotation="90"/>
    </xf>
    <xf numFmtId="165" fontId="28" fillId="24" borderId="0" xfId="3" applyNumberFormat="1" applyFont="1" applyFill="1" applyAlignment="1" applyProtection="1">
      <alignment horizontal="center" vertical="center"/>
      <protection locked="0"/>
    </xf>
    <xf numFmtId="165" fontId="28" fillId="24" borderId="0" xfId="3" applyNumberFormat="1" applyFont="1" applyFill="1"/>
    <xf numFmtId="165" fontId="27" fillId="24" borderId="0" xfId="3" applyNumberFormat="1" applyFont="1" applyFill="1"/>
    <xf numFmtId="0" fontId="28" fillId="24" borderId="0" xfId="3" applyFont="1" applyFill="1" applyAlignment="1" applyProtection="1">
      <alignment horizontal="center" vertical="center"/>
      <protection locked="0"/>
    </xf>
    <xf numFmtId="165" fontId="29" fillId="24" borderId="0" xfId="3" applyNumberFormat="1" applyFont="1" applyFill="1"/>
    <xf numFmtId="0" fontId="30" fillId="24" borderId="0" xfId="3" applyFont="1" applyFill="1" applyAlignment="1" applyProtection="1">
      <alignment horizontal="center" vertical="center" shrinkToFit="1"/>
      <protection locked="0"/>
    </xf>
    <xf numFmtId="165" fontId="30" fillId="24" borderId="0" xfId="3" applyNumberFormat="1" applyFont="1" applyFill="1" applyAlignment="1">
      <alignment shrinkToFit="1"/>
    </xf>
    <xf numFmtId="0" fontId="1" fillId="0" borderId="11" xfId="3" applyBorder="1" applyAlignment="1" applyProtection="1">
      <alignment horizontal="center"/>
      <protection locked="0"/>
    </xf>
    <xf numFmtId="0" fontId="1" fillId="0" borderId="3" xfId="3" applyBorder="1" applyAlignment="1" applyProtection="1">
      <alignment horizontal="center"/>
      <protection locked="0"/>
    </xf>
    <xf numFmtId="0" fontId="9" fillId="19" borderId="1" xfId="3" applyFont="1" applyFill="1" applyBorder="1" applyAlignment="1" applyProtection="1">
      <alignment horizontal="center" vertical="center"/>
    </xf>
    <xf numFmtId="0" fontId="35" fillId="0" borderId="0" xfId="2" applyFont="1" applyAlignment="1">
      <alignment horizontal="left" vertical="center"/>
    </xf>
    <xf numFmtId="0" fontId="26" fillId="20" borderId="0" xfId="3" applyFont="1" applyFill="1" applyAlignment="1" applyProtection="1">
      <alignment horizontal="center"/>
      <protection locked="0"/>
    </xf>
  </cellXfs>
  <cellStyles count="4">
    <cellStyle name="Normal 6" xfId="2" xr:uid="{0FECF631-A7BE-4096-A2D9-41A4DCFC3E0C}"/>
    <cellStyle name="Normal 7" xfId="1" xr:uid="{12AA23BE-54BA-449A-A7B8-F1CBD343A7B5}"/>
    <cellStyle name="Normal 7 2" xfId="3" xr:uid="{7A7BF65B-1BE5-408E-9A38-CA8A28D6F96D}"/>
    <cellStyle name="Standaard" xfId="0" builtinId="0"/>
  </cellStyles>
  <dxfs count="23">
    <dxf>
      <font>
        <color theme="3" tint="-0.499984740745262"/>
      </font>
      <fill>
        <patternFill>
          <bgColor theme="6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ill>
        <patternFill>
          <bgColor theme="9" tint="-0.24994659260841701"/>
        </patternFill>
      </fill>
    </dxf>
    <dxf>
      <font>
        <b/>
        <i val="0"/>
      </font>
      <fill>
        <patternFill>
          <bgColor theme="6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4" tint="0.59996337778862885"/>
        </patternFill>
      </fill>
    </dxf>
    <dxf>
      <font>
        <b/>
        <i val="0"/>
        <color theme="0"/>
      </font>
      <fill>
        <patternFill>
          <bgColor rgb="FF008080"/>
        </patternFill>
      </fill>
    </dxf>
    <dxf>
      <font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theme="1" tint="0.499984740745262"/>
        </patternFill>
      </fill>
    </dxf>
    <dxf>
      <font>
        <b/>
        <i val="0"/>
        <color rgb="FFC00000"/>
      </font>
      <fill>
        <patternFill>
          <bgColor theme="6" tint="0.39994506668294322"/>
        </patternFill>
      </fill>
    </dxf>
    <dxf>
      <font>
        <color rgb="FFFF000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left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8" formatCode="ddd\ 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</dxf>
    <dxf>
      <fill>
        <patternFill patternType="solid"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openxmlformats.org/officeDocument/2006/relationships/pivotCacheDefinition" Target="pivotCache/pivotCacheDefinition1.xml"/><Relationship Id="rId9" Type="http://schemas.openxmlformats.org/officeDocument/2006/relationships/calcChain" Target="calcChain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ln>
                  <a:noFill/>
                </a:ln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BE">
                <a:ln>
                  <a:noFill/>
                </a:ln>
              </a:rPr>
              <a:t>  EMPLOYE   PLANNING    </a:t>
            </a:r>
          </a:p>
        </c:rich>
      </c:tx>
      <c:layout>
        <c:manualLayout>
          <c:xMode val="edge"/>
          <c:yMode val="edge"/>
          <c:x val="0.34574203353783595"/>
          <c:y val="3.6968569535647595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ln>
                <a:noFill/>
              </a:ln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nl-BE"/>
        </a:p>
      </c:txPr>
    </c:title>
    <c:autoTitleDeleted val="0"/>
    <c:plotArea>
      <c:layout>
        <c:manualLayout>
          <c:layoutTarget val="inner"/>
          <c:xMode val="edge"/>
          <c:yMode val="edge"/>
          <c:x val="0.11595510602628811"/>
          <c:y val="0.12453478790908487"/>
          <c:w val="0.8398068966132225"/>
          <c:h val="0.60741960160884112"/>
        </c:manualLayout>
      </c:layout>
      <c:barChart>
        <c:barDir val="col"/>
        <c:grouping val="clustered"/>
        <c:varyColors val="0"/>
        <c:ser>
          <c:idx val="0"/>
          <c:order val="0"/>
          <c:spPr>
            <a:gradFill rotWithShape="1">
              <a:gsLst>
                <a:gs pos="0">
                  <a:schemeClr val="accent1"/>
                </a:gs>
                <a:gs pos="100000">
                  <a:schemeClr val="accent1">
                    <a:shade val="48000"/>
                    <a:satMod val="180000"/>
                    <a:lumMod val="94000"/>
                  </a:schemeClr>
                </a:gs>
                <a:gs pos="100000">
                  <a:schemeClr val="accent1">
                    <a:shade val="48000"/>
                    <a:satMod val="180000"/>
                    <a:lumMod val="94000"/>
                  </a:schemeClr>
                </a:gs>
              </a:gsLst>
              <a:lin ang="4140000" scaled="1"/>
            </a:gradFill>
            <a:ln>
              <a:noFill/>
            </a:ln>
            <a:effectLst>
              <a:outerShdw blurRad="114300" dist="114300" dir="5400000" rotWithShape="0">
                <a:srgbClr val="000000">
                  <a:alpha val="70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9800000"/>
              </a:lightRig>
            </a:scene3d>
            <a:sp3d prstMaterial="plastic">
              <a:bevelT w="38100" h="3175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nl-BE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Calendrier!$OR$22:$OR$30</c:f>
              <c:strCache>
                <c:ptCount val="9"/>
                <c:pt idx="0">
                  <c:v>PERS_2</c:v>
                </c:pt>
                <c:pt idx="1">
                  <c:v>PERS_3</c:v>
                </c:pt>
                <c:pt idx="2">
                  <c:v>PERS_4</c:v>
                </c:pt>
                <c:pt idx="3">
                  <c:v>PERS_5</c:v>
                </c:pt>
                <c:pt idx="4">
                  <c:v>PERS_6</c:v>
                </c:pt>
                <c:pt idx="5">
                  <c:v>PERS_7</c:v>
                </c:pt>
                <c:pt idx="6">
                  <c:v>PERS_8</c:v>
                </c:pt>
                <c:pt idx="7">
                  <c:v>PERS_9</c:v>
                </c:pt>
                <c:pt idx="8">
                  <c:v>PERS_10</c:v>
                </c:pt>
              </c:strCache>
            </c:strRef>
          </c:cat>
          <c:val>
            <c:numRef>
              <c:f>Calendrier!$OS$22:$OS$30</c:f>
              <c:numCache>
                <c:formatCode>General</c:formatCode>
                <c:ptCount val="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Calendrier!#REF!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6="http://schemas.microsoft.com/office/drawing/2014/chart" uri="{C3380CC4-5D6E-409C-BE32-E72D297353CC}">
              <c16:uniqueId val="{00000000-1ED2-4245-81D7-C9F50F0ED440}"/>
            </c:ext>
          </c:extLst>
        </c:ser>
        <c:ser>
          <c:idx val="1"/>
          <c:order val="1"/>
          <c:spPr>
            <a:gradFill rotWithShape="1">
              <a:gsLst>
                <a:gs pos="0">
                  <a:schemeClr val="accent2"/>
                </a:gs>
                <a:gs pos="100000">
                  <a:schemeClr val="accent2">
                    <a:shade val="48000"/>
                    <a:satMod val="180000"/>
                    <a:lumMod val="94000"/>
                  </a:schemeClr>
                </a:gs>
                <a:gs pos="100000">
                  <a:schemeClr val="accent2">
                    <a:shade val="48000"/>
                    <a:satMod val="180000"/>
                    <a:lumMod val="94000"/>
                  </a:schemeClr>
                </a:gs>
              </a:gsLst>
              <a:lin ang="4140000" scaled="1"/>
            </a:gradFill>
            <a:ln>
              <a:noFill/>
            </a:ln>
            <a:effectLst>
              <a:outerShdw blurRad="114300" dist="114300" dir="5400000" rotWithShape="0">
                <a:srgbClr val="000000">
                  <a:alpha val="70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9800000"/>
              </a:lightRig>
            </a:scene3d>
            <a:sp3d prstMaterial="plastic">
              <a:bevelT w="38100" h="3175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nl-BE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Calendrier!$OR$22:$OR$30</c:f>
              <c:strCache>
                <c:ptCount val="9"/>
                <c:pt idx="0">
                  <c:v>PERS_2</c:v>
                </c:pt>
                <c:pt idx="1">
                  <c:v>PERS_3</c:v>
                </c:pt>
                <c:pt idx="2">
                  <c:v>PERS_4</c:v>
                </c:pt>
                <c:pt idx="3">
                  <c:v>PERS_5</c:v>
                </c:pt>
                <c:pt idx="4">
                  <c:v>PERS_6</c:v>
                </c:pt>
                <c:pt idx="5">
                  <c:v>PERS_7</c:v>
                </c:pt>
                <c:pt idx="6">
                  <c:v>PERS_8</c:v>
                </c:pt>
                <c:pt idx="7">
                  <c:v>PERS_9</c:v>
                </c:pt>
                <c:pt idx="8">
                  <c:v>PERS_10</c:v>
                </c:pt>
              </c:strCache>
            </c:strRef>
          </c:cat>
          <c:val>
            <c:numRef>
              <c:f>Calendrier!$OT$22:$OT$30</c:f>
              <c:numCache>
                <c:formatCode>General</c:formatCode>
                <c:ptCount val="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Calendrier!#REF!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6="http://schemas.microsoft.com/office/drawing/2014/chart" uri="{C3380CC4-5D6E-409C-BE32-E72D297353CC}">
              <c16:uniqueId val="{00000001-1ED2-4245-81D7-C9F50F0ED440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100"/>
        <c:overlap val="-10"/>
        <c:axId val="768927760"/>
        <c:axId val="768925136"/>
      </c:barChart>
      <c:catAx>
        <c:axId val="768927760"/>
        <c:scaling>
          <c:orientation val="minMax"/>
        </c:scaling>
        <c:delete val="0"/>
        <c:axPos val="b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900" b="1" i="0" u="none" strike="noStrike" kern="1200" cap="all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BE">
                    <a:solidFill>
                      <a:schemeClr val="bg1"/>
                    </a:solidFill>
                  </a:rPr>
                  <a:t>NOM DU PERSONEEL</a:t>
                </a:r>
              </a:p>
            </c:rich>
          </c:tx>
          <c:layout>
            <c:manualLayout>
              <c:xMode val="edge"/>
              <c:yMode val="edge"/>
              <c:x val="0.46011864421893678"/>
              <c:y val="0.86152059003777604"/>
            </c:manualLayout>
          </c:layout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900" b="1" i="0" u="none" strike="noStrike" kern="1200" cap="all" baseline="0">
                  <a:solidFill>
                    <a:schemeClr val="bg1"/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3000000" spcFirstLastPara="1" vertOverflow="ellipsis" wrap="square" anchor="ctr" anchorCtr="0"/>
          <a:lstStyle/>
          <a:p>
            <a:pPr>
              <a:defRPr sz="1000" b="1" i="0" u="none" strike="noStrike" kern="1200" baseline="0">
                <a:solidFill>
                  <a:schemeClr val="bg1"/>
                </a:solidFill>
                <a:effectLst/>
                <a:latin typeface="+mn-lt"/>
                <a:ea typeface="+mn-ea"/>
                <a:cs typeface="+mn-cs"/>
              </a:defRPr>
            </a:pPr>
            <a:endParaRPr lang="nl-BE"/>
          </a:p>
        </c:txPr>
        <c:crossAx val="768925136"/>
        <c:crosses val="autoZero"/>
        <c:auto val="1"/>
        <c:lblAlgn val="ctr"/>
        <c:lblOffset val="100"/>
        <c:tickMarkSkip val="2"/>
        <c:noMultiLvlLbl val="0"/>
      </c:catAx>
      <c:valAx>
        <c:axId val="768925136"/>
        <c:scaling>
          <c:orientation val="minMax"/>
          <c:max val="365"/>
          <c:min val="0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900" b="1" i="0" u="none" strike="noStrike" kern="1200" cap="all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BE">
                    <a:solidFill>
                      <a:schemeClr val="bg1"/>
                    </a:solidFill>
                  </a:rPr>
                  <a:t>ANNEE   EN   COURS</a:t>
                </a:r>
              </a:p>
            </c:rich>
          </c:tx>
          <c:layout>
            <c:manualLayout>
              <c:xMode val="edge"/>
              <c:yMode val="edge"/>
              <c:x val="2.4799751654152772E-2"/>
              <c:y val="0.30682748350192685"/>
            </c:manualLayout>
          </c:layout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900" b="1" i="0" u="none" strike="noStrike" kern="1200" cap="all" baseline="0">
                  <a:solidFill>
                    <a:schemeClr val="bg1"/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</c:title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768927760"/>
        <c:crosses val="autoZero"/>
        <c:crossBetween val="between"/>
        <c:majorUnit val="30"/>
        <c:minorUnit val="2"/>
      </c:valAx>
      <c:spPr>
        <a:noFill/>
        <a:ln>
          <a:noFill/>
        </a:ln>
        <a:effectLst/>
      </c:spPr>
    </c:plotArea>
    <c:legend>
      <c:legendPos val="b"/>
      <c:layout>
        <c:manualLayout>
          <c:xMode val="edge"/>
          <c:yMode val="edge"/>
          <c:x val="0.24062182322412659"/>
          <c:y val="0.90510527212554337"/>
          <c:w val="0.52229525400831089"/>
          <c:h val="5.0532444431679563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200" b="1" i="0" u="none" strike="noStrike" kern="1200" spc="100" baseline="0">
              <a:solidFill>
                <a:schemeClr val="bg1"/>
              </a:solidFill>
              <a:latin typeface="+mn-lt"/>
              <a:ea typeface="+mn-ea"/>
              <a:cs typeface="+mn-cs"/>
            </a:defRPr>
          </a:pPr>
          <a:endParaRPr lang="nl-BE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 w="31750">
      <a:solidFill>
        <a:schemeClr val="bg2"/>
      </a:solidFill>
    </a:ln>
    <a:effectLst/>
  </c:spPr>
  <c:txPr>
    <a:bodyPr/>
    <a:lstStyle/>
    <a:p>
      <a:pPr>
        <a:defRPr/>
      </a:pPr>
      <a:endParaRPr lang="nl-BE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9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lt1"/>
    </cs:fontRef>
  </cs:dataPoint>
  <cs:dataPoint3D>
    <cs:lnRef idx="0"/>
    <cs:fillRef idx="3">
      <cs:styleClr val="auto"/>
    </cs:fillRef>
    <cs:effectRef idx="3"/>
    <cs:fontRef idx="minor">
      <a:schemeClr val="lt1"/>
    </cs:fontRef>
  </cs:dataPoint3D>
  <cs:dataPointLine>
    <cs:lnRef idx="0">
      <cs:styleClr val="auto"/>
    </cs:lnRef>
    <cs:fillRef idx="3"/>
    <cs:effectRef idx="3"/>
    <cs:fontRef idx="minor">
      <a:schemeClr val="lt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lt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lt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lt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lt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1.xml"/><Relationship Id="rId2" Type="http://schemas.openxmlformats.org/officeDocument/2006/relationships/image" Target="../media/image2.sv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12</xdr:col>
      <xdr:colOff>142875</xdr:colOff>
      <xdr:row>1</xdr:row>
      <xdr:rowOff>102706</xdr:rowOff>
    </xdr:from>
    <xdr:to>
      <xdr:col>21</xdr:col>
      <xdr:colOff>182276</xdr:colOff>
      <xdr:row>1</xdr:row>
      <xdr:rowOff>498706</xdr:rowOff>
    </xdr:to>
    <xdr:sp macro="" textlink="Mois!G1" fLocksText="0">
      <xdr:nvSpPr>
        <xdr:cNvPr id="2" name="Rectangle 1">
          <a:extLst>
            <a:ext uri="{FF2B5EF4-FFF2-40B4-BE49-F238E27FC236}">
              <a16:creationId xmlns:a16="http://schemas.microsoft.com/office/drawing/2014/main" id="{82F23926-3059-46DA-A19F-A025EBBFEC62}"/>
            </a:ext>
          </a:extLst>
        </xdr:cNvPr>
        <xdr:cNvSpPr/>
      </xdr:nvSpPr>
      <xdr:spPr>
        <a:xfrm>
          <a:off x="4371975" y="521806"/>
          <a:ext cx="2611151" cy="396000"/>
        </a:xfrm>
        <a:prstGeom prst="rect">
          <a:avLst/>
        </a:prstGeom>
        <a:ln/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>
          <a:noAutofit/>
        </a:bodyPr>
        <a:lstStyle/>
        <a:p>
          <a:pPr algn="ctr"/>
          <a:fld id="{378D70B5-092E-4F48-9E30-47E93624D199}" type="TxLink">
            <a:rPr lang="en-US" sz="1100" b="0" i="0" u="none" strike="noStrike" cap="none" spc="0">
              <a:ln w="0">
                <a:noFill/>
              </a:ln>
              <a:solidFill>
                <a:srgbClr val="000000"/>
              </a:solidFill>
              <a:effectLst/>
              <a:latin typeface="Calibri"/>
              <a:cs typeface="Calibri"/>
            </a:rPr>
            <a:t>Janvier 2022</a:t>
          </a:fld>
          <a:endParaRPr lang="en-US" sz="6600" b="1" i="1" u="sng" cap="none" spc="0">
            <a:ln w="0">
              <a:noFill/>
            </a:ln>
            <a:solidFill>
              <a:schemeClr val="bg2"/>
            </a:solidFill>
            <a:effectLst/>
          </a:endParaRPr>
        </a:p>
      </xdr:txBody>
    </xdr:sp>
    <xdr:clientData/>
  </xdr:twoCellAnchor>
  <xdr:twoCellAnchor editAs="absolute">
    <xdr:from>
      <xdr:col>21</xdr:col>
      <xdr:colOff>176412</xdr:colOff>
      <xdr:row>1</xdr:row>
      <xdr:rowOff>58494</xdr:rowOff>
    </xdr:from>
    <xdr:to>
      <xdr:col>23</xdr:col>
      <xdr:colOff>89544</xdr:colOff>
      <xdr:row>2</xdr:row>
      <xdr:rowOff>38301</xdr:rowOff>
    </xdr:to>
    <xdr:pic macro="[0]!NextMonth">
      <xdr:nvPicPr>
        <xdr:cNvPr id="3" name="Graphic 6" descr="Play">
          <a:extLst>
            <a:ext uri="{FF2B5EF4-FFF2-40B4-BE49-F238E27FC236}">
              <a16:creationId xmlns:a16="http://schemas.microsoft.com/office/drawing/2014/main" id="{94BC9378-4765-4ECF-B8E1-75ACF407B523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rcRect l="141" t="-193" r="141" b="193"/>
        <a:stretch/>
      </xdr:blipFill>
      <xdr:spPr>
        <a:xfrm>
          <a:off x="6977262" y="477594"/>
          <a:ext cx="484632" cy="484632"/>
        </a:xfrm>
        <a:prstGeom prst="rect">
          <a:avLst/>
        </a:prstGeom>
        <a:ln>
          <a:noFill/>
        </a:ln>
        <a:effectLst>
          <a:outerShdw blurRad="190500" dist="228600" dir="2700000" algn="ctr">
            <a:srgbClr val="000000">
              <a:alpha val="30000"/>
            </a:srgbClr>
          </a:outerShdw>
        </a:effectLst>
        <a:scene3d>
          <a:camera prst="orthographicFront">
            <a:rot lat="0" lon="0" rev="0"/>
          </a:camera>
          <a:lightRig rig="glow" dir="t">
            <a:rot lat="0" lon="0" rev="4800000"/>
          </a:lightRig>
        </a:scene3d>
        <a:sp3d prstMaterial="matte">
          <a:bevelT w="127000" h="63500"/>
        </a:sp3d>
      </xdr:spPr>
    </xdr:pic>
    <xdr:clientData/>
  </xdr:twoCellAnchor>
  <xdr:twoCellAnchor editAs="absolute">
    <xdr:from>
      <xdr:col>10</xdr:col>
      <xdr:colOff>257175</xdr:colOff>
      <xdr:row>1</xdr:row>
      <xdr:rowOff>70500</xdr:rowOff>
    </xdr:from>
    <xdr:to>
      <xdr:col>12</xdr:col>
      <xdr:colOff>170307</xdr:colOff>
      <xdr:row>2</xdr:row>
      <xdr:rowOff>50307</xdr:rowOff>
    </xdr:to>
    <xdr:pic macro="[0]!PreviousMonth">
      <xdr:nvPicPr>
        <xdr:cNvPr id="4" name="Graphic 8" descr="Play">
          <a:extLst>
            <a:ext uri="{FF2B5EF4-FFF2-40B4-BE49-F238E27FC236}">
              <a16:creationId xmlns:a16="http://schemas.microsoft.com/office/drawing/2014/main" id="{6FAD99F0-701D-44D7-BFE1-EB9F0037D24F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rcRect t="1772" b="-1772"/>
        <a:stretch/>
      </xdr:blipFill>
      <xdr:spPr>
        <a:xfrm flipH="1">
          <a:off x="3914775" y="489600"/>
          <a:ext cx="484632" cy="484632"/>
        </a:xfrm>
        <a:prstGeom prst="rect">
          <a:avLst/>
        </a:prstGeom>
        <a:ln>
          <a:noFill/>
        </a:ln>
        <a:effectLst>
          <a:outerShdw blurRad="190500" dist="228600" dir="2700000" algn="ctr">
            <a:srgbClr val="000000">
              <a:alpha val="30000"/>
            </a:srgbClr>
          </a:outerShdw>
        </a:effectLst>
        <a:scene3d>
          <a:camera prst="orthographicFront">
            <a:rot lat="0" lon="0" rev="0"/>
          </a:camera>
          <a:lightRig rig="glow" dir="t">
            <a:rot lat="0" lon="0" rev="4800000"/>
          </a:lightRig>
        </a:scene3d>
        <a:sp3d prstMaterial="matte">
          <a:bevelT w="127000" h="63500"/>
        </a:sp3d>
      </xdr:spPr>
    </xdr:pic>
    <xdr:clientData/>
  </xdr:twoCellAnchor>
  <xdr:twoCellAnchor>
    <xdr:from>
      <xdr:col>389</xdr:col>
      <xdr:colOff>284162</xdr:colOff>
      <xdr:row>0</xdr:row>
      <xdr:rowOff>219075</xdr:rowOff>
    </xdr:from>
    <xdr:to>
      <xdr:col>402</xdr:col>
      <xdr:colOff>307975</xdr:colOff>
      <xdr:row>21</xdr:row>
      <xdr:rowOff>0</xdr:rowOff>
    </xdr:to>
    <xdr:graphicFrame macro="">
      <xdr:nvGraphicFramePr>
        <xdr:cNvPr id="6" name="Graphique 2">
          <a:extLst>
            <a:ext uri="{FF2B5EF4-FFF2-40B4-BE49-F238E27FC236}">
              <a16:creationId xmlns:a16="http://schemas.microsoft.com/office/drawing/2014/main" id="{6A367EDC-4888-415B-86DA-1362800E0BE6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368</xdr:col>
      <xdr:colOff>238125</xdr:colOff>
      <xdr:row>1</xdr:row>
      <xdr:rowOff>19050</xdr:rowOff>
    </xdr:from>
    <xdr:to>
      <xdr:col>369</xdr:col>
      <xdr:colOff>676275</xdr:colOff>
      <xdr:row>2</xdr:row>
      <xdr:rowOff>333375</xdr:rowOff>
    </xdr:to>
    <xdr:sp macro="[0]!Graphique" textlink="">
      <xdr:nvSpPr>
        <xdr:cNvPr id="7" name="Rectangle : coins arrondis 6">
          <a:extLst>
            <a:ext uri="{FF2B5EF4-FFF2-40B4-BE49-F238E27FC236}">
              <a16:creationId xmlns:a16="http://schemas.microsoft.com/office/drawing/2014/main" id="{8E671BC3-B445-4A33-A803-F9A80B22E07A}"/>
            </a:ext>
          </a:extLst>
        </xdr:cNvPr>
        <xdr:cNvSpPr/>
      </xdr:nvSpPr>
      <xdr:spPr>
        <a:xfrm>
          <a:off x="10182225" y="438150"/>
          <a:ext cx="1238250" cy="819150"/>
        </a:xfrm>
        <a:prstGeom prst="roundRect">
          <a:avLst>
            <a:gd name="adj" fmla="val 50000"/>
          </a:avLst>
        </a:prstGeom>
        <a:solidFill>
          <a:schemeClr val="accent2"/>
        </a:solidFill>
        <a:ln>
          <a:noFill/>
        </a:ln>
        <a:effectLst>
          <a:outerShdw blurRad="152400" dist="317500" dir="5400000" sx="90000" sy="-19000" rotWithShape="0">
            <a:prstClr val="black">
              <a:alpha val="15000"/>
            </a:prstClr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100" b="1" cap="none" spc="0">
              <a:ln w="0"/>
              <a:solidFill>
                <a:schemeClr val="bg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VISUALISER</a:t>
          </a:r>
        </a:p>
      </xdr:txBody>
    </xdr:sp>
    <xdr:clientData/>
  </xdr:twoCellAnchor>
  <xdr:twoCellAnchor editAs="absolute">
    <xdr:from>
      <xdr:col>0</xdr:col>
      <xdr:colOff>0</xdr:colOff>
      <xdr:row>0</xdr:row>
      <xdr:rowOff>295275</xdr:rowOff>
    </xdr:from>
    <xdr:to>
      <xdr:col>0</xdr:col>
      <xdr:colOff>962024</xdr:colOff>
      <xdr:row>2</xdr:row>
      <xdr:rowOff>28575</xdr:rowOff>
    </xdr:to>
    <xdr:sp macro="[0]!AutreAnnée" textlink="">
      <xdr:nvSpPr>
        <xdr:cNvPr id="9" name="Rectangle : coins arrondis 6">
          <a:extLst>
            <a:ext uri="{FF2B5EF4-FFF2-40B4-BE49-F238E27FC236}">
              <a16:creationId xmlns:a16="http://schemas.microsoft.com/office/drawing/2014/main" id="{4E9D585C-0D28-4AE2-84E0-A330163CE100}"/>
            </a:ext>
          </a:extLst>
        </xdr:cNvPr>
        <xdr:cNvSpPr/>
      </xdr:nvSpPr>
      <xdr:spPr>
        <a:xfrm>
          <a:off x="0" y="295275"/>
          <a:ext cx="962024" cy="657225"/>
        </a:xfrm>
        <a:prstGeom prst="roundRect">
          <a:avLst>
            <a:gd name="adj" fmla="val 50000"/>
          </a:avLst>
        </a:prstGeom>
        <a:solidFill>
          <a:schemeClr val="accent2"/>
        </a:solidFill>
        <a:ln>
          <a:noFill/>
        </a:ln>
        <a:effectLst>
          <a:outerShdw blurRad="152400" dist="317500" dir="5400000" sx="90000" sy="-19000" rotWithShape="0">
            <a:prstClr val="black">
              <a:alpha val="15000"/>
            </a:prstClr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100" b="1" cap="none" spc="0">
              <a:ln w="0"/>
              <a:solidFill>
                <a:schemeClr val="bg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autree</a:t>
          </a:r>
        </a:p>
        <a:p>
          <a:pPr algn="ctr"/>
          <a:r>
            <a:rPr lang="fr-BE" sz="1100" b="1" cap="none" spc="0">
              <a:ln w="0"/>
              <a:solidFill>
                <a:schemeClr val="bg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Année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BSA" refreshedDate="44860.963700347223" createdVersion="8" refreshedVersion="8" minRefreshableVersion="3" recordCount="172" xr:uid="{0016797E-294D-4C7E-B9C7-2E83E5779BF5}">
  <cacheSource type="worksheet">
    <worksheetSource name="TBL_Calendrier"/>
  </cacheSource>
  <cacheFields count="6">
    <cacheField name="date" numFmtId="168">
      <sharedItems containsNonDate="0" containsDate="1" containsString="0" containsBlank="1" minDate="2022-01-04T00:00:00" maxDate="2022-08-09T00:00:00" count="100">
        <d v="2022-01-04T00:00:00"/>
        <d v="2022-01-05T00:00:00"/>
        <d v="2022-01-06T00:00:00"/>
        <d v="2022-01-07T00:00:00"/>
        <d v="2022-01-10T00:00:00"/>
        <d v="2022-01-14T00:00:00"/>
        <d v="2022-01-18T00:00:00"/>
        <d v="2022-02-14T00:00:00"/>
        <d v="2022-02-15T00:00:00"/>
        <d v="2022-02-17T00:00:00"/>
        <d v="2022-02-18T00:00:00"/>
        <d v="2022-02-21T00:00:00"/>
        <d v="2022-02-22T00:00:00"/>
        <d v="2022-02-23T00:00:00"/>
        <d v="2022-02-24T00:00:00"/>
        <d v="2022-02-25T00:00:00"/>
        <d v="2022-03-04T00:00:00"/>
        <d v="2022-03-05T00:00:00"/>
        <d v="2022-03-06T00:00:00"/>
        <d v="2022-03-07T00:00:00"/>
        <d v="2022-03-08T00:00:00"/>
        <d v="2022-03-10T00:00:00"/>
        <d v="2022-03-11T00:00:00"/>
        <d v="2022-03-12T00:00:00"/>
        <d v="2022-03-13T00:00:00"/>
        <d v="2022-03-14T00:00:00"/>
        <d v="2022-03-15T00:00:00"/>
        <d v="2022-03-17T00:00:00"/>
        <d v="2022-03-18T00:00:00"/>
        <d v="2022-03-19T00:00:00"/>
        <d v="2022-03-20T00:00:00"/>
        <d v="2022-03-21T00:00:00"/>
        <d v="2022-03-24T00:00:00"/>
        <d v="2022-03-25T00:00:00"/>
        <d v="2022-03-26T00:00:00"/>
        <d v="2022-03-27T00:00:00"/>
        <d v="2022-03-28T00:00:00"/>
        <d v="2022-03-29T00:00:00"/>
        <d v="2022-03-31T00:00:00"/>
        <d v="2022-04-01T00:00:00"/>
        <d v="2022-04-02T00:00:00"/>
        <d v="2022-04-03T00:00:00"/>
        <d v="2022-04-28T00:00:00"/>
        <d v="2022-04-29T00:00:00"/>
        <d v="2022-04-30T00:00:00"/>
        <d v="2022-05-01T00:00:00"/>
        <d v="2022-05-02T00:00:00"/>
        <d v="2022-05-06T00:00:00"/>
        <d v="2022-05-07T00:00:00"/>
        <d v="2022-05-08T00:00:00"/>
        <d v="2022-05-09T00:00:00"/>
        <d v="2022-05-10T00:00:00"/>
        <d v="2022-05-15T00:00:00"/>
        <d v="2022-05-16T00:00:00"/>
        <d v="2022-05-17T00:00:00"/>
        <d v="2022-05-20T00:00:00"/>
        <d v="2022-05-21T00:00:00"/>
        <d v="2022-05-22T00:00:00"/>
        <d v="2022-05-23T00:00:00"/>
        <d v="2022-05-24T00:00:00"/>
        <d v="2022-05-27T00:00:00"/>
        <d v="2022-05-28T00:00:00"/>
        <d v="2022-05-29T00:00:00"/>
        <d v="2022-05-30T00:00:00"/>
        <d v="2022-05-31T00:00:00"/>
        <d v="2022-06-03T00:00:00"/>
        <d v="2022-06-04T00:00:00"/>
        <d v="2022-06-05T00:00:00"/>
        <d v="2022-06-13T00:00:00"/>
        <d v="2022-06-14T00:00:00"/>
        <d v="2022-06-17T00:00:00"/>
        <d v="2022-06-18T00:00:00"/>
        <d v="2022-06-19T00:00:00"/>
        <d v="2022-06-20T00:00:00"/>
        <d v="2022-06-21T00:00:00"/>
        <d v="2022-06-27T00:00:00"/>
        <d v="2022-07-06T00:00:00"/>
        <d v="2022-07-09T00:00:00"/>
        <d v="2022-07-10T00:00:00"/>
        <d v="2022-07-11T00:00:00"/>
        <d v="2022-07-12T00:00:00"/>
        <d v="2022-07-13T00:00:00"/>
        <d v="2022-07-16T00:00:00"/>
        <d v="2022-07-17T00:00:00"/>
        <d v="2022-07-18T00:00:00"/>
        <d v="2022-07-19T00:00:00"/>
        <d v="2022-07-20T00:00:00"/>
        <d v="2022-07-23T00:00:00"/>
        <d v="2022-07-24T00:00:00"/>
        <d v="2022-07-25T00:00:00"/>
        <d v="2022-07-26T00:00:00"/>
        <d v="2022-07-27T00:00:00"/>
        <d v="2022-07-30T00:00:00"/>
        <d v="2022-07-31T00:00:00"/>
        <d v="2022-08-01T00:00:00"/>
        <d v="2022-08-02T00:00:00"/>
        <d v="2022-08-03T00:00:00"/>
        <d v="2022-08-06T00:00:00"/>
        <d v="2022-08-08T00:00:00"/>
        <m/>
      </sharedItems>
      <fieldGroup base="0">
        <rangePr groupBy="years" startDate="2022-01-04T00:00:00" endDate="2022-08-09T00:00:00"/>
        <groupItems count="3">
          <s v="(leeg)"/>
          <s v="2022"/>
          <s v="&gt;9/08/2022"/>
        </groupItems>
      </fieldGroup>
    </cacheField>
    <cacheField name="semaine" numFmtId="0">
      <sharedItems containsString="0" containsBlank="1" containsNumber="1" containsInteger="1" minValue="1" maxValue="32"/>
    </cacheField>
    <cacheField name="année-mois" numFmtId="0">
      <sharedItems containsBlank="1"/>
    </cacheField>
    <cacheField name="personne" numFmtId="0">
      <sharedItems containsBlank="1" count="11">
        <s v="PERS_2"/>
        <s v="PERS_3"/>
        <s v="PERS_4"/>
        <s v="PERS_5"/>
        <s v="PERS_7"/>
        <s v="PERS_8"/>
        <s v="PERS_10"/>
        <s v="PERS_1"/>
        <s v="PERS_6"/>
        <s v="PERS_9"/>
        <m/>
      </sharedItems>
    </cacheField>
    <cacheField name="code" numFmtId="0">
      <sharedItems containsBlank="1" count="9">
        <s v="V"/>
        <s v="N"/>
        <s v="CT"/>
        <s v="P"/>
        <s v="CDJ"/>
        <s v="ADJ"/>
        <s v="CM"/>
        <m/>
        <s v="|"/>
      </sharedItems>
    </cacheField>
    <cacheField name="comb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72">
  <r>
    <x v="0"/>
    <n v="1"/>
    <s v="22-01"/>
    <x v="0"/>
    <x v="0"/>
    <s v="44565|PERS_2"/>
  </r>
  <r>
    <x v="0"/>
    <n v="1"/>
    <s v="22-01"/>
    <x v="1"/>
    <x v="0"/>
    <s v="44565|PERS_3"/>
  </r>
  <r>
    <x v="0"/>
    <n v="1"/>
    <s v="22-01"/>
    <x v="2"/>
    <x v="0"/>
    <s v="44565|PERS_4"/>
  </r>
  <r>
    <x v="0"/>
    <n v="1"/>
    <s v="22-01"/>
    <x v="3"/>
    <x v="0"/>
    <s v="44565|PERS_5"/>
  </r>
  <r>
    <x v="0"/>
    <n v="1"/>
    <s v="22-01"/>
    <x v="4"/>
    <x v="0"/>
    <s v="44565|PERS_7"/>
  </r>
  <r>
    <x v="0"/>
    <n v="1"/>
    <s v="22-01"/>
    <x v="5"/>
    <x v="0"/>
    <s v="44565|PERS_8"/>
  </r>
  <r>
    <x v="0"/>
    <n v="1"/>
    <s v="22-01"/>
    <x v="6"/>
    <x v="1"/>
    <s v="44565|PERS_10"/>
  </r>
  <r>
    <x v="1"/>
    <n v="1"/>
    <s v="22-01"/>
    <x v="6"/>
    <x v="1"/>
    <s v="44566|PERS_10"/>
  </r>
  <r>
    <x v="2"/>
    <n v="1"/>
    <s v="22-01"/>
    <x v="7"/>
    <x v="0"/>
    <s v="44567|PERS_1"/>
  </r>
  <r>
    <x v="2"/>
    <n v="1"/>
    <s v="22-01"/>
    <x v="0"/>
    <x v="0"/>
    <s v="44567|PERS_2"/>
  </r>
  <r>
    <x v="2"/>
    <n v="1"/>
    <s v="22-01"/>
    <x v="1"/>
    <x v="0"/>
    <s v="44567|PERS_3"/>
  </r>
  <r>
    <x v="2"/>
    <n v="1"/>
    <s v="22-01"/>
    <x v="2"/>
    <x v="0"/>
    <s v="44567|PERS_4"/>
  </r>
  <r>
    <x v="2"/>
    <n v="1"/>
    <s v="22-01"/>
    <x v="3"/>
    <x v="0"/>
    <s v="44567|PERS_5"/>
  </r>
  <r>
    <x v="2"/>
    <n v="1"/>
    <s v="22-01"/>
    <x v="4"/>
    <x v="0"/>
    <s v="44567|PERS_7"/>
  </r>
  <r>
    <x v="2"/>
    <n v="1"/>
    <s v="22-01"/>
    <x v="5"/>
    <x v="0"/>
    <s v="44567|PERS_8"/>
  </r>
  <r>
    <x v="2"/>
    <n v="1"/>
    <s v="22-01"/>
    <x v="6"/>
    <x v="1"/>
    <s v="44567|PERS_10"/>
  </r>
  <r>
    <x v="3"/>
    <n v="1"/>
    <s v="22-01"/>
    <x v="6"/>
    <x v="1"/>
    <s v="44568|PERS_10"/>
  </r>
  <r>
    <x v="4"/>
    <n v="2"/>
    <s v="22-01"/>
    <x v="0"/>
    <x v="0"/>
    <s v="44571|PERS_2"/>
  </r>
  <r>
    <x v="4"/>
    <n v="2"/>
    <s v="22-01"/>
    <x v="6"/>
    <x v="1"/>
    <s v="44571|PERS_10"/>
  </r>
  <r>
    <x v="5"/>
    <n v="2"/>
    <s v="22-01"/>
    <x v="0"/>
    <x v="2"/>
    <s v="44575|PERS_2"/>
  </r>
  <r>
    <x v="5"/>
    <n v="2"/>
    <s v="22-01"/>
    <x v="1"/>
    <x v="2"/>
    <s v="44575|PERS_3"/>
  </r>
  <r>
    <x v="5"/>
    <n v="2"/>
    <s v="22-01"/>
    <x v="2"/>
    <x v="3"/>
    <s v="44575|PERS_4"/>
  </r>
  <r>
    <x v="5"/>
    <n v="2"/>
    <s v="22-01"/>
    <x v="3"/>
    <x v="3"/>
    <s v="44575|PERS_5"/>
  </r>
  <r>
    <x v="5"/>
    <n v="2"/>
    <s v="22-01"/>
    <x v="8"/>
    <x v="3"/>
    <s v="44575|PERS_6"/>
  </r>
  <r>
    <x v="5"/>
    <n v="2"/>
    <s v="22-01"/>
    <x v="4"/>
    <x v="3"/>
    <s v="44575|PERS_7"/>
  </r>
  <r>
    <x v="5"/>
    <n v="2"/>
    <s v="22-01"/>
    <x v="5"/>
    <x v="3"/>
    <s v="44575|PERS_8"/>
  </r>
  <r>
    <x v="5"/>
    <n v="2"/>
    <s v="22-01"/>
    <x v="9"/>
    <x v="3"/>
    <s v="44575|PERS_9"/>
  </r>
  <r>
    <x v="5"/>
    <n v="2"/>
    <s v="22-01"/>
    <x v="6"/>
    <x v="3"/>
    <s v="44575|PERS_10"/>
  </r>
  <r>
    <x v="6"/>
    <n v="3"/>
    <s v="22-01"/>
    <x v="8"/>
    <x v="4"/>
    <s v="44579|PERS_6"/>
  </r>
  <r>
    <x v="6"/>
    <n v="3"/>
    <s v="22-01"/>
    <x v="4"/>
    <x v="5"/>
    <s v="44579|PERS_7"/>
  </r>
  <r>
    <x v="7"/>
    <n v="7"/>
    <s v="22-02"/>
    <x v="2"/>
    <x v="2"/>
    <s v="44606|PERS_4"/>
  </r>
  <r>
    <x v="8"/>
    <n v="7"/>
    <s v="22-02"/>
    <x v="5"/>
    <x v="2"/>
    <s v="44607|PERS_8"/>
  </r>
  <r>
    <x v="9"/>
    <n v="7"/>
    <s v="22-02"/>
    <x v="7"/>
    <x v="3"/>
    <s v="44609|PERS_1"/>
  </r>
  <r>
    <x v="9"/>
    <n v="7"/>
    <s v="22-02"/>
    <x v="0"/>
    <x v="3"/>
    <s v="44609|PERS_2"/>
  </r>
  <r>
    <x v="9"/>
    <n v="7"/>
    <s v="22-02"/>
    <x v="1"/>
    <x v="3"/>
    <s v="44609|PERS_3"/>
  </r>
  <r>
    <x v="9"/>
    <n v="7"/>
    <s v="22-02"/>
    <x v="2"/>
    <x v="3"/>
    <s v="44609|PERS_4"/>
  </r>
  <r>
    <x v="9"/>
    <n v="7"/>
    <s v="22-02"/>
    <x v="3"/>
    <x v="3"/>
    <s v="44609|PERS_5"/>
  </r>
  <r>
    <x v="9"/>
    <n v="7"/>
    <s v="22-02"/>
    <x v="8"/>
    <x v="3"/>
    <s v="44609|PERS_6"/>
  </r>
  <r>
    <x v="9"/>
    <n v="7"/>
    <s v="22-02"/>
    <x v="4"/>
    <x v="3"/>
    <s v="44609|PERS_7"/>
  </r>
  <r>
    <x v="9"/>
    <n v="7"/>
    <s v="22-02"/>
    <x v="5"/>
    <x v="3"/>
    <s v="44609|PERS_8"/>
  </r>
  <r>
    <x v="9"/>
    <n v="7"/>
    <s v="22-02"/>
    <x v="9"/>
    <x v="3"/>
    <s v="44609|PERS_9"/>
  </r>
  <r>
    <x v="9"/>
    <n v="7"/>
    <s v="22-02"/>
    <x v="6"/>
    <x v="3"/>
    <s v="44609|PERS_10"/>
  </r>
  <r>
    <x v="10"/>
    <n v="7"/>
    <s v="22-02"/>
    <x v="0"/>
    <x v="1"/>
    <s v="44610|PERS_2"/>
  </r>
  <r>
    <x v="11"/>
    <n v="8"/>
    <s v="22-02"/>
    <x v="3"/>
    <x v="0"/>
    <s v="44613|PERS_5"/>
  </r>
  <r>
    <x v="12"/>
    <n v="8"/>
    <s v="22-02"/>
    <x v="3"/>
    <x v="0"/>
    <s v="44614|PERS_5"/>
  </r>
  <r>
    <x v="13"/>
    <n v="8"/>
    <s v="22-02"/>
    <x v="3"/>
    <x v="0"/>
    <s v="44615|PERS_5"/>
  </r>
  <r>
    <x v="14"/>
    <n v="8"/>
    <s v="22-02"/>
    <x v="3"/>
    <x v="0"/>
    <s v="44616|PERS_5"/>
  </r>
  <r>
    <x v="15"/>
    <n v="8"/>
    <s v="22-02"/>
    <x v="3"/>
    <x v="0"/>
    <s v="44617|PERS_5"/>
  </r>
  <r>
    <x v="16"/>
    <n v="9"/>
    <s v="22-03"/>
    <x v="6"/>
    <x v="0"/>
    <s v="44624|PERS_10"/>
  </r>
  <r>
    <x v="17"/>
    <n v="9"/>
    <s v="22-03"/>
    <x v="7"/>
    <x v="3"/>
    <s v="44625|PERS_1"/>
  </r>
  <r>
    <x v="17"/>
    <n v="9"/>
    <s v="22-03"/>
    <x v="6"/>
    <x v="0"/>
    <s v="44625|PERS_10"/>
  </r>
  <r>
    <x v="18"/>
    <n v="9"/>
    <s v="22-03"/>
    <x v="6"/>
    <x v="0"/>
    <s v="44626|PERS_10"/>
  </r>
  <r>
    <x v="19"/>
    <n v="10"/>
    <s v="22-03"/>
    <x v="6"/>
    <x v="0"/>
    <s v="44627|PERS_10"/>
  </r>
  <r>
    <x v="20"/>
    <n v="10"/>
    <s v="22-03"/>
    <x v="6"/>
    <x v="0"/>
    <s v="44628|PERS_10"/>
  </r>
  <r>
    <x v="21"/>
    <n v="10"/>
    <s v="22-03"/>
    <x v="0"/>
    <x v="1"/>
    <s v="44630|PERS_2"/>
  </r>
  <r>
    <x v="21"/>
    <n v="10"/>
    <s v="22-03"/>
    <x v="6"/>
    <x v="0"/>
    <s v="44630|PERS_10"/>
  </r>
  <r>
    <x v="22"/>
    <n v="10"/>
    <s v="22-03"/>
    <x v="0"/>
    <x v="1"/>
    <s v="44631|PERS_2"/>
  </r>
  <r>
    <x v="22"/>
    <n v="10"/>
    <s v="22-03"/>
    <x v="6"/>
    <x v="0"/>
    <s v="44631|PERS_10"/>
  </r>
  <r>
    <x v="23"/>
    <n v="10"/>
    <s v="22-03"/>
    <x v="0"/>
    <x v="1"/>
    <s v="44632|PERS_2"/>
  </r>
  <r>
    <x v="23"/>
    <n v="10"/>
    <s v="22-03"/>
    <x v="6"/>
    <x v="0"/>
    <s v="44632|PERS_10"/>
  </r>
  <r>
    <x v="24"/>
    <n v="10"/>
    <s v="22-03"/>
    <x v="7"/>
    <x v="1"/>
    <s v="44633|PERS_1"/>
  </r>
  <r>
    <x v="24"/>
    <n v="10"/>
    <s v="22-03"/>
    <x v="3"/>
    <x v="2"/>
    <s v="44633|PERS_5"/>
  </r>
  <r>
    <x v="24"/>
    <n v="10"/>
    <s v="22-03"/>
    <x v="8"/>
    <x v="3"/>
    <s v="44633|PERS_6"/>
  </r>
  <r>
    <x v="24"/>
    <n v="10"/>
    <s v="22-03"/>
    <x v="6"/>
    <x v="0"/>
    <s v="44633|PERS_10"/>
  </r>
  <r>
    <x v="25"/>
    <n v="11"/>
    <s v="22-03"/>
    <x v="6"/>
    <x v="0"/>
    <s v="44634|PERS_10"/>
  </r>
  <r>
    <x v="26"/>
    <n v="11"/>
    <s v="22-03"/>
    <x v="6"/>
    <x v="0"/>
    <s v="44635|PERS_10"/>
  </r>
  <r>
    <x v="27"/>
    <n v="11"/>
    <s v="22-03"/>
    <x v="6"/>
    <x v="0"/>
    <s v="44637|PERS_10"/>
  </r>
  <r>
    <x v="28"/>
    <n v="11"/>
    <s v="22-03"/>
    <x v="5"/>
    <x v="2"/>
    <s v="44638|PERS_8"/>
  </r>
  <r>
    <x v="28"/>
    <n v="11"/>
    <s v="22-03"/>
    <x v="6"/>
    <x v="0"/>
    <s v="44638|PERS_10"/>
  </r>
  <r>
    <x v="29"/>
    <n v="11"/>
    <s v="22-03"/>
    <x v="5"/>
    <x v="3"/>
    <s v="44639|PERS_8"/>
  </r>
  <r>
    <x v="29"/>
    <n v="11"/>
    <s v="22-03"/>
    <x v="6"/>
    <x v="0"/>
    <s v="44639|PERS_10"/>
  </r>
  <r>
    <x v="30"/>
    <n v="11"/>
    <s v="22-03"/>
    <x v="2"/>
    <x v="2"/>
    <s v="44640|PERS_4"/>
  </r>
  <r>
    <x v="30"/>
    <n v="11"/>
    <s v="22-03"/>
    <x v="6"/>
    <x v="0"/>
    <s v="44640|PERS_10"/>
  </r>
  <r>
    <x v="31"/>
    <n v="12"/>
    <s v="22-03"/>
    <x v="7"/>
    <x v="3"/>
    <s v="44641|PERS_1"/>
  </r>
  <r>
    <x v="31"/>
    <n v="12"/>
    <s v="22-03"/>
    <x v="6"/>
    <x v="0"/>
    <s v="44641|PERS_10"/>
  </r>
  <r>
    <x v="32"/>
    <n v="12"/>
    <s v="22-03"/>
    <x v="6"/>
    <x v="0"/>
    <s v="44644|PERS_10"/>
  </r>
  <r>
    <x v="33"/>
    <n v="12"/>
    <s v="22-03"/>
    <x v="6"/>
    <x v="0"/>
    <s v="44645|PERS_10"/>
  </r>
  <r>
    <x v="34"/>
    <n v="12"/>
    <s v="22-03"/>
    <x v="6"/>
    <x v="0"/>
    <s v="44646|PERS_10"/>
  </r>
  <r>
    <x v="35"/>
    <n v="12"/>
    <s v="22-03"/>
    <x v="6"/>
    <x v="0"/>
    <s v="44647|PERS_10"/>
  </r>
  <r>
    <x v="36"/>
    <n v="13"/>
    <s v="22-03"/>
    <x v="6"/>
    <x v="0"/>
    <s v="44648|PERS_10"/>
  </r>
  <r>
    <x v="37"/>
    <n v="13"/>
    <s v="22-03"/>
    <x v="6"/>
    <x v="0"/>
    <s v="44649|PERS_10"/>
  </r>
  <r>
    <x v="38"/>
    <n v="13"/>
    <s v="22-03"/>
    <x v="8"/>
    <x v="6"/>
    <s v="44651|PERS_6"/>
  </r>
  <r>
    <x v="38"/>
    <n v="13"/>
    <s v="22-03"/>
    <x v="6"/>
    <x v="0"/>
    <s v="44651|PERS_10"/>
  </r>
  <r>
    <x v="39"/>
    <n v="13"/>
    <s v="22-04"/>
    <x v="8"/>
    <x v="6"/>
    <s v="44652|PERS_6"/>
  </r>
  <r>
    <x v="39"/>
    <n v="13"/>
    <s v="22-04"/>
    <x v="6"/>
    <x v="0"/>
    <s v="44652|PERS_10"/>
  </r>
  <r>
    <x v="40"/>
    <n v="13"/>
    <s v="22-04"/>
    <x v="8"/>
    <x v="6"/>
    <s v="44653|PERS_6"/>
  </r>
  <r>
    <x v="40"/>
    <n v="13"/>
    <s v="22-04"/>
    <x v="6"/>
    <x v="0"/>
    <s v="44653|PERS_10"/>
  </r>
  <r>
    <x v="41"/>
    <n v="13"/>
    <s v="22-04"/>
    <x v="6"/>
    <x v="0"/>
    <s v="44654|PERS_10"/>
  </r>
  <r>
    <x v="42"/>
    <n v="17"/>
    <s v="22-04"/>
    <x v="6"/>
    <x v="0"/>
    <s v="44679|PERS_10"/>
  </r>
  <r>
    <x v="43"/>
    <n v="17"/>
    <s v="22-04"/>
    <x v="6"/>
    <x v="0"/>
    <s v="44680|PERS_10"/>
  </r>
  <r>
    <x v="44"/>
    <n v="17"/>
    <s v="22-04"/>
    <x v="2"/>
    <x v="5"/>
    <s v="44681|PERS_4"/>
  </r>
  <r>
    <x v="44"/>
    <n v="17"/>
    <s v="22-04"/>
    <x v="3"/>
    <x v="4"/>
    <s v="44681|PERS_5"/>
  </r>
  <r>
    <x v="44"/>
    <n v="17"/>
    <s v="22-04"/>
    <x v="6"/>
    <x v="0"/>
    <s v="44681|PERS_10"/>
  </r>
  <r>
    <x v="45"/>
    <n v="17"/>
    <s v="22-05"/>
    <x v="6"/>
    <x v="0"/>
    <s v="44682|PERS_10"/>
  </r>
  <r>
    <x v="46"/>
    <n v="18"/>
    <s v="22-05"/>
    <x v="6"/>
    <x v="4"/>
    <s v="44683|PERS_10"/>
  </r>
  <r>
    <x v="47"/>
    <n v="18"/>
    <s v="22-05"/>
    <x v="7"/>
    <x v="2"/>
    <s v="44687|PERS_1"/>
  </r>
  <r>
    <x v="47"/>
    <n v="18"/>
    <s v="22-05"/>
    <x v="0"/>
    <x v="3"/>
    <s v="44687|PERS_2"/>
  </r>
  <r>
    <x v="47"/>
    <n v="18"/>
    <s v="22-05"/>
    <x v="1"/>
    <x v="6"/>
    <s v="44687|PERS_3"/>
  </r>
  <r>
    <x v="48"/>
    <n v="18"/>
    <s v="22-05"/>
    <x v="7"/>
    <x v="0"/>
    <s v="44688|PERS_1"/>
  </r>
  <r>
    <x v="48"/>
    <n v="18"/>
    <s v="22-05"/>
    <x v="0"/>
    <x v="3"/>
    <s v="44688|PERS_2"/>
  </r>
  <r>
    <x v="48"/>
    <n v="18"/>
    <s v="22-05"/>
    <x v="1"/>
    <x v="6"/>
    <s v="44688|PERS_3"/>
  </r>
  <r>
    <x v="49"/>
    <n v="18"/>
    <s v="22-05"/>
    <x v="0"/>
    <x v="3"/>
    <s v="44689|PERS_2"/>
  </r>
  <r>
    <x v="49"/>
    <n v="18"/>
    <s v="22-05"/>
    <x v="1"/>
    <x v="6"/>
    <s v="44689|PERS_3"/>
  </r>
  <r>
    <x v="50"/>
    <n v="19"/>
    <s v="22-05"/>
    <x v="1"/>
    <x v="4"/>
    <s v="44690|PERS_3"/>
  </r>
  <r>
    <x v="51"/>
    <n v="19"/>
    <s v="22-05"/>
    <x v="0"/>
    <x v="3"/>
    <s v="44691|PERS_2"/>
  </r>
  <r>
    <x v="52"/>
    <n v="19"/>
    <s v="22-05"/>
    <x v="7"/>
    <x v="1"/>
    <s v="44696|PERS_1"/>
  </r>
  <r>
    <x v="52"/>
    <n v="19"/>
    <s v="22-05"/>
    <x v="2"/>
    <x v="3"/>
    <s v="44696|PERS_4"/>
  </r>
  <r>
    <x v="52"/>
    <n v="19"/>
    <s v="22-05"/>
    <x v="3"/>
    <x v="2"/>
    <s v="44696|PERS_5"/>
  </r>
  <r>
    <x v="53"/>
    <n v="20"/>
    <s v="22-05"/>
    <x v="7"/>
    <x v="1"/>
    <s v="44697|PERS_1"/>
  </r>
  <r>
    <x v="54"/>
    <n v="20"/>
    <s v="22-05"/>
    <x v="7"/>
    <x v="1"/>
    <s v="44698|PERS_1"/>
  </r>
  <r>
    <x v="55"/>
    <n v="20"/>
    <s v="22-05"/>
    <x v="7"/>
    <x v="1"/>
    <s v="44701|PERS_1"/>
  </r>
  <r>
    <x v="55"/>
    <n v="20"/>
    <s v="22-05"/>
    <x v="8"/>
    <x v="5"/>
    <s v="44701|PERS_6"/>
  </r>
  <r>
    <x v="56"/>
    <n v="20"/>
    <s v="22-05"/>
    <x v="7"/>
    <x v="1"/>
    <s v="44702|PERS_1"/>
  </r>
  <r>
    <x v="57"/>
    <n v="20"/>
    <s v="22-05"/>
    <x v="7"/>
    <x v="1"/>
    <s v="44703|PERS_1"/>
  </r>
  <r>
    <x v="57"/>
    <n v="20"/>
    <s v="22-05"/>
    <x v="0"/>
    <x v="3"/>
    <s v="44703|PERS_2"/>
  </r>
  <r>
    <x v="58"/>
    <n v="21"/>
    <s v="22-05"/>
    <x v="7"/>
    <x v="1"/>
    <s v="44704|PERS_1"/>
  </r>
  <r>
    <x v="58"/>
    <n v="21"/>
    <s v="22-05"/>
    <x v="3"/>
    <x v="1"/>
    <s v="44704|PERS_5"/>
  </r>
  <r>
    <x v="59"/>
    <n v="21"/>
    <s v="22-05"/>
    <x v="7"/>
    <x v="1"/>
    <s v="44705|PERS_1"/>
  </r>
  <r>
    <x v="60"/>
    <n v="21"/>
    <s v="22-05"/>
    <x v="7"/>
    <x v="1"/>
    <s v="44708|PERS_1"/>
  </r>
  <r>
    <x v="61"/>
    <n v="21"/>
    <s v="22-05"/>
    <x v="7"/>
    <x v="1"/>
    <s v="44709|PERS_1"/>
  </r>
  <r>
    <x v="62"/>
    <n v="21"/>
    <s v="22-05"/>
    <x v="7"/>
    <x v="1"/>
    <s v="44710|PERS_1"/>
  </r>
  <r>
    <x v="63"/>
    <n v="22"/>
    <s v="22-05"/>
    <x v="7"/>
    <x v="1"/>
    <s v="44711|PERS_1"/>
  </r>
  <r>
    <x v="63"/>
    <n v="22"/>
    <s v="22-05"/>
    <x v="0"/>
    <x v="3"/>
    <s v="44711|PERS_2"/>
  </r>
  <r>
    <x v="64"/>
    <n v="22"/>
    <s v="22-05"/>
    <x v="7"/>
    <x v="1"/>
    <s v="44712|PERS_1"/>
  </r>
  <r>
    <x v="65"/>
    <n v="22"/>
    <s v="22-06"/>
    <x v="7"/>
    <x v="1"/>
    <s v="44715|PERS_1"/>
  </r>
  <r>
    <x v="66"/>
    <n v="22"/>
    <s v="22-06"/>
    <x v="7"/>
    <x v="1"/>
    <s v="44716|PERS_1"/>
  </r>
  <r>
    <x v="67"/>
    <n v="22"/>
    <s v="22-06"/>
    <x v="7"/>
    <x v="1"/>
    <s v="44717|PERS_1"/>
  </r>
  <r>
    <x v="67"/>
    <n v="22"/>
    <s v="22-06"/>
    <x v="1"/>
    <x v="1"/>
    <s v="44717|PERS_3"/>
  </r>
  <r>
    <x v="67"/>
    <n v="22"/>
    <s v="22-06"/>
    <x v="2"/>
    <x v="1"/>
    <s v="44717|PERS_4"/>
  </r>
  <r>
    <x v="67"/>
    <n v="22"/>
    <s v="22-06"/>
    <x v="3"/>
    <x v="1"/>
    <s v="44717|PERS_5"/>
  </r>
  <r>
    <x v="67"/>
    <n v="22"/>
    <s v="22-06"/>
    <x v="8"/>
    <x v="1"/>
    <s v="44717|PERS_6"/>
  </r>
  <r>
    <x v="67"/>
    <n v="22"/>
    <s v="22-06"/>
    <x v="4"/>
    <x v="1"/>
    <s v="44717|PERS_7"/>
  </r>
  <r>
    <x v="67"/>
    <n v="22"/>
    <s v="22-06"/>
    <x v="5"/>
    <x v="1"/>
    <s v="44717|PERS_8"/>
  </r>
  <r>
    <x v="68"/>
    <n v="24"/>
    <s v="22-06"/>
    <x v="6"/>
    <x v="0"/>
    <s v="44725|PERS_10"/>
  </r>
  <r>
    <x v="69"/>
    <n v="24"/>
    <s v="22-06"/>
    <x v="6"/>
    <x v="0"/>
    <s v="44726|PERS_10"/>
  </r>
  <r>
    <x v="70"/>
    <n v="24"/>
    <s v="22-06"/>
    <x v="6"/>
    <x v="0"/>
    <s v="44729|PERS_10"/>
  </r>
  <r>
    <x v="71"/>
    <n v="24"/>
    <s v="22-06"/>
    <x v="6"/>
    <x v="0"/>
    <s v="44730|PERS_10"/>
  </r>
  <r>
    <x v="72"/>
    <n v="24"/>
    <s v="22-06"/>
    <x v="0"/>
    <x v="0"/>
    <s v="44731|PERS_2"/>
  </r>
  <r>
    <x v="72"/>
    <n v="24"/>
    <s v="22-06"/>
    <x v="1"/>
    <x v="1"/>
    <s v="44731|PERS_3"/>
  </r>
  <r>
    <x v="72"/>
    <n v="24"/>
    <s v="22-06"/>
    <x v="6"/>
    <x v="0"/>
    <s v="44731|PERS_10"/>
  </r>
  <r>
    <x v="73"/>
    <n v="25"/>
    <s v="22-06"/>
    <x v="6"/>
    <x v="0"/>
    <s v="44732|PERS_10"/>
  </r>
  <r>
    <x v="74"/>
    <n v="25"/>
    <s v="22-06"/>
    <x v="6"/>
    <x v="0"/>
    <s v="44733|PERS_10"/>
  </r>
  <r>
    <x v="75"/>
    <n v="26"/>
    <s v="22-06"/>
    <x v="0"/>
    <x v="2"/>
    <s v="44739|PERS_2"/>
  </r>
  <r>
    <x v="75"/>
    <n v="26"/>
    <s v="22-06"/>
    <x v="1"/>
    <x v="2"/>
    <s v="44739|PERS_3"/>
  </r>
  <r>
    <x v="75"/>
    <n v="26"/>
    <s v="22-06"/>
    <x v="2"/>
    <x v="2"/>
    <s v="44739|PERS_4"/>
  </r>
  <r>
    <x v="75"/>
    <n v="26"/>
    <s v="22-06"/>
    <x v="3"/>
    <x v="2"/>
    <s v="44739|PERS_5"/>
  </r>
  <r>
    <x v="76"/>
    <n v="27"/>
    <s v="22-07"/>
    <x v="9"/>
    <x v="1"/>
    <s v="44748|PERS_9"/>
  </r>
  <r>
    <x v="77"/>
    <n v="27"/>
    <s v="22-07"/>
    <x v="9"/>
    <x v="1"/>
    <s v="44751|PERS_9"/>
  </r>
  <r>
    <x v="78"/>
    <n v="27"/>
    <s v="22-07"/>
    <x v="9"/>
    <x v="1"/>
    <s v="44752|PERS_9"/>
  </r>
  <r>
    <x v="79"/>
    <n v="28"/>
    <s v="22-07"/>
    <x v="9"/>
    <x v="1"/>
    <s v="44753|PERS_9"/>
  </r>
  <r>
    <x v="80"/>
    <n v="28"/>
    <s v="22-07"/>
    <x v="9"/>
    <x v="1"/>
    <s v="44754|PERS_9"/>
  </r>
  <r>
    <x v="81"/>
    <n v="28"/>
    <s v="22-07"/>
    <x v="9"/>
    <x v="1"/>
    <s v="44755|PERS_9"/>
  </r>
  <r>
    <x v="82"/>
    <n v="28"/>
    <s v="22-07"/>
    <x v="9"/>
    <x v="1"/>
    <s v="44758|PERS_9"/>
  </r>
  <r>
    <x v="83"/>
    <n v="28"/>
    <s v="22-07"/>
    <x v="9"/>
    <x v="1"/>
    <s v="44759|PERS_9"/>
  </r>
  <r>
    <x v="84"/>
    <n v="29"/>
    <s v="22-07"/>
    <x v="9"/>
    <x v="1"/>
    <s v="44760|PERS_9"/>
  </r>
  <r>
    <x v="85"/>
    <n v="29"/>
    <s v="22-07"/>
    <x v="9"/>
    <x v="1"/>
    <s v="44761|PERS_9"/>
  </r>
  <r>
    <x v="86"/>
    <n v="29"/>
    <s v="22-07"/>
    <x v="9"/>
    <x v="1"/>
    <s v="44762|PERS_9"/>
  </r>
  <r>
    <x v="87"/>
    <n v="29"/>
    <s v="22-07"/>
    <x v="9"/>
    <x v="1"/>
    <s v="44765|PERS_9"/>
  </r>
  <r>
    <x v="88"/>
    <n v="29"/>
    <s v="22-07"/>
    <x v="9"/>
    <x v="1"/>
    <s v="44766|PERS_9"/>
  </r>
  <r>
    <x v="89"/>
    <n v="30"/>
    <s v="22-07"/>
    <x v="9"/>
    <x v="1"/>
    <s v="44767|PERS_9"/>
  </r>
  <r>
    <x v="90"/>
    <n v="30"/>
    <s v="22-07"/>
    <x v="9"/>
    <x v="1"/>
    <s v="44768|PERS_9"/>
  </r>
  <r>
    <x v="91"/>
    <n v="30"/>
    <s v="22-07"/>
    <x v="9"/>
    <x v="1"/>
    <s v="44769|PERS_9"/>
  </r>
  <r>
    <x v="92"/>
    <n v="30"/>
    <s v="22-07"/>
    <x v="9"/>
    <x v="1"/>
    <s v="44772|PERS_9"/>
  </r>
  <r>
    <x v="93"/>
    <n v="30"/>
    <s v="22-07"/>
    <x v="9"/>
    <x v="1"/>
    <s v="44773|PERS_9"/>
  </r>
  <r>
    <x v="94"/>
    <n v="31"/>
    <s v="22-08"/>
    <x v="9"/>
    <x v="1"/>
    <s v="44774|PERS_9"/>
  </r>
  <r>
    <x v="95"/>
    <n v="31"/>
    <s v="22-08"/>
    <x v="9"/>
    <x v="1"/>
    <s v="44775|PERS_9"/>
  </r>
  <r>
    <x v="96"/>
    <n v="31"/>
    <s v="22-08"/>
    <x v="9"/>
    <x v="1"/>
    <s v="44776|PERS_9"/>
  </r>
  <r>
    <x v="97"/>
    <n v="31"/>
    <s v="22-08"/>
    <x v="1"/>
    <x v="0"/>
    <s v="44779|PERS_3"/>
  </r>
  <r>
    <x v="98"/>
    <n v="32"/>
    <s v="22-08"/>
    <x v="3"/>
    <x v="0"/>
    <s v="44781|PERS_5"/>
  </r>
  <r>
    <x v="99"/>
    <m/>
    <m/>
    <x v="10"/>
    <x v="7"/>
    <m/>
  </r>
  <r>
    <x v="99"/>
    <m/>
    <m/>
    <x v="10"/>
    <x v="8"/>
    <m/>
  </r>
  <r>
    <x v="99"/>
    <m/>
    <m/>
    <x v="10"/>
    <x v="8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65C4B92D-A99D-4BA3-97FD-6AA19A109F70}" name="Draaitabel1" cacheId="94" applyNumberFormats="0" applyBorderFormats="0" applyFontFormats="0" applyPatternFormats="0" applyAlignmentFormats="0" applyWidthHeightFormats="1" dataCaption="Waarden" updatedVersion="8" minRefreshableVersion="3" useAutoFormatting="1" itemPrintTitles="1" createdVersion="8" indent="0" compact="0" compactData="0" gridDropZones="1" multipleFieldFilters="0">
  <location ref="B3:M20" firstHeaderRow="1" firstDataRow="2" firstDataCol="2"/>
  <pivotFields count="6">
    <pivotField axis="axisRow" compact="0" numFmtId="168" outline="0" subtotalTop="0" showAll="0" insertBlankRow="1">
      <items count="4">
        <item x="0"/>
        <item x="1"/>
        <item x="2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ubtotalTop="0" showAll="0" insertBlankRow="1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ubtotalTop="0" showAll="0" insertBlankRow="1">
      <extLst>
        <ext xmlns:x14="http://schemas.microsoft.com/office/spreadsheetml/2009/9/main" uri="{2946ED86-A175-432a-8AC1-64E0C546D7DE}">
          <x14:pivotField fillDownLabels="1"/>
        </ext>
      </extLst>
    </pivotField>
    <pivotField axis="axisRow" dataField="1" compact="0" outline="0" subtotalTop="0" showAll="0" insertBlankRow="1">
      <items count="12">
        <item x="7"/>
        <item x="6"/>
        <item x="0"/>
        <item x="1"/>
        <item x="2"/>
        <item x="3"/>
        <item x="8"/>
        <item x="4"/>
        <item x="5"/>
        <item x="9"/>
        <item x="10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Col" compact="0" outline="0" subtotalTop="0" showAll="0" insertBlankRow="1">
      <items count="10">
        <item x="5"/>
        <item x="4"/>
        <item x="6"/>
        <item x="2"/>
        <item x="1"/>
        <item x="3"/>
        <item x="0"/>
        <item x="7"/>
        <item x="8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ubtotalTop="0" showAll="0" insertBlankRow="1"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2">
    <field x="0"/>
    <field x="3"/>
  </rowFields>
  <rowItems count="16">
    <i>
      <x/>
      <x v="10"/>
    </i>
    <i t="default">
      <x/>
    </i>
    <i t="blank">
      <x/>
    </i>
    <i>
      <x v="1"/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t="default">
      <x v="1"/>
    </i>
    <i t="blank">
      <x v="1"/>
    </i>
    <i t="grand">
      <x/>
    </i>
  </rowItems>
  <colFields count="1">
    <field x="4"/>
  </colFields>
  <colItems count="10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 t="grand">
      <x/>
    </i>
  </colItems>
  <dataFields count="1">
    <dataField name="Aantal van personne" fld="3" subtotal="count" baseField="0" baseItem="0"/>
  </dataFields>
  <formats count="1">
    <format dxfId="22">
      <pivotArea dataOnly="0" outline="0" fieldPosition="0">
        <references count="1">
          <reference field="0" count="0" defaultSubtotal="1"/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  <ext xmlns:xpdl="http://schemas.microsoft.com/office/spreadsheetml/2016/pivotdefaultlayout" uri="{747A6164-185A-40DC-8AA5-F01512510D54}">
      <xpdl:pivotTableDefinition16 SubtotalsOnTopDefault="0" InsertBlankRowDefault="1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823A336-DBA0-4358-B6F5-9C0AEB24571D}" name="TBL_Calendrier" displayName="TBL_Calendrier" ref="M1:R173" totalsRowShown="0" headerRowDxfId="21" dataDxfId="20" headerRowCellStyle="Normal 6" dataCellStyle="Normal 6">
  <tableColumns count="6">
    <tableColumn id="1" xr3:uid="{7099651A-DCB4-4F78-B0E5-C8CBA890358E}" name="date" dataDxfId="19" dataCellStyle="Normal 6"/>
    <tableColumn id="2" xr3:uid="{0BD55573-DBD5-49C0-94E6-210BEA1027EA}" name="semaine" dataDxfId="18" dataCellStyle="Normal 7 2"/>
    <tableColumn id="5" xr3:uid="{E3E1E309-E201-4B38-A9F3-59CB8C0DE4B7}" name="année-mois" dataDxfId="15" dataCellStyle="Normal 7 2"/>
    <tableColumn id="3" xr3:uid="{603308CF-2AA7-4227-927A-5CD608946355}" name="personne" dataDxfId="17" dataCellStyle="Normal 6"/>
    <tableColumn id="4" xr3:uid="{62938946-B5E8-434D-917E-5F015BB76011}" name="code" dataDxfId="16" dataCellStyle="Normal 6">
      <calculatedColumnFormula>+TBL_Calendrier[[#This Row],[date]]&amp;"|"&amp;TBL_Calendrier[[#This Row],[semaine]]</calculatedColumnFormula>
    </tableColumn>
    <tableColumn id="6" xr3:uid="{539CFAF2-DD56-4E7E-A7B8-130A3BC62733}" name="comb" dataDxfId="14" dataCellStyle="Normal 6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Personnalisé 6">
      <a:dk1>
        <a:sysClr val="windowText" lastClr="000000"/>
      </a:dk1>
      <a:lt1>
        <a:srgbClr val="D7E3BC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1531315-1EDC-4710-9D5F-F05BDE4A55A4}">
  <sheetPr codeName="Feuil1"/>
  <dimension ref="A1:OT55"/>
  <sheetViews>
    <sheetView showGridLines="0" tabSelected="1" showWhiteSpace="0" zoomScaleNormal="100" zoomScaleSheetLayoutView="100" workbookViewId="0">
      <selection activeCell="M32" sqref="M32:M33"/>
    </sheetView>
  </sheetViews>
  <sheetFormatPr defaultColWidth="8" defaultRowHeight="15" customHeight="1" zeroHeight="1"/>
  <cols>
    <col min="1" max="1" width="13.5" style="4" customWidth="1"/>
    <col min="2" max="2" width="3.75" style="4" customWidth="1"/>
    <col min="3" max="3" width="4.375" style="4" customWidth="1"/>
    <col min="4" max="4" width="3.875" style="4" customWidth="1"/>
    <col min="5" max="32" width="3.75" style="4" customWidth="1"/>
    <col min="33" max="367" width="3.75" style="4" hidden="1" customWidth="1"/>
    <col min="368" max="368" width="3.75" style="74" customWidth="1"/>
    <col min="369" max="369" width="10.5" style="4" bestFit="1" customWidth="1"/>
    <col min="370" max="370" width="10.5" style="4" customWidth="1"/>
    <col min="371" max="376" width="5.125" style="24" customWidth="1"/>
    <col min="377" max="377" width="4.375" style="24" customWidth="1"/>
    <col min="378" max="379" width="2.375" style="24" customWidth="1"/>
    <col min="380" max="380" width="4.5" style="4" customWidth="1"/>
    <col min="381" max="381" width="14.625" style="4" customWidth="1"/>
    <col min="382" max="382" width="6.375" style="4" customWidth="1"/>
    <col min="383" max="383" width="2.25" style="4" customWidth="1"/>
    <col min="384" max="384" width="16" style="4" customWidth="1"/>
    <col min="385" max="385" width="10.25" style="4" customWidth="1"/>
    <col min="386" max="387" width="8" style="4" customWidth="1"/>
    <col min="388" max="388" width="10.125" style="4" customWidth="1"/>
    <col min="389" max="391" width="8" style="4" customWidth="1"/>
    <col min="392" max="392" width="6.5" style="4" customWidth="1"/>
    <col min="393" max="393" width="5.375" style="4" customWidth="1"/>
    <col min="394" max="394" width="22.5" style="4" customWidth="1"/>
    <col min="395" max="395" width="6.75" style="4" customWidth="1"/>
    <col min="396" max="398" width="4.375" style="4" customWidth="1"/>
    <col min="399" max="399" width="6.75" style="4" customWidth="1"/>
    <col min="400" max="400" width="3.625" style="4" customWidth="1"/>
    <col min="401" max="401" width="6.75" style="4" customWidth="1"/>
    <col min="402" max="402" width="5.125" style="4" customWidth="1"/>
    <col min="403" max="403" width="8.25" style="4" customWidth="1"/>
    <col min="404" max="404" width="5.125" style="4" customWidth="1"/>
    <col min="405" max="405" width="8.25" style="4" customWidth="1"/>
    <col min="406" max="406" width="5.125" style="4" customWidth="1"/>
    <col min="407" max="407" width="8.25" style="4" customWidth="1"/>
    <col min="408" max="408" width="12.125" style="4" customWidth="1"/>
    <col min="409" max="755" width="8" style="4" customWidth="1"/>
    <col min="756" max="16384" width="8" style="4"/>
  </cols>
  <sheetData>
    <row r="1" spans="1:393" ht="33" customHeight="1">
      <c r="AE1" s="5"/>
      <c r="AF1" s="5"/>
      <c r="AG1" s="5"/>
      <c r="AH1" s="5"/>
      <c r="AI1" s="5"/>
      <c r="AJ1" s="5"/>
      <c r="AK1" s="5"/>
      <c r="AL1" s="5"/>
      <c r="AM1" s="5"/>
      <c r="AN1" s="5"/>
      <c r="AO1" s="5"/>
      <c r="AP1" s="5"/>
      <c r="AQ1" s="5"/>
      <c r="AR1" s="5"/>
      <c r="AS1" s="5"/>
      <c r="AT1" s="5"/>
      <c r="AU1" s="5"/>
      <c r="AV1" s="5"/>
      <c r="AW1" s="5"/>
      <c r="AX1" s="5"/>
      <c r="AY1" s="5"/>
      <c r="AZ1" s="5"/>
      <c r="BA1" s="5"/>
      <c r="BB1" s="5"/>
      <c r="BC1" s="5"/>
      <c r="BD1" s="5"/>
      <c r="BE1" s="5"/>
      <c r="BF1" s="5"/>
      <c r="BG1" s="5"/>
      <c r="BH1" s="5"/>
      <c r="BI1" s="5"/>
      <c r="BJ1" s="5"/>
      <c r="BK1" s="5"/>
      <c r="BL1" s="5"/>
      <c r="BM1" s="5"/>
      <c r="BN1" s="5"/>
      <c r="BO1" s="5"/>
      <c r="BP1" s="5"/>
      <c r="BQ1" s="5"/>
      <c r="BR1" s="5"/>
      <c r="BS1" s="5"/>
      <c r="BT1" s="5"/>
      <c r="BU1" s="5"/>
      <c r="BV1" s="5"/>
      <c r="BW1" s="5"/>
      <c r="BX1" s="5"/>
      <c r="BY1" s="5"/>
      <c r="BZ1" s="5"/>
      <c r="CA1" s="5"/>
      <c r="CB1" s="5"/>
      <c r="CC1" s="5"/>
      <c r="CD1" s="5"/>
      <c r="CE1" s="5"/>
      <c r="CF1" s="5"/>
      <c r="CG1" s="5"/>
      <c r="CH1" s="5"/>
      <c r="CI1" s="5"/>
      <c r="CJ1" s="5"/>
      <c r="CK1" s="5"/>
      <c r="CL1" s="5"/>
      <c r="CM1" s="5"/>
      <c r="CN1" s="5"/>
      <c r="CO1" s="5"/>
      <c r="CP1" s="5"/>
      <c r="CQ1" s="5"/>
      <c r="CR1" s="5"/>
      <c r="CS1" s="5"/>
      <c r="CT1" s="5"/>
      <c r="CU1" s="5"/>
      <c r="CV1" s="5"/>
      <c r="CW1" s="5"/>
      <c r="CX1" s="5"/>
      <c r="CY1" s="5"/>
      <c r="CZ1" s="5"/>
      <c r="DA1" s="5"/>
      <c r="DB1" s="5"/>
      <c r="DC1" s="5"/>
      <c r="DD1" s="5"/>
      <c r="DE1" s="5"/>
      <c r="DF1" s="5"/>
      <c r="DG1" s="5"/>
      <c r="DH1" s="5"/>
      <c r="DI1" s="5"/>
      <c r="DJ1" s="5"/>
      <c r="DK1" s="5"/>
      <c r="DL1" s="5"/>
      <c r="DM1" s="5"/>
      <c r="DN1" s="5"/>
      <c r="DO1" s="5"/>
      <c r="DP1" s="5"/>
      <c r="DQ1" s="5"/>
      <c r="DR1" s="5"/>
      <c r="DS1" s="5"/>
      <c r="DT1" s="5"/>
      <c r="DU1" s="5"/>
      <c r="DV1" s="5"/>
      <c r="DW1" s="5"/>
      <c r="DX1" s="5"/>
      <c r="DY1" s="5"/>
      <c r="DZ1" s="5"/>
      <c r="EA1" s="5"/>
      <c r="EB1" s="5"/>
      <c r="EC1" s="5"/>
      <c r="ED1" s="5"/>
      <c r="EE1" s="5"/>
      <c r="EF1" s="5"/>
      <c r="EG1" s="5"/>
      <c r="EH1" s="5"/>
      <c r="EI1" s="5"/>
      <c r="EJ1" s="5"/>
      <c r="EK1" s="5"/>
      <c r="EL1" s="5"/>
      <c r="EM1" s="5"/>
      <c r="EN1" s="5"/>
      <c r="EO1" s="5"/>
      <c r="EP1" s="5"/>
      <c r="EQ1" s="5"/>
      <c r="ER1" s="5"/>
      <c r="ES1" s="5"/>
      <c r="ET1" s="5"/>
      <c r="EU1" s="5"/>
      <c r="EV1" s="5"/>
      <c r="EW1" s="5"/>
      <c r="EX1" s="5"/>
      <c r="EY1" s="5"/>
      <c r="EZ1" s="5"/>
      <c r="FA1" s="5"/>
      <c r="FB1" s="5"/>
      <c r="FC1" s="5"/>
      <c r="FD1" s="5"/>
      <c r="FE1" s="5"/>
      <c r="FF1" s="5"/>
      <c r="FG1" s="5"/>
      <c r="FH1" s="5"/>
      <c r="FI1" s="5"/>
      <c r="FJ1" s="5"/>
      <c r="FK1" s="5"/>
      <c r="FL1" s="5"/>
      <c r="FM1" s="5"/>
      <c r="FN1" s="5"/>
      <c r="FO1" s="5"/>
      <c r="FP1" s="5"/>
      <c r="FQ1" s="5"/>
      <c r="FR1" s="5"/>
      <c r="FS1" s="5"/>
      <c r="FT1" s="5"/>
      <c r="FU1" s="5"/>
      <c r="FV1" s="5"/>
      <c r="FW1" s="5"/>
      <c r="FX1" s="5"/>
      <c r="FY1" s="5"/>
      <c r="FZ1" s="5"/>
      <c r="GA1" s="5"/>
      <c r="GB1" s="5"/>
      <c r="GC1" s="5"/>
      <c r="GD1" s="5"/>
      <c r="GE1" s="5"/>
      <c r="GF1" s="5"/>
      <c r="GG1" s="5"/>
      <c r="GH1" s="5"/>
      <c r="GI1" s="5"/>
      <c r="GJ1" s="5"/>
      <c r="GK1" s="5"/>
      <c r="GL1" s="5"/>
      <c r="GM1" s="5"/>
      <c r="GN1" s="5"/>
      <c r="GO1" s="5"/>
      <c r="GP1" s="5"/>
      <c r="GQ1" s="5"/>
      <c r="GR1" s="5"/>
      <c r="GS1" s="5"/>
      <c r="GT1" s="5"/>
      <c r="GU1" s="5"/>
      <c r="GV1" s="5"/>
      <c r="GW1" s="5"/>
      <c r="GX1" s="5"/>
      <c r="GY1" s="5"/>
      <c r="GZ1" s="5"/>
      <c r="HA1" s="5"/>
      <c r="HB1" s="5"/>
      <c r="HC1" s="5"/>
      <c r="HD1" s="5"/>
      <c r="HE1" s="5"/>
      <c r="HF1" s="5"/>
      <c r="HG1" s="5"/>
      <c r="HH1" s="5"/>
      <c r="HI1" s="5"/>
      <c r="HJ1" s="5"/>
      <c r="HK1" s="5"/>
      <c r="HL1" s="5"/>
      <c r="HM1" s="5"/>
      <c r="HN1" s="5"/>
      <c r="HO1" s="5"/>
      <c r="HP1" s="5"/>
      <c r="HQ1" s="5"/>
      <c r="HR1" s="5"/>
      <c r="HS1" s="5"/>
      <c r="HT1" s="5"/>
      <c r="HU1" s="5"/>
      <c r="HV1" s="5"/>
      <c r="HW1" s="5"/>
      <c r="HX1" s="5"/>
      <c r="HY1" s="5"/>
      <c r="HZ1" s="5"/>
      <c r="IA1" s="5"/>
      <c r="IB1" s="5"/>
      <c r="IC1" s="5"/>
      <c r="ID1" s="5"/>
      <c r="IE1" s="5"/>
      <c r="IF1" s="5"/>
      <c r="IG1" s="5"/>
      <c r="IH1" s="5"/>
      <c r="II1" s="5"/>
      <c r="IJ1" s="5"/>
      <c r="IK1" s="5"/>
      <c r="IL1" s="5"/>
      <c r="IM1" s="5"/>
      <c r="IN1" s="5"/>
      <c r="IO1" s="5"/>
      <c r="IP1" s="5"/>
      <c r="IQ1" s="5"/>
      <c r="IR1" s="5"/>
      <c r="IS1" s="5"/>
      <c r="IT1" s="5"/>
      <c r="IU1" s="5"/>
      <c r="IV1" s="5"/>
      <c r="IW1" s="5"/>
      <c r="IX1" s="5"/>
      <c r="IY1" s="5"/>
      <c r="IZ1" s="5"/>
      <c r="JA1" s="5"/>
      <c r="JB1" s="5"/>
      <c r="JC1" s="5"/>
      <c r="JD1" s="5"/>
      <c r="JE1" s="5"/>
      <c r="JF1" s="5"/>
      <c r="JG1" s="5"/>
      <c r="JH1" s="5"/>
      <c r="JI1" s="5"/>
      <c r="JJ1" s="5"/>
      <c r="JK1" s="5"/>
      <c r="JL1" s="5"/>
      <c r="JM1" s="5"/>
      <c r="JN1" s="5"/>
      <c r="JO1" s="5"/>
      <c r="JP1" s="5"/>
      <c r="JQ1" s="5"/>
      <c r="JR1" s="5"/>
      <c r="JS1" s="5"/>
      <c r="JT1" s="5"/>
      <c r="JU1" s="5"/>
      <c r="JV1" s="5"/>
      <c r="JW1" s="5"/>
      <c r="JX1" s="5"/>
      <c r="JY1" s="5"/>
      <c r="JZ1" s="5"/>
      <c r="KA1" s="5"/>
      <c r="KB1" s="5"/>
      <c r="KC1" s="5"/>
      <c r="KD1" s="5"/>
      <c r="KE1" s="5"/>
      <c r="KF1" s="5"/>
      <c r="KG1" s="5"/>
      <c r="KH1" s="5"/>
      <c r="KI1" s="5"/>
      <c r="KJ1" s="5"/>
      <c r="KK1" s="5"/>
      <c r="KL1" s="5"/>
      <c r="KM1" s="5"/>
      <c r="KN1" s="5"/>
      <c r="KO1" s="5"/>
      <c r="KP1" s="5"/>
      <c r="KQ1" s="5"/>
      <c r="KR1" s="5"/>
      <c r="KS1" s="5"/>
      <c r="KT1" s="5"/>
      <c r="KU1" s="5"/>
      <c r="KV1" s="5"/>
      <c r="KW1" s="5"/>
      <c r="KX1" s="5"/>
      <c r="KY1" s="5"/>
      <c r="KZ1" s="5"/>
      <c r="LA1" s="5"/>
      <c r="LB1" s="5"/>
      <c r="LC1" s="5"/>
      <c r="LD1" s="5"/>
      <c r="LE1" s="5"/>
      <c r="LF1" s="5"/>
      <c r="LG1" s="5"/>
      <c r="LH1" s="5"/>
      <c r="LI1" s="5"/>
      <c r="LJ1" s="5"/>
      <c r="LK1" s="5"/>
      <c r="LL1" s="5"/>
      <c r="LM1" s="5"/>
      <c r="LN1" s="5"/>
      <c r="LO1" s="5"/>
      <c r="LP1" s="5"/>
      <c r="LQ1" s="5"/>
      <c r="LR1" s="5"/>
      <c r="LS1" s="5"/>
      <c r="LT1" s="5"/>
      <c r="LU1" s="5"/>
      <c r="LV1" s="5"/>
      <c r="LW1" s="5"/>
      <c r="LX1" s="5"/>
      <c r="LY1" s="5"/>
      <c r="LZ1" s="5"/>
      <c r="MA1" s="5"/>
      <c r="MB1" s="5"/>
      <c r="MC1" s="5"/>
      <c r="MD1" s="5"/>
      <c r="ME1" s="5"/>
      <c r="MF1" s="5"/>
      <c r="MG1" s="5"/>
      <c r="MH1" s="5"/>
      <c r="MI1" s="5"/>
      <c r="MJ1" s="5"/>
      <c r="MK1" s="5"/>
      <c r="ML1" s="5"/>
      <c r="MM1" s="5"/>
      <c r="MN1" s="5"/>
      <c r="MO1" s="5"/>
      <c r="MP1" s="5"/>
      <c r="MQ1" s="5"/>
      <c r="MR1" s="5"/>
      <c r="MS1" s="5"/>
      <c r="MT1" s="5"/>
      <c r="MU1" s="5"/>
      <c r="MV1" s="5"/>
      <c r="MW1" s="5"/>
      <c r="MX1" s="5"/>
      <c r="MY1" s="5"/>
      <c r="MZ1" s="5"/>
      <c r="NA1" s="5"/>
      <c r="NB1" s="5"/>
      <c r="NC1" s="5"/>
      <c r="ND1" s="69"/>
      <c r="NE1" s="5"/>
      <c r="NF1" s="5"/>
      <c r="NG1" s="116" t="s">
        <v>0</v>
      </c>
      <c r="NH1" s="116" t="s">
        <v>1</v>
      </c>
      <c r="NI1" s="116" t="s">
        <v>2</v>
      </c>
      <c r="NJ1" s="116" t="s">
        <v>3</v>
      </c>
      <c r="NK1" s="116" t="s">
        <v>4</v>
      </c>
      <c r="NL1" s="116" t="s">
        <v>5</v>
      </c>
      <c r="NM1" s="116" t="s">
        <v>6</v>
      </c>
      <c r="NN1" s="105" t="s">
        <v>7</v>
      </c>
      <c r="NO1" s="105"/>
    </row>
    <row r="2" spans="1:393" ht="39.75" customHeight="1">
      <c r="AE2" s="5"/>
      <c r="AF2" s="5"/>
      <c r="AG2" s="5"/>
      <c r="AH2" s="5"/>
      <c r="AI2" s="5"/>
      <c r="AJ2" s="5"/>
      <c r="AK2" s="5"/>
      <c r="AL2" s="5"/>
      <c r="AM2" s="5"/>
      <c r="AN2" s="5"/>
      <c r="AO2" s="5"/>
      <c r="AP2" s="5"/>
      <c r="AQ2" s="5"/>
      <c r="AR2" s="5"/>
      <c r="AS2" s="5"/>
      <c r="AT2" s="5"/>
      <c r="AU2" s="5"/>
      <c r="AV2" s="5"/>
      <c r="AW2" s="5"/>
      <c r="AX2" s="5"/>
      <c r="AY2" s="5"/>
      <c r="AZ2" s="5"/>
      <c r="BA2" s="5"/>
      <c r="BB2" s="5"/>
      <c r="BC2" s="5"/>
      <c r="BD2" s="5"/>
      <c r="BE2" s="5"/>
      <c r="BF2" s="5"/>
      <c r="BG2" s="5"/>
      <c r="BH2" s="5"/>
      <c r="BI2" s="5"/>
      <c r="BJ2" s="5"/>
      <c r="BK2" s="5"/>
      <c r="BL2" s="5"/>
      <c r="BM2" s="5"/>
      <c r="BN2" s="5"/>
      <c r="BO2" s="5"/>
      <c r="BP2" s="5"/>
      <c r="BQ2" s="5"/>
      <c r="BR2" s="5"/>
      <c r="BS2" s="5"/>
      <c r="BT2" s="5"/>
      <c r="BU2" s="5"/>
      <c r="BV2" s="5"/>
      <c r="BW2" s="5"/>
      <c r="BX2" s="5"/>
      <c r="BY2" s="5"/>
      <c r="BZ2" s="5"/>
      <c r="CA2" s="5"/>
      <c r="CB2" s="5"/>
      <c r="CC2" s="5"/>
      <c r="CD2" s="5"/>
      <c r="CE2" s="5"/>
      <c r="CF2" s="5"/>
      <c r="CG2" s="5"/>
      <c r="CH2" s="5"/>
      <c r="CI2" s="5"/>
      <c r="CJ2" s="5"/>
      <c r="CK2" s="5"/>
      <c r="CL2" s="5"/>
      <c r="CM2" s="5"/>
      <c r="CN2" s="5"/>
      <c r="CO2" s="5"/>
      <c r="CP2" s="5"/>
      <c r="CQ2" s="5"/>
      <c r="CR2" s="5"/>
      <c r="CS2" s="5"/>
      <c r="CT2" s="5"/>
      <c r="CU2" s="5"/>
      <c r="CV2" s="5"/>
      <c r="CW2" s="5"/>
      <c r="CX2" s="5"/>
      <c r="CY2" s="5"/>
      <c r="CZ2" s="5"/>
      <c r="DA2" s="5"/>
      <c r="DB2" s="5"/>
      <c r="DC2" s="5"/>
      <c r="DD2" s="5"/>
      <c r="DE2" s="5"/>
      <c r="DF2" s="5"/>
      <c r="DG2" s="5"/>
      <c r="DH2" s="5"/>
      <c r="DI2" s="5"/>
      <c r="DJ2" s="5"/>
      <c r="DK2" s="5"/>
      <c r="DL2" s="5"/>
      <c r="DM2" s="5"/>
      <c r="DN2" s="5"/>
      <c r="DO2" s="5"/>
      <c r="DP2" s="5"/>
      <c r="DQ2" s="5"/>
      <c r="DR2" s="5"/>
      <c r="DS2" s="5"/>
      <c r="DT2" s="5"/>
      <c r="DU2" s="5"/>
      <c r="DV2" s="5"/>
      <c r="DW2" s="5"/>
      <c r="DX2" s="5"/>
      <c r="DY2" s="5"/>
      <c r="DZ2" s="5"/>
      <c r="EA2" s="5"/>
      <c r="EB2" s="5"/>
      <c r="EC2" s="5"/>
      <c r="ED2" s="5"/>
      <c r="EE2" s="5"/>
      <c r="EF2" s="5"/>
      <c r="EG2" s="5"/>
      <c r="EH2" s="5"/>
      <c r="EI2" s="5"/>
      <c r="EJ2" s="5"/>
      <c r="EK2" s="5"/>
      <c r="EL2" s="5"/>
      <c r="EM2" s="5"/>
      <c r="EN2" s="5"/>
      <c r="EO2" s="5"/>
      <c r="EP2" s="5"/>
      <c r="EQ2" s="5"/>
      <c r="ER2" s="5"/>
      <c r="ES2" s="5"/>
      <c r="ET2" s="5"/>
      <c r="EU2" s="5"/>
      <c r="EV2" s="5"/>
      <c r="EW2" s="5"/>
      <c r="EX2" s="5"/>
      <c r="EY2" s="5"/>
      <c r="EZ2" s="5"/>
      <c r="FA2" s="5"/>
      <c r="FB2" s="5"/>
      <c r="FC2" s="5"/>
      <c r="FD2" s="5"/>
      <c r="FE2" s="5"/>
      <c r="FF2" s="5"/>
      <c r="FG2" s="5"/>
      <c r="FH2" s="5"/>
      <c r="FI2" s="5"/>
      <c r="FJ2" s="5"/>
      <c r="FK2" s="5"/>
      <c r="FL2" s="5"/>
      <c r="FM2" s="5"/>
      <c r="FN2" s="5"/>
      <c r="FO2" s="5"/>
      <c r="FP2" s="5"/>
      <c r="FQ2" s="5"/>
      <c r="FR2" s="5"/>
      <c r="FS2" s="5"/>
      <c r="FT2" s="5"/>
      <c r="FU2" s="5"/>
      <c r="FV2" s="5"/>
      <c r="FW2" s="5"/>
      <c r="FX2" s="5"/>
      <c r="FY2" s="5"/>
      <c r="FZ2" s="5"/>
      <c r="GA2" s="5"/>
      <c r="GB2" s="5"/>
      <c r="GC2" s="5"/>
      <c r="GD2" s="5"/>
      <c r="GE2" s="5"/>
      <c r="GF2" s="5"/>
      <c r="GG2" s="5"/>
      <c r="GH2" s="5"/>
      <c r="GI2" s="5"/>
      <c r="GJ2" s="5"/>
      <c r="GK2" s="5"/>
      <c r="GL2" s="5"/>
      <c r="GM2" s="5"/>
      <c r="GN2" s="5"/>
      <c r="GO2" s="5"/>
      <c r="GP2" s="5"/>
      <c r="GQ2" s="5"/>
      <c r="GR2" s="5"/>
      <c r="GS2" s="5"/>
      <c r="GT2" s="5"/>
      <c r="GU2" s="5"/>
      <c r="GV2" s="5"/>
      <c r="GW2" s="5"/>
      <c r="GX2" s="5"/>
      <c r="GY2" s="5"/>
      <c r="GZ2" s="5"/>
      <c r="HA2" s="5"/>
      <c r="HB2" s="5"/>
      <c r="HC2" s="5"/>
      <c r="HD2" s="5"/>
      <c r="HE2" s="5"/>
      <c r="HF2" s="5"/>
      <c r="HG2" s="5"/>
      <c r="HH2" s="5"/>
      <c r="HI2" s="5"/>
      <c r="HJ2" s="5"/>
      <c r="HK2" s="5"/>
      <c r="HL2" s="5"/>
      <c r="HM2" s="5"/>
      <c r="HN2" s="5"/>
      <c r="HO2" s="5"/>
      <c r="HP2" s="5"/>
      <c r="HQ2" s="5"/>
      <c r="HR2" s="5"/>
      <c r="HS2" s="5"/>
      <c r="HT2" s="5"/>
      <c r="HU2" s="5"/>
      <c r="HV2" s="5"/>
      <c r="HW2" s="5"/>
      <c r="HX2" s="5"/>
      <c r="HY2" s="5"/>
      <c r="HZ2" s="5"/>
      <c r="IA2" s="5"/>
      <c r="IB2" s="5"/>
      <c r="IC2" s="5"/>
      <c r="ID2" s="5"/>
      <c r="IE2" s="5"/>
      <c r="IF2" s="5"/>
      <c r="IG2" s="5"/>
      <c r="IH2" s="5"/>
      <c r="II2" s="5"/>
      <c r="IJ2" s="5"/>
      <c r="IK2" s="5"/>
      <c r="IL2" s="5"/>
      <c r="IM2" s="5"/>
      <c r="IN2" s="5"/>
      <c r="IO2" s="5"/>
      <c r="IP2" s="5"/>
      <c r="IQ2" s="5"/>
      <c r="IR2" s="5"/>
      <c r="IS2" s="5"/>
      <c r="IT2" s="5"/>
      <c r="IU2" s="5"/>
      <c r="IV2" s="5"/>
      <c r="IW2" s="5"/>
      <c r="IX2" s="5"/>
      <c r="IY2" s="5"/>
      <c r="IZ2" s="5"/>
      <c r="JA2" s="5"/>
      <c r="JB2" s="5"/>
      <c r="JC2" s="5"/>
      <c r="JD2" s="5"/>
      <c r="JE2" s="5"/>
      <c r="JF2" s="5"/>
      <c r="JG2" s="5"/>
      <c r="JH2" s="5"/>
      <c r="JI2" s="5"/>
      <c r="JJ2" s="5"/>
      <c r="JK2" s="5"/>
      <c r="JL2" s="5"/>
      <c r="JM2" s="5"/>
      <c r="JN2" s="5"/>
      <c r="JO2" s="5"/>
      <c r="JP2" s="5"/>
      <c r="JQ2" s="5"/>
      <c r="JR2" s="5"/>
      <c r="JS2" s="5"/>
      <c r="JT2" s="5"/>
      <c r="JU2" s="5"/>
      <c r="JV2" s="5"/>
      <c r="JW2" s="5"/>
      <c r="JX2" s="5"/>
      <c r="JY2" s="5"/>
      <c r="JZ2" s="5"/>
      <c r="KA2" s="5"/>
      <c r="KB2" s="5"/>
      <c r="KC2" s="5"/>
      <c r="KD2" s="5"/>
      <c r="KE2" s="5"/>
      <c r="KF2" s="5"/>
      <c r="KG2" s="5"/>
      <c r="KH2" s="5"/>
      <c r="KI2" s="5"/>
      <c r="KJ2" s="5"/>
      <c r="KK2" s="5"/>
      <c r="KL2" s="5"/>
      <c r="KM2" s="5"/>
      <c r="KN2" s="5"/>
      <c r="KO2" s="5"/>
      <c r="KP2" s="5"/>
      <c r="KQ2" s="5"/>
      <c r="KR2" s="5"/>
      <c r="KS2" s="5"/>
      <c r="KT2" s="5"/>
      <c r="KU2" s="5"/>
      <c r="KV2" s="5"/>
      <c r="KW2" s="5"/>
      <c r="KX2" s="5"/>
      <c r="KY2" s="5"/>
      <c r="KZ2" s="5"/>
      <c r="LA2" s="5"/>
      <c r="LB2" s="5"/>
      <c r="LC2" s="5"/>
      <c r="LD2" s="5"/>
      <c r="LE2" s="5"/>
      <c r="LF2" s="5"/>
      <c r="LG2" s="5"/>
      <c r="LH2" s="5"/>
      <c r="LI2" s="5"/>
      <c r="LJ2" s="5"/>
      <c r="LK2" s="5"/>
      <c r="LL2" s="5"/>
      <c r="LM2" s="5"/>
      <c r="LN2" s="5"/>
      <c r="LO2" s="5"/>
      <c r="LP2" s="5"/>
      <c r="LQ2" s="5"/>
      <c r="LR2" s="5"/>
      <c r="LS2" s="5"/>
      <c r="LT2" s="5"/>
      <c r="LU2" s="5"/>
      <c r="LV2" s="5"/>
      <c r="LW2" s="5"/>
      <c r="LX2" s="5"/>
      <c r="LY2" s="5"/>
      <c r="LZ2" s="5"/>
      <c r="MA2" s="5"/>
      <c r="MB2" s="5"/>
      <c r="MC2" s="5"/>
      <c r="MD2" s="5"/>
      <c r="ME2" s="5"/>
      <c r="MF2" s="5"/>
      <c r="MG2" s="5"/>
      <c r="MH2" s="5"/>
      <c r="MI2" s="5"/>
      <c r="MJ2" s="5"/>
      <c r="MK2" s="5"/>
      <c r="ML2" s="5"/>
      <c r="MM2" s="5"/>
      <c r="MN2" s="5"/>
      <c r="MO2" s="5"/>
      <c r="MP2" s="5"/>
      <c r="MQ2" s="5"/>
      <c r="MR2" s="5"/>
      <c r="MS2" s="5"/>
      <c r="MT2" s="5"/>
      <c r="MU2" s="5"/>
      <c r="MV2" s="5"/>
      <c r="MW2" s="5"/>
      <c r="MX2" s="5"/>
      <c r="MY2" s="5"/>
      <c r="MZ2" s="5"/>
      <c r="NA2" s="5"/>
      <c r="NB2" s="5"/>
      <c r="NC2" s="5"/>
      <c r="ND2" s="69"/>
      <c r="NE2" s="5"/>
      <c r="NF2" s="5"/>
      <c r="NG2" s="116"/>
      <c r="NH2" s="116"/>
      <c r="NI2" s="116"/>
      <c r="NJ2" s="116"/>
      <c r="NK2" s="116"/>
      <c r="NL2" s="116"/>
      <c r="NM2" s="116"/>
      <c r="NN2" s="105"/>
      <c r="NO2" s="105"/>
      <c r="NQ2" s="6"/>
      <c r="NR2" s="6"/>
    </row>
    <row r="3" spans="1:393" s="49" customFormat="1" ht="13.5" customHeight="1">
      <c r="A3" s="132">
        <v>1</v>
      </c>
      <c r="B3" s="133"/>
      <c r="C3" s="133"/>
      <c r="D3" s="133"/>
      <c r="E3" s="133"/>
      <c r="F3" s="133"/>
      <c r="G3" s="133"/>
      <c r="H3" s="133"/>
      <c r="I3" s="133"/>
      <c r="J3" s="133"/>
      <c r="K3" s="133"/>
      <c r="L3" s="133"/>
      <c r="M3" s="133"/>
      <c r="N3" s="133"/>
      <c r="O3" s="133"/>
      <c r="P3" s="133"/>
      <c r="Q3" s="133"/>
      <c r="R3" s="133"/>
      <c r="S3" s="133"/>
      <c r="T3" s="134"/>
      <c r="U3" s="134"/>
      <c r="V3" s="134"/>
      <c r="W3" s="134"/>
      <c r="X3" s="134"/>
      <c r="Y3" s="134"/>
      <c r="Z3" s="134"/>
      <c r="AA3" s="134"/>
      <c r="AB3" s="134"/>
      <c r="AC3" s="134"/>
      <c r="AD3" s="134"/>
      <c r="AE3" s="134"/>
      <c r="AF3" s="134"/>
      <c r="AG3" s="48"/>
      <c r="AH3" s="48"/>
      <c r="AI3" s="48"/>
      <c r="AJ3" s="48"/>
      <c r="AK3" s="48"/>
      <c r="AL3" s="48"/>
      <c r="AM3" s="48"/>
      <c r="AN3" s="48"/>
      <c r="AO3" s="48"/>
      <c r="AP3" s="48"/>
      <c r="AQ3" s="48"/>
      <c r="AR3" s="48"/>
      <c r="AS3" s="48"/>
      <c r="AT3" s="48"/>
      <c r="AU3" s="48"/>
      <c r="AV3" s="48"/>
      <c r="AW3" s="48"/>
      <c r="AX3" s="48"/>
      <c r="AY3" s="48"/>
      <c r="AZ3" s="48"/>
      <c r="BA3" s="48"/>
      <c r="BB3" s="48"/>
      <c r="BC3" s="48"/>
      <c r="BD3" s="48"/>
      <c r="BE3" s="48"/>
      <c r="BF3" s="48"/>
      <c r="BG3" s="48"/>
      <c r="BH3" s="48"/>
      <c r="BI3" s="48"/>
      <c r="BJ3" s="48"/>
      <c r="BK3" s="48"/>
      <c r="BL3" s="48"/>
      <c r="BM3" s="48"/>
      <c r="BN3" s="48"/>
      <c r="BO3" s="48"/>
      <c r="BP3" s="48"/>
      <c r="BQ3" s="48"/>
      <c r="BR3" s="48"/>
      <c r="BS3" s="48"/>
      <c r="BT3" s="48"/>
      <c r="BU3" s="48"/>
      <c r="BV3" s="48"/>
      <c r="BW3" s="48"/>
      <c r="BX3" s="48"/>
      <c r="BY3" s="48"/>
      <c r="BZ3" s="48"/>
      <c r="CA3" s="48"/>
      <c r="CB3" s="48"/>
      <c r="CC3" s="48"/>
      <c r="CD3" s="48"/>
      <c r="CE3" s="48"/>
      <c r="CF3" s="48"/>
      <c r="CG3" s="48"/>
      <c r="CH3" s="48"/>
      <c r="CI3" s="48"/>
      <c r="CJ3" s="48"/>
      <c r="CK3" s="48"/>
      <c r="CL3" s="48"/>
      <c r="CM3" s="48"/>
      <c r="CN3" s="48"/>
      <c r="CO3" s="48"/>
      <c r="CP3" s="48"/>
      <c r="CQ3" s="48"/>
      <c r="CR3" s="48"/>
      <c r="CS3" s="48"/>
      <c r="CT3" s="48"/>
      <c r="CU3" s="48"/>
      <c r="CV3" s="48"/>
      <c r="CW3" s="48"/>
      <c r="CX3" s="48"/>
      <c r="CY3" s="48"/>
      <c r="CZ3" s="48"/>
      <c r="DA3" s="48"/>
      <c r="DB3" s="48"/>
      <c r="DC3" s="48"/>
      <c r="DD3" s="48"/>
      <c r="DE3" s="48"/>
      <c r="DF3" s="48"/>
      <c r="DG3" s="48"/>
      <c r="DH3" s="48"/>
      <c r="DI3" s="48"/>
      <c r="DJ3" s="48"/>
      <c r="DK3" s="48"/>
      <c r="DL3" s="48"/>
      <c r="DM3" s="48"/>
      <c r="DN3" s="48"/>
      <c r="DO3" s="48"/>
      <c r="DP3" s="48"/>
      <c r="DQ3" s="48"/>
      <c r="DR3" s="48"/>
      <c r="DS3" s="48"/>
      <c r="DT3" s="48"/>
      <c r="DU3" s="48"/>
      <c r="DV3" s="48"/>
      <c r="DW3" s="48"/>
      <c r="DX3" s="48"/>
      <c r="DY3" s="48"/>
      <c r="DZ3" s="48"/>
      <c r="EA3" s="48"/>
      <c r="EB3" s="48"/>
      <c r="EC3" s="48"/>
      <c r="ED3" s="48"/>
      <c r="EE3" s="48"/>
      <c r="EF3" s="48"/>
      <c r="EG3" s="48"/>
      <c r="EH3" s="48"/>
      <c r="EI3" s="48"/>
      <c r="EJ3" s="48"/>
      <c r="EK3" s="48"/>
      <c r="EL3" s="48"/>
      <c r="EM3" s="48"/>
      <c r="EN3" s="48"/>
      <c r="EO3" s="48"/>
      <c r="EP3" s="48"/>
      <c r="EQ3" s="48"/>
      <c r="ER3" s="48"/>
      <c r="ES3" s="48"/>
      <c r="ET3" s="48"/>
      <c r="EU3" s="48"/>
      <c r="EV3" s="48"/>
      <c r="EW3" s="48"/>
      <c r="EX3" s="48"/>
      <c r="EY3" s="48"/>
      <c r="EZ3" s="48"/>
      <c r="FA3" s="48"/>
      <c r="FB3" s="48"/>
      <c r="FC3" s="48"/>
      <c r="FD3" s="48"/>
      <c r="FE3" s="48"/>
      <c r="FF3" s="48"/>
      <c r="FG3" s="48"/>
      <c r="FH3" s="48"/>
      <c r="FI3" s="48"/>
      <c r="FJ3" s="48"/>
      <c r="FK3" s="48"/>
      <c r="FL3" s="48"/>
      <c r="FM3" s="48"/>
      <c r="FN3" s="48"/>
      <c r="FO3" s="48"/>
      <c r="FP3" s="48"/>
      <c r="FQ3" s="48"/>
      <c r="FR3" s="48"/>
      <c r="FS3" s="48"/>
      <c r="FT3" s="48"/>
      <c r="FU3" s="48"/>
      <c r="FV3" s="48"/>
      <c r="FW3" s="48"/>
      <c r="FX3" s="48"/>
      <c r="FY3" s="48"/>
      <c r="FZ3" s="48"/>
      <c r="GA3" s="48"/>
      <c r="GB3" s="48"/>
      <c r="GC3" s="48"/>
      <c r="GD3" s="48"/>
      <c r="GE3" s="48"/>
      <c r="GF3" s="48"/>
      <c r="GG3" s="48"/>
      <c r="GH3" s="48"/>
      <c r="GI3" s="48"/>
      <c r="GJ3" s="48"/>
      <c r="GK3" s="48"/>
      <c r="GL3" s="48"/>
      <c r="GM3" s="48"/>
      <c r="GN3" s="48"/>
      <c r="GO3" s="48"/>
      <c r="GP3" s="48"/>
      <c r="GQ3" s="48"/>
      <c r="GR3" s="48"/>
      <c r="GS3" s="48"/>
      <c r="GT3" s="48"/>
      <c r="GU3" s="48"/>
      <c r="GV3" s="48"/>
      <c r="GW3" s="48"/>
      <c r="GX3" s="48"/>
      <c r="GY3" s="48"/>
      <c r="GZ3" s="48"/>
      <c r="HA3" s="48"/>
      <c r="HB3" s="48"/>
      <c r="HC3" s="48"/>
      <c r="HD3" s="48"/>
      <c r="HE3" s="48"/>
      <c r="HF3" s="48"/>
      <c r="HG3" s="48"/>
      <c r="HH3" s="48"/>
      <c r="HI3" s="48"/>
      <c r="HJ3" s="48"/>
      <c r="HK3" s="48"/>
      <c r="HL3" s="48"/>
      <c r="HM3" s="48"/>
      <c r="HN3" s="48"/>
      <c r="HO3" s="48"/>
      <c r="HP3" s="48"/>
      <c r="HQ3" s="48"/>
      <c r="HR3" s="48"/>
      <c r="HS3" s="48"/>
      <c r="HT3" s="48"/>
      <c r="HU3" s="48"/>
      <c r="HV3" s="48"/>
      <c r="HW3" s="48"/>
      <c r="HX3" s="48"/>
      <c r="HY3" s="48"/>
      <c r="HZ3" s="48"/>
      <c r="IA3" s="48"/>
      <c r="IB3" s="48"/>
      <c r="IC3" s="48"/>
      <c r="ID3" s="48"/>
      <c r="IE3" s="48"/>
      <c r="IF3" s="48"/>
      <c r="IG3" s="48"/>
      <c r="IH3" s="48"/>
      <c r="II3" s="48"/>
      <c r="IJ3" s="48"/>
      <c r="IK3" s="48"/>
      <c r="IL3" s="48"/>
      <c r="IM3" s="48"/>
      <c r="IN3" s="48"/>
      <c r="IO3" s="48"/>
      <c r="IP3" s="48"/>
      <c r="IQ3" s="48"/>
      <c r="IR3" s="48"/>
      <c r="IS3" s="48"/>
      <c r="IT3" s="48"/>
      <c r="IU3" s="48"/>
      <c r="IV3" s="48"/>
      <c r="IW3" s="48"/>
      <c r="IX3" s="48"/>
      <c r="IY3" s="48"/>
      <c r="IZ3" s="48"/>
      <c r="JA3" s="48"/>
      <c r="JB3" s="48"/>
      <c r="JC3" s="48"/>
      <c r="JD3" s="48"/>
      <c r="JE3" s="48"/>
      <c r="JF3" s="48"/>
      <c r="JG3" s="48"/>
      <c r="JH3" s="48"/>
      <c r="JI3" s="48"/>
      <c r="JJ3" s="48"/>
      <c r="JK3" s="48"/>
      <c r="JL3" s="48"/>
      <c r="JM3" s="48"/>
      <c r="JN3" s="48"/>
      <c r="JO3" s="48"/>
      <c r="JP3" s="48"/>
      <c r="JQ3" s="48"/>
      <c r="JR3" s="48"/>
      <c r="JS3" s="48"/>
      <c r="JT3" s="48"/>
      <c r="JU3" s="48"/>
      <c r="JV3" s="48"/>
      <c r="JW3" s="48"/>
      <c r="JX3" s="48"/>
      <c r="JY3" s="48"/>
      <c r="JZ3" s="48"/>
      <c r="KA3" s="48"/>
      <c r="KB3" s="48"/>
      <c r="KC3" s="48"/>
      <c r="KD3" s="48"/>
      <c r="KE3" s="48"/>
      <c r="KF3" s="48"/>
      <c r="KG3" s="48"/>
      <c r="KH3" s="48"/>
      <c r="KI3" s="48"/>
      <c r="KJ3" s="48"/>
      <c r="KK3" s="48"/>
      <c r="KL3" s="48"/>
      <c r="KM3" s="48"/>
      <c r="KN3" s="48"/>
      <c r="KO3" s="48"/>
      <c r="KP3" s="48"/>
      <c r="KQ3" s="48"/>
      <c r="KR3" s="48"/>
      <c r="KS3" s="48"/>
      <c r="KT3" s="48"/>
      <c r="KU3" s="48"/>
      <c r="KV3" s="48"/>
      <c r="KW3" s="48"/>
      <c r="KX3" s="48"/>
      <c r="KY3" s="48"/>
      <c r="KZ3" s="48"/>
      <c r="LA3" s="48"/>
      <c r="LB3" s="48"/>
      <c r="LC3" s="48"/>
      <c r="LD3" s="48"/>
      <c r="LE3" s="48"/>
      <c r="LF3" s="48"/>
      <c r="LG3" s="48"/>
      <c r="LH3" s="48"/>
      <c r="LI3" s="48"/>
      <c r="LJ3" s="48"/>
      <c r="LK3" s="48"/>
      <c r="LL3" s="48"/>
      <c r="LM3" s="48"/>
      <c r="LN3" s="48"/>
      <c r="LO3" s="48"/>
      <c r="LP3" s="48"/>
      <c r="LQ3" s="48"/>
      <c r="LR3" s="48"/>
      <c r="LS3" s="48"/>
      <c r="LT3" s="48"/>
      <c r="LU3" s="48"/>
      <c r="LV3" s="48"/>
      <c r="LW3" s="48"/>
      <c r="LX3" s="48"/>
      <c r="LY3" s="48"/>
      <c r="LZ3" s="48"/>
      <c r="MA3" s="48"/>
      <c r="MB3" s="48"/>
      <c r="MC3" s="48"/>
      <c r="MD3" s="48"/>
      <c r="ME3" s="48"/>
      <c r="MF3" s="48"/>
      <c r="MG3" s="48"/>
      <c r="MH3" s="48"/>
      <c r="MI3" s="48"/>
      <c r="MJ3" s="48"/>
      <c r="MK3" s="48"/>
      <c r="ML3" s="48"/>
      <c r="MM3" s="48"/>
      <c r="MN3" s="48"/>
      <c r="MO3" s="48"/>
      <c r="MP3" s="48"/>
      <c r="MQ3" s="48"/>
      <c r="MR3" s="48"/>
      <c r="MS3" s="48"/>
      <c r="MT3" s="48"/>
      <c r="MU3" s="48"/>
      <c r="MV3" s="48"/>
      <c r="MW3" s="48"/>
      <c r="MX3" s="48"/>
      <c r="MY3" s="48"/>
      <c r="MZ3" s="48"/>
      <c r="NA3" s="48"/>
      <c r="NB3" s="48"/>
      <c r="NC3" s="48"/>
      <c r="ND3" s="70"/>
      <c r="NG3" s="116"/>
      <c r="NH3" s="116"/>
      <c r="NI3" s="116"/>
      <c r="NJ3" s="116"/>
      <c r="NK3" s="116"/>
      <c r="NL3" s="116"/>
      <c r="NM3" s="116"/>
      <c r="NN3" s="106"/>
      <c r="NO3" s="106"/>
      <c r="NQ3" s="50" t="s">
        <v>8</v>
      </c>
      <c r="NR3" s="50" t="s">
        <v>9</v>
      </c>
    </row>
    <row r="4" spans="1:393" s="49" customFormat="1" ht="13.5" customHeight="1">
      <c r="A4" s="135"/>
      <c r="B4" s="133"/>
      <c r="C4" s="133"/>
      <c r="D4" s="136"/>
      <c r="E4" s="133"/>
      <c r="F4" s="133"/>
      <c r="G4" s="133"/>
      <c r="H4" s="133"/>
      <c r="I4" s="133"/>
      <c r="J4" s="133"/>
      <c r="K4" s="133"/>
      <c r="L4" s="133"/>
      <c r="M4" s="133"/>
      <c r="N4" s="133"/>
      <c r="O4" s="133"/>
      <c r="P4" s="133"/>
      <c r="Q4" s="133"/>
      <c r="R4" s="133"/>
      <c r="S4" s="133"/>
      <c r="T4" s="134"/>
      <c r="U4" s="134"/>
      <c r="V4" s="134"/>
      <c r="W4" s="134"/>
      <c r="X4" s="134"/>
      <c r="Y4" s="134"/>
      <c r="Z4" s="134"/>
      <c r="AA4" s="134"/>
      <c r="AB4" s="134"/>
      <c r="AC4" s="134"/>
      <c r="AD4" s="134"/>
      <c r="AE4" s="134"/>
      <c r="AF4" s="134"/>
      <c r="AG4" s="48"/>
      <c r="AH4" s="48"/>
      <c r="AI4" s="48"/>
      <c r="AJ4" s="48"/>
      <c r="AK4" s="48"/>
      <c r="AL4" s="48"/>
      <c r="AM4" s="48"/>
      <c r="AN4" s="48"/>
      <c r="AO4" s="48"/>
      <c r="AP4" s="48"/>
      <c r="AQ4" s="48"/>
      <c r="AR4" s="48"/>
      <c r="AS4" s="48"/>
      <c r="AT4" s="48"/>
      <c r="AU4" s="48"/>
      <c r="AV4" s="48"/>
      <c r="AW4" s="48"/>
      <c r="AX4" s="48"/>
      <c r="AY4" s="48"/>
      <c r="AZ4" s="48"/>
      <c r="BA4" s="48"/>
      <c r="BB4" s="48"/>
      <c r="BC4" s="48"/>
      <c r="BD4" s="48"/>
      <c r="BE4" s="48"/>
      <c r="BF4" s="48"/>
      <c r="BG4" s="48"/>
      <c r="BH4" s="48"/>
      <c r="BI4" s="48"/>
      <c r="BJ4" s="48"/>
      <c r="BK4" s="48"/>
      <c r="BL4" s="48"/>
      <c r="BM4" s="48"/>
      <c r="BN4" s="48"/>
      <c r="BO4" s="48"/>
      <c r="BP4" s="48"/>
      <c r="BQ4" s="48"/>
      <c r="BR4" s="48"/>
      <c r="BS4" s="48"/>
      <c r="BT4" s="48"/>
      <c r="BU4" s="48"/>
      <c r="BV4" s="48"/>
      <c r="BW4" s="48"/>
      <c r="BX4" s="48"/>
      <c r="BY4" s="48"/>
      <c r="BZ4" s="48"/>
      <c r="CA4" s="48"/>
      <c r="CB4" s="48"/>
      <c r="CC4" s="48"/>
      <c r="CD4" s="48"/>
      <c r="CE4" s="48"/>
      <c r="CF4" s="48"/>
      <c r="CG4" s="48"/>
      <c r="CH4" s="48"/>
      <c r="CI4" s="48"/>
      <c r="CJ4" s="48"/>
      <c r="CK4" s="48"/>
      <c r="CL4" s="48"/>
      <c r="CM4" s="48"/>
      <c r="CN4" s="48"/>
      <c r="CO4" s="48"/>
      <c r="CP4" s="48"/>
      <c r="CQ4" s="48"/>
      <c r="CR4" s="48"/>
      <c r="CS4" s="48"/>
      <c r="CT4" s="48"/>
      <c r="CU4" s="48"/>
      <c r="CV4" s="48"/>
      <c r="CW4" s="48"/>
      <c r="CX4" s="48"/>
      <c r="CY4" s="48"/>
      <c r="CZ4" s="48"/>
      <c r="DA4" s="48"/>
      <c r="DB4" s="48"/>
      <c r="DC4" s="48"/>
      <c r="DD4" s="48"/>
      <c r="DE4" s="48"/>
      <c r="DF4" s="48"/>
      <c r="DG4" s="48"/>
      <c r="DH4" s="48"/>
      <c r="DI4" s="48"/>
      <c r="DJ4" s="48"/>
      <c r="DK4" s="48"/>
      <c r="DL4" s="48"/>
      <c r="DM4" s="48"/>
      <c r="DN4" s="48"/>
      <c r="DO4" s="48"/>
      <c r="DP4" s="48"/>
      <c r="DQ4" s="48"/>
      <c r="DR4" s="48"/>
      <c r="DS4" s="48"/>
      <c r="DT4" s="48"/>
      <c r="DU4" s="48"/>
      <c r="DV4" s="48"/>
      <c r="DW4" s="48"/>
      <c r="DX4" s="48"/>
      <c r="DY4" s="48"/>
      <c r="DZ4" s="48"/>
      <c r="EA4" s="48"/>
      <c r="EB4" s="48"/>
      <c r="EC4" s="48"/>
      <c r="ED4" s="48"/>
      <c r="EE4" s="48"/>
      <c r="EF4" s="48"/>
      <c r="EG4" s="48"/>
      <c r="EH4" s="48"/>
      <c r="EI4" s="48"/>
      <c r="EJ4" s="48"/>
      <c r="EK4" s="48"/>
      <c r="EL4" s="48"/>
      <c r="EM4" s="48"/>
      <c r="EN4" s="48"/>
      <c r="EO4" s="48"/>
      <c r="EP4" s="48"/>
      <c r="EQ4" s="48"/>
      <c r="ER4" s="48"/>
      <c r="ES4" s="48"/>
      <c r="ET4" s="48"/>
      <c r="EU4" s="48"/>
      <c r="EV4" s="48"/>
      <c r="EW4" s="48"/>
      <c r="EX4" s="48"/>
      <c r="EY4" s="48"/>
      <c r="EZ4" s="48"/>
      <c r="FA4" s="48"/>
      <c r="FB4" s="48"/>
      <c r="FC4" s="48"/>
      <c r="FD4" s="48"/>
      <c r="FE4" s="48"/>
      <c r="FF4" s="48"/>
      <c r="FG4" s="48"/>
      <c r="FH4" s="48"/>
      <c r="FI4" s="48"/>
      <c r="FJ4" s="48"/>
      <c r="FK4" s="48"/>
      <c r="FL4" s="48"/>
      <c r="FM4" s="48"/>
      <c r="FN4" s="48"/>
      <c r="FO4" s="48"/>
      <c r="FP4" s="48"/>
      <c r="FQ4" s="48"/>
      <c r="FR4" s="48"/>
      <c r="FS4" s="48"/>
      <c r="FT4" s="48"/>
      <c r="FU4" s="48"/>
      <c r="FV4" s="48"/>
      <c r="FW4" s="48"/>
      <c r="FX4" s="48"/>
      <c r="FY4" s="48"/>
      <c r="FZ4" s="48"/>
      <c r="GA4" s="48"/>
      <c r="GB4" s="48"/>
      <c r="GC4" s="48"/>
      <c r="GD4" s="48"/>
      <c r="GE4" s="48"/>
      <c r="GF4" s="48"/>
      <c r="GG4" s="48"/>
      <c r="GH4" s="48"/>
      <c r="GI4" s="48"/>
      <c r="GJ4" s="48"/>
      <c r="GK4" s="48"/>
      <c r="GL4" s="48"/>
      <c r="GM4" s="48"/>
      <c r="GN4" s="48"/>
      <c r="GO4" s="48"/>
      <c r="GP4" s="48"/>
      <c r="GQ4" s="48"/>
      <c r="GR4" s="48"/>
      <c r="GS4" s="48"/>
      <c r="GT4" s="48"/>
      <c r="GU4" s="48"/>
      <c r="GV4" s="48"/>
      <c r="GW4" s="48"/>
      <c r="GX4" s="48"/>
      <c r="GY4" s="48"/>
      <c r="GZ4" s="48"/>
      <c r="HA4" s="48"/>
      <c r="HB4" s="48"/>
      <c r="HC4" s="48"/>
      <c r="HD4" s="48"/>
      <c r="HE4" s="48"/>
      <c r="HF4" s="48"/>
      <c r="HG4" s="48"/>
      <c r="HH4" s="48"/>
      <c r="HI4" s="48"/>
      <c r="HJ4" s="48"/>
      <c r="HK4" s="48"/>
      <c r="HL4" s="48"/>
      <c r="HM4" s="48"/>
      <c r="HN4" s="48"/>
      <c r="HO4" s="48"/>
      <c r="HP4" s="48"/>
      <c r="HQ4" s="48"/>
      <c r="HR4" s="48"/>
      <c r="HS4" s="48"/>
      <c r="HT4" s="48"/>
      <c r="HU4" s="48"/>
      <c r="HV4" s="48"/>
      <c r="HW4" s="48"/>
      <c r="HX4" s="48"/>
      <c r="HY4" s="48"/>
      <c r="HZ4" s="48"/>
      <c r="IA4" s="48"/>
      <c r="IB4" s="48"/>
      <c r="IC4" s="48"/>
      <c r="ID4" s="48"/>
      <c r="IE4" s="48"/>
      <c r="IF4" s="48"/>
      <c r="IG4" s="48"/>
      <c r="IH4" s="48"/>
      <c r="II4" s="48"/>
      <c r="IJ4" s="48"/>
      <c r="IK4" s="48"/>
      <c r="IL4" s="48"/>
      <c r="IM4" s="48"/>
      <c r="IN4" s="48"/>
      <c r="IO4" s="48"/>
      <c r="IP4" s="48"/>
      <c r="IQ4" s="48"/>
      <c r="IR4" s="48"/>
      <c r="IS4" s="48"/>
      <c r="IT4" s="48"/>
      <c r="IU4" s="48"/>
      <c r="IV4" s="48"/>
      <c r="IW4" s="48"/>
      <c r="IX4" s="48"/>
      <c r="IY4" s="48"/>
      <c r="IZ4" s="48"/>
      <c r="JA4" s="48"/>
      <c r="JB4" s="48"/>
      <c r="JC4" s="48"/>
      <c r="JD4" s="48"/>
      <c r="JE4" s="48"/>
      <c r="JF4" s="48"/>
      <c r="JG4" s="48"/>
      <c r="JH4" s="48"/>
      <c r="JI4" s="48"/>
      <c r="JJ4" s="48"/>
      <c r="JK4" s="48"/>
      <c r="JL4" s="48"/>
      <c r="JM4" s="48"/>
      <c r="JN4" s="48"/>
      <c r="JO4" s="48"/>
      <c r="JP4" s="48"/>
      <c r="JQ4" s="48"/>
      <c r="JR4" s="48"/>
      <c r="JS4" s="48"/>
      <c r="JT4" s="48"/>
      <c r="JU4" s="48"/>
      <c r="JV4" s="48"/>
      <c r="JW4" s="48"/>
      <c r="JX4" s="48"/>
      <c r="JY4" s="48"/>
      <c r="JZ4" s="48"/>
      <c r="KA4" s="48"/>
      <c r="KB4" s="48"/>
      <c r="KC4" s="48"/>
      <c r="KD4" s="48"/>
      <c r="KE4" s="48"/>
      <c r="KF4" s="48"/>
      <c r="KG4" s="48"/>
      <c r="KH4" s="48"/>
      <c r="KI4" s="48"/>
      <c r="KJ4" s="48"/>
      <c r="KK4" s="48"/>
      <c r="KL4" s="48"/>
      <c r="KM4" s="48"/>
      <c r="KN4" s="48"/>
      <c r="KO4" s="48"/>
      <c r="KP4" s="48"/>
      <c r="KQ4" s="48"/>
      <c r="KR4" s="48"/>
      <c r="KS4" s="48"/>
      <c r="KT4" s="48"/>
      <c r="KU4" s="48"/>
      <c r="KV4" s="48"/>
      <c r="KW4" s="48"/>
      <c r="KX4" s="48"/>
      <c r="KY4" s="48"/>
      <c r="KZ4" s="48"/>
      <c r="LA4" s="48"/>
      <c r="LB4" s="48"/>
      <c r="LC4" s="48"/>
      <c r="LD4" s="48"/>
      <c r="LE4" s="48"/>
      <c r="LF4" s="48"/>
      <c r="LG4" s="48"/>
      <c r="LH4" s="48"/>
      <c r="LI4" s="48"/>
      <c r="LJ4" s="48"/>
      <c r="LK4" s="48"/>
      <c r="LL4" s="48"/>
      <c r="LM4" s="48"/>
      <c r="LN4" s="48"/>
      <c r="LO4" s="48"/>
      <c r="LP4" s="48"/>
      <c r="LQ4" s="48"/>
      <c r="LR4" s="48"/>
      <c r="LS4" s="48"/>
      <c r="LT4" s="48"/>
      <c r="LU4" s="48"/>
      <c r="LV4" s="48"/>
      <c r="LW4" s="48"/>
      <c r="LX4" s="48"/>
      <c r="LY4" s="48"/>
      <c r="LZ4" s="48"/>
      <c r="MA4" s="48"/>
      <c r="MB4" s="48"/>
      <c r="MC4" s="48"/>
      <c r="MD4" s="48"/>
      <c r="ME4" s="48"/>
      <c r="MF4" s="48"/>
      <c r="MG4" s="48"/>
      <c r="MH4" s="48"/>
      <c r="MI4" s="48"/>
      <c r="MJ4" s="48"/>
      <c r="MK4" s="48"/>
      <c r="ML4" s="48"/>
      <c r="MM4" s="48"/>
      <c r="MN4" s="48"/>
      <c r="MO4" s="48"/>
      <c r="MP4" s="48"/>
      <c r="MQ4" s="48"/>
      <c r="MR4" s="48"/>
      <c r="MS4" s="48"/>
      <c r="MT4" s="48"/>
      <c r="MU4" s="48"/>
      <c r="MV4" s="48"/>
      <c r="MW4" s="48"/>
      <c r="MX4" s="48"/>
      <c r="MY4" s="48"/>
      <c r="MZ4" s="48"/>
      <c r="NA4" s="48"/>
      <c r="NB4" s="48"/>
      <c r="NC4" s="48"/>
      <c r="ND4" s="70"/>
      <c r="NG4" s="117"/>
      <c r="NH4" s="117"/>
      <c r="NI4" s="117"/>
      <c r="NJ4" s="117"/>
      <c r="NK4" s="117"/>
      <c r="NL4" s="117"/>
      <c r="NM4" s="117"/>
      <c r="NN4" s="117"/>
      <c r="NO4" s="117"/>
      <c r="NQ4" s="52" t="s">
        <v>0</v>
      </c>
      <c r="NR4" s="53" t="s">
        <v>12</v>
      </c>
    </row>
    <row r="5" spans="1:393" s="58" customFormat="1" ht="13.5" customHeight="1">
      <c r="A5" s="137"/>
      <c r="B5" s="138"/>
      <c r="C5" s="138"/>
      <c r="D5" s="138">
        <v>22</v>
      </c>
      <c r="E5" s="138"/>
      <c r="F5" s="138"/>
      <c r="G5" s="138"/>
      <c r="H5" s="138"/>
      <c r="I5" s="138"/>
      <c r="J5" s="138"/>
      <c r="K5" s="138"/>
      <c r="L5" s="138"/>
      <c r="M5" s="138"/>
      <c r="N5" s="138"/>
      <c r="O5" s="138"/>
      <c r="P5" s="138"/>
      <c r="Q5" s="138"/>
      <c r="R5" s="138"/>
      <c r="S5" s="138"/>
      <c r="T5" s="138"/>
      <c r="U5" s="138"/>
      <c r="V5" s="138"/>
      <c r="W5" s="138"/>
      <c r="X5" s="138"/>
      <c r="Y5" s="138"/>
      <c r="Z5" s="138"/>
      <c r="AA5" s="138"/>
      <c r="AB5" s="138"/>
      <c r="AC5" s="138"/>
      <c r="AD5" s="138"/>
      <c r="AE5" s="138"/>
      <c r="AF5" s="138"/>
      <c r="AG5" s="54"/>
      <c r="AH5" s="54"/>
      <c r="AI5" s="54"/>
      <c r="AJ5" s="54"/>
      <c r="AK5" s="54"/>
      <c r="AL5" s="54"/>
      <c r="AM5" s="54"/>
      <c r="AN5" s="54"/>
      <c r="AO5" s="54"/>
      <c r="AP5" s="54"/>
      <c r="AQ5" s="54"/>
      <c r="AR5" s="54"/>
      <c r="AS5" s="54"/>
      <c r="AT5" s="54"/>
      <c r="AU5" s="54"/>
      <c r="AV5" s="54"/>
      <c r="AW5" s="54"/>
      <c r="AX5" s="54"/>
      <c r="AY5" s="54"/>
      <c r="AZ5" s="54"/>
      <c r="BA5" s="54"/>
      <c r="BB5" s="54"/>
      <c r="BC5" s="54"/>
      <c r="BD5" s="54"/>
      <c r="BE5" s="54"/>
      <c r="BF5" s="54"/>
      <c r="BG5" s="54"/>
      <c r="BH5" s="54"/>
      <c r="BI5" s="54"/>
      <c r="BJ5" s="54"/>
      <c r="BK5" s="54"/>
      <c r="BL5" s="54"/>
      <c r="BM5" s="54"/>
      <c r="BN5" s="54"/>
      <c r="BO5" s="54"/>
      <c r="BP5" s="54"/>
      <c r="BQ5" s="54"/>
      <c r="BR5" s="54"/>
      <c r="BS5" s="54"/>
      <c r="BT5" s="54"/>
      <c r="BU5" s="54"/>
      <c r="BV5" s="54"/>
      <c r="BW5" s="54"/>
      <c r="BX5" s="54"/>
      <c r="BY5" s="54"/>
      <c r="BZ5" s="54"/>
      <c r="CA5" s="54"/>
      <c r="CB5" s="54"/>
      <c r="CC5" s="54"/>
      <c r="CD5" s="54"/>
      <c r="CE5" s="54"/>
      <c r="CF5" s="54"/>
      <c r="CG5" s="54"/>
      <c r="CH5" s="54"/>
      <c r="CI5" s="54"/>
      <c r="CJ5" s="54"/>
      <c r="CK5" s="54"/>
      <c r="CL5" s="54"/>
      <c r="CM5" s="54"/>
      <c r="CN5" s="54"/>
      <c r="CO5" s="54"/>
      <c r="CP5" s="54"/>
      <c r="CQ5" s="54"/>
      <c r="CR5" s="54"/>
      <c r="CS5" s="54"/>
      <c r="CT5" s="54"/>
      <c r="CU5" s="54"/>
      <c r="CV5" s="54"/>
      <c r="CW5" s="54"/>
      <c r="CX5" s="54"/>
      <c r="CY5" s="54"/>
      <c r="CZ5" s="54"/>
      <c r="DA5" s="54"/>
      <c r="DB5" s="54"/>
      <c r="DC5" s="54"/>
      <c r="DD5" s="54"/>
      <c r="DE5" s="54"/>
      <c r="DF5" s="54"/>
      <c r="DG5" s="54"/>
      <c r="DH5" s="54"/>
      <c r="DI5" s="54"/>
      <c r="DJ5" s="54"/>
      <c r="DK5" s="54"/>
      <c r="DL5" s="54"/>
      <c r="DM5" s="54"/>
      <c r="DN5" s="54"/>
      <c r="DO5" s="54"/>
      <c r="DP5" s="54"/>
      <c r="DQ5" s="54"/>
      <c r="DR5" s="54"/>
      <c r="DS5" s="54"/>
      <c r="DT5" s="54"/>
      <c r="DU5" s="54"/>
      <c r="DV5" s="54"/>
      <c r="DW5" s="54"/>
      <c r="DX5" s="54"/>
      <c r="DY5" s="54"/>
      <c r="DZ5" s="54"/>
      <c r="EA5" s="54"/>
      <c r="EB5" s="54"/>
      <c r="EC5" s="54"/>
      <c r="ED5" s="54"/>
      <c r="EE5" s="54"/>
      <c r="EF5" s="54"/>
      <c r="EG5" s="54"/>
      <c r="EH5" s="54"/>
      <c r="EI5" s="54"/>
      <c r="EJ5" s="54"/>
      <c r="EK5" s="54"/>
      <c r="EL5" s="54"/>
      <c r="EM5" s="54"/>
      <c r="EN5" s="54"/>
      <c r="EO5" s="54"/>
      <c r="EP5" s="54"/>
      <c r="EQ5" s="54"/>
      <c r="ER5" s="54"/>
      <c r="ES5" s="54"/>
      <c r="ET5" s="54"/>
      <c r="EU5" s="54"/>
      <c r="EV5" s="54"/>
      <c r="EW5" s="54"/>
      <c r="EX5" s="54"/>
      <c r="EY5" s="54"/>
      <c r="EZ5" s="54"/>
      <c r="FA5" s="54"/>
      <c r="FB5" s="54"/>
      <c r="FC5" s="54"/>
      <c r="FD5" s="54"/>
      <c r="FE5" s="54"/>
      <c r="FF5" s="54"/>
      <c r="FG5" s="54"/>
      <c r="FH5" s="54"/>
      <c r="FI5" s="54"/>
      <c r="FJ5" s="54"/>
      <c r="FK5" s="54"/>
      <c r="FL5" s="54"/>
      <c r="FM5" s="54"/>
      <c r="FN5" s="54"/>
      <c r="FO5" s="54"/>
      <c r="FP5" s="54"/>
      <c r="FQ5" s="54"/>
      <c r="FR5" s="54"/>
      <c r="FS5" s="54"/>
      <c r="FT5" s="54"/>
      <c r="FU5" s="54"/>
      <c r="FV5" s="54"/>
      <c r="FW5" s="54"/>
      <c r="FX5" s="54"/>
      <c r="FY5" s="54"/>
      <c r="FZ5" s="54"/>
      <c r="GA5" s="54"/>
      <c r="GB5" s="54"/>
      <c r="GC5" s="54"/>
      <c r="GD5" s="54"/>
      <c r="GE5" s="54"/>
      <c r="GF5" s="54"/>
      <c r="GG5" s="54"/>
      <c r="GH5" s="54"/>
      <c r="GI5" s="54"/>
      <c r="GJ5" s="54"/>
      <c r="GK5" s="54"/>
      <c r="GL5" s="54"/>
      <c r="GM5" s="54"/>
      <c r="GN5" s="54"/>
      <c r="GO5" s="54"/>
      <c r="GP5" s="54"/>
      <c r="GQ5" s="54"/>
      <c r="GR5" s="54"/>
      <c r="GS5" s="54"/>
      <c r="GT5" s="54"/>
      <c r="GU5" s="54"/>
      <c r="GV5" s="54"/>
      <c r="GW5" s="54"/>
      <c r="GX5" s="54"/>
      <c r="GY5" s="54"/>
      <c r="GZ5" s="54"/>
      <c r="HA5" s="54"/>
      <c r="HB5" s="54"/>
      <c r="HC5" s="54"/>
      <c r="HD5" s="54"/>
      <c r="HE5" s="54"/>
      <c r="HF5" s="54"/>
      <c r="HG5" s="54"/>
      <c r="HH5" s="54"/>
      <c r="HI5" s="54"/>
      <c r="HJ5" s="54"/>
      <c r="HK5" s="54"/>
      <c r="HL5" s="54"/>
      <c r="HM5" s="54"/>
      <c r="HN5" s="54"/>
      <c r="HO5" s="54"/>
      <c r="HP5" s="54"/>
      <c r="HQ5" s="54"/>
      <c r="HR5" s="54"/>
      <c r="HS5" s="54"/>
      <c r="HT5" s="54"/>
      <c r="HU5" s="54"/>
      <c r="HV5" s="54"/>
      <c r="HW5" s="54"/>
      <c r="HX5" s="54"/>
      <c r="HY5" s="54"/>
      <c r="HZ5" s="54"/>
      <c r="IA5" s="54"/>
      <c r="IB5" s="54"/>
      <c r="IC5" s="54"/>
      <c r="ID5" s="54"/>
      <c r="IE5" s="54"/>
      <c r="IF5" s="54"/>
      <c r="IG5" s="54"/>
      <c r="IH5" s="54"/>
      <c r="II5" s="54"/>
      <c r="IJ5" s="54"/>
      <c r="IK5" s="54"/>
      <c r="IL5" s="54"/>
      <c r="IM5" s="54"/>
      <c r="IN5" s="54"/>
      <c r="IO5" s="54"/>
      <c r="IP5" s="54"/>
      <c r="IQ5" s="54"/>
      <c r="IR5" s="54"/>
      <c r="IS5" s="54"/>
      <c r="IT5" s="54"/>
      <c r="IU5" s="54"/>
      <c r="IV5" s="54"/>
      <c r="IW5" s="54"/>
      <c r="IX5" s="54"/>
      <c r="IY5" s="54"/>
      <c r="IZ5" s="54"/>
      <c r="JA5" s="54"/>
      <c r="JB5" s="54"/>
      <c r="JC5" s="54"/>
      <c r="JD5" s="54"/>
      <c r="JE5" s="54"/>
      <c r="JF5" s="54"/>
      <c r="JG5" s="54"/>
      <c r="JH5" s="54"/>
      <c r="JI5" s="54"/>
      <c r="JJ5" s="54"/>
      <c r="JK5" s="54"/>
      <c r="JL5" s="54"/>
      <c r="JM5" s="54"/>
      <c r="JN5" s="54"/>
      <c r="JO5" s="54"/>
      <c r="JP5" s="54"/>
      <c r="JQ5" s="54"/>
      <c r="JR5" s="54"/>
      <c r="JS5" s="54"/>
      <c r="JT5" s="54"/>
      <c r="JU5" s="54"/>
      <c r="JV5" s="54"/>
      <c r="JW5" s="54"/>
      <c r="JX5" s="54"/>
      <c r="JY5" s="54"/>
      <c r="JZ5" s="54"/>
      <c r="KA5" s="54"/>
      <c r="KB5" s="54"/>
      <c r="KC5" s="54"/>
      <c r="KD5" s="54"/>
      <c r="KE5" s="54"/>
      <c r="KF5" s="54"/>
      <c r="KG5" s="54"/>
      <c r="KH5" s="54"/>
      <c r="KI5" s="54"/>
      <c r="KJ5" s="54"/>
      <c r="KK5" s="54"/>
      <c r="KL5" s="54"/>
      <c r="KM5" s="54"/>
      <c r="KN5" s="54"/>
      <c r="KO5" s="54"/>
      <c r="KP5" s="54"/>
      <c r="KQ5" s="54"/>
      <c r="KR5" s="54"/>
      <c r="KS5" s="54"/>
      <c r="KT5" s="54"/>
      <c r="KU5" s="54"/>
      <c r="KV5" s="54"/>
      <c r="KW5" s="54"/>
      <c r="KX5" s="54"/>
      <c r="KY5" s="54"/>
      <c r="KZ5" s="54"/>
      <c r="LA5" s="54"/>
      <c r="LB5" s="54"/>
      <c r="LC5" s="54"/>
      <c r="LD5" s="54"/>
      <c r="LE5" s="54"/>
      <c r="LF5" s="54"/>
      <c r="LG5" s="54"/>
      <c r="LH5" s="54"/>
      <c r="LI5" s="54"/>
      <c r="LJ5" s="54"/>
      <c r="LK5" s="54"/>
      <c r="LL5" s="54"/>
      <c r="LM5" s="54"/>
      <c r="LN5" s="54"/>
      <c r="LO5" s="54"/>
      <c r="LP5" s="54"/>
      <c r="LQ5" s="54"/>
      <c r="LR5" s="54"/>
      <c r="LS5" s="54"/>
      <c r="LT5" s="54"/>
      <c r="LU5" s="54"/>
      <c r="LV5" s="54"/>
      <c r="LW5" s="54"/>
      <c r="LX5" s="54"/>
      <c r="LY5" s="54"/>
      <c r="LZ5" s="54"/>
      <c r="MA5" s="54"/>
      <c r="MB5" s="54"/>
      <c r="MC5" s="54"/>
      <c r="MD5" s="54"/>
      <c r="ME5" s="54"/>
      <c r="MF5" s="54"/>
      <c r="MG5" s="54"/>
      <c r="MH5" s="54"/>
      <c r="MI5" s="54"/>
      <c r="MJ5" s="54"/>
      <c r="MK5" s="54"/>
      <c r="ML5" s="54"/>
      <c r="MM5" s="54"/>
      <c r="MN5" s="54"/>
      <c r="MO5" s="54"/>
      <c r="MP5" s="54"/>
      <c r="MQ5" s="54"/>
      <c r="MR5" s="54"/>
      <c r="MS5" s="54"/>
      <c r="MT5" s="54"/>
      <c r="MU5" s="54"/>
      <c r="MV5" s="54"/>
      <c r="MW5" s="54"/>
      <c r="MX5" s="54"/>
      <c r="MY5" s="54"/>
      <c r="MZ5" s="54"/>
      <c r="NA5" s="54"/>
      <c r="NB5" s="54"/>
      <c r="NC5" s="54"/>
      <c r="ND5" s="71"/>
      <c r="NG5" s="118"/>
      <c r="NH5" s="118"/>
      <c r="NI5" s="118"/>
      <c r="NJ5" s="118"/>
      <c r="NK5" s="118"/>
      <c r="NL5" s="118"/>
      <c r="NM5" s="118"/>
      <c r="NN5" s="118"/>
      <c r="NO5" s="118"/>
      <c r="NQ5" s="59"/>
      <c r="NR5" s="60"/>
    </row>
    <row r="6" spans="1:393" s="58" customFormat="1" ht="13.5" customHeight="1">
      <c r="A6" s="80" t="s">
        <v>57</v>
      </c>
      <c r="B6" s="83" t="str">
        <f t="shared" ref="B6:BM6" si="0">TEXT(B7,"mmm")</f>
        <v>jan</v>
      </c>
      <c r="C6" s="83" t="str">
        <f t="shared" si="0"/>
        <v>jan</v>
      </c>
      <c r="D6" s="83" t="str">
        <f t="shared" si="0"/>
        <v>jan</v>
      </c>
      <c r="E6" s="83" t="str">
        <f t="shared" si="0"/>
        <v>jan</v>
      </c>
      <c r="F6" s="83" t="str">
        <f t="shared" si="0"/>
        <v>jan</v>
      </c>
      <c r="G6" s="83" t="str">
        <f t="shared" si="0"/>
        <v>jan</v>
      </c>
      <c r="H6" s="83" t="str">
        <f t="shared" si="0"/>
        <v>jan</v>
      </c>
      <c r="I6" s="83" t="str">
        <f t="shared" si="0"/>
        <v>jan</v>
      </c>
      <c r="J6" s="83" t="str">
        <f t="shared" si="0"/>
        <v>jan</v>
      </c>
      <c r="K6" s="83" t="str">
        <f t="shared" si="0"/>
        <v>jan</v>
      </c>
      <c r="L6" s="83" t="str">
        <f t="shared" si="0"/>
        <v>jan</v>
      </c>
      <c r="M6" s="83" t="str">
        <f t="shared" si="0"/>
        <v>jan</v>
      </c>
      <c r="N6" s="83" t="str">
        <f t="shared" si="0"/>
        <v>jan</v>
      </c>
      <c r="O6" s="83" t="str">
        <f t="shared" si="0"/>
        <v>jan</v>
      </c>
      <c r="P6" s="83" t="str">
        <f t="shared" si="0"/>
        <v>jan</v>
      </c>
      <c r="Q6" s="83" t="str">
        <f t="shared" si="0"/>
        <v>jan</v>
      </c>
      <c r="R6" s="83" t="str">
        <f t="shared" si="0"/>
        <v>jan</v>
      </c>
      <c r="S6" s="83" t="str">
        <f t="shared" si="0"/>
        <v>jan</v>
      </c>
      <c r="T6" s="83" t="str">
        <f t="shared" si="0"/>
        <v>jan</v>
      </c>
      <c r="U6" s="83" t="str">
        <f t="shared" si="0"/>
        <v>jan</v>
      </c>
      <c r="V6" s="83" t="str">
        <f t="shared" si="0"/>
        <v>jan</v>
      </c>
      <c r="W6" s="83" t="str">
        <f t="shared" si="0"/>
        <v>jan</v>
      </c>
      <c r="X6" s="83" t="str">
        <f t="shared" si="0"/>
        <v>jan</v>
      </c>
      <c r="Y6" s="83" t="str">
        <f t="shared" si="0"/>
        <v>jan</v>
      </c>
      <c r="Z6" s="83" t="str">
        <f t="shared" si="0"/>
        <v>jan</v>
      </c>
      <c r="AA6" s="83" t="str">
        <f t="shared" si="0"/>
        <v>jan</v>
      </c>
      <c r="AB6" s="83" t="str">
        <f t="shared" si="0"/>
        <v>jan</v>
      </c>
      <c r="AC6" s="83" t="str">
        <f t="shared" si="0"/>
        <v>jan</v>
      </c>
      <c r="AD6" s="83" t="str">
        <f t="shared" si="0"/>
        <v>jan</v>
      </c>
      <c r="AE6" s="83" t="str">
        <f t="shared" si="0"/>
        <v>jan</v>
      </c>
      <c r="AF6" s="83" t="str">
        <f t="shared" si="0"/>
        <v>jan</v>
      </c>
      <c r="AG6" s="83" t="str">
        <f t="shared" si="0"/>
        <v>feb</v>
      </c>
      <c r="AH6" s="83" t="str">
        <f t="shared" si="0"/>
        <v>feb</v>
      </c>
      <c r="AI6" s="83" t="str">
        <f t="shared" si="0"/>
        <v>feb</v>
      </c>
      <c r="AJ6" s="83" t="str">
        <f t="shared" si="0"/>
        <v>feb</v>
      </c>
      <c r="AK6" s="83" t="str">
        <f t="shared" si="0"/>
        <v>feb</v>
      </c>
      <c r="AL6" s="83" t="str">
        <f t="shared" si="0"/>
        <v>feb</v>
      </c>
      <c r="AM6" s="83" t="str">
        <f t="shared" si="0"/>
        <v>feb</v>
      </c>
      <c r="AN6" s="83" t="str">
        <f t="shared" si="0"/>
        <v>feb</v>
      </c>
      <c r="AO6" s="83" t="str">
        <f t="shared" si="0"/>
        <v>feb</v>
      </c>
      <c r="AP6" s="83" t="str">
        <f t="shared" si="0"/>
        <v>feb</v>
      </c>
      <c r="AQ6" s="83" t="str">
        <f t="shared" si="0"/>
        <v>feb</v>
      </c>
      <c r="AR6" s="83" t="str">
        <f t="shared" si="0"/>
        <v>feb</v>
      </c>
      <c r="AS6" s="83" t="str">
        <f t="shared" si="0"/>
        <v>feb</v>
      </c>
      <c r="AT6" s="83" t="str">
        <f t="shared" si="0"/>
        <v>feb</v>
      </c>
      <c r="AU6" s="83" t="str">
        <f t="shared" si="0"/>
        <v>feb</v>
      </c>
      <c r="AV6" s="83" t="str">
        <f t="shared" si="0"/>
        <v>feb</v>
      </c>
      <c r="AW6" s="83" t="str">
        <f t="shared" si="0"/>
        <v>feb</v>
      </c>
      <c r="AX6" s="83" t="str">
        <f t="shared" si="0"/>
        <v>feb</v>
      </c>
      <c r="AY6" s="83" t="str">
        <f t="shared" si="0"/>
        <v>feb</v>
      </c>
      <c r="AZ6" s="83" t="str">
        <f t="shared" si="0"/>
        <v>feb</v>
      </c>
      <c r="BA6" s="83" t="str">
        <f t="shared" si="0"/>
        <v>feb</v>
      </c>
      <c r="BB6" s="83" t="str">
        <f t="shared" si="0"/>
        <v>feb</v>
      </c>
      <c r="BC6" s="83" t="str">
        <f t="shared" si="0"/>
        <v>feb</v>
      </c>
      <c r="BD6" s="83" t="str">
        <f t="shared" si="0"/>
        <v>feb</v>
      </c>
      <c r="BE6" s="83" t="str">
        <f t="shared" si="0"/>
        <v>feb</v>
      </c>
      <c r="BF6" s="83" t="str">
        <f t="shared" si="0"/>
        <v>feb</v>
      </c>
      <c r="BG6" s="83" t="str">
        <f t="shared" si="0"/>
        <v>feb</v>
      </c>
      <c r="BH6" s="83" t="str">
        <f t="shared" si="0"/>
        <v>feb</v>
      </c>
      <c r="BI6" s="83" t="str">
        <f t="shared" si="0"/>
        <v>mrt</v>
      </c>
      <c r="BJ6" s="83" t="str">
        <f t="shared" si="0"/>
        <v>mrt</v>
      </c>
      <c r="BK6" s="83" t="str">
        <f t="shared" si="0"/>
        <v>mrt</v>
      </c>
      <c r="BL6" s="83" t="str">
        <f t="shared" si="0"/>
        <v>mrt</v>
      </c>
      <c r="BM6" s="83" t="str">
        <f t="shared" si="0"/>
        <v>mrt</v>
      </c>
      <c r="BN6" s="83" t="str">
        <f t="shared" ref="BN6:DY6" si="1">TEXT(BN7,"mmm")</f>
        <v>mrt</v>
      </c>
      <c r="BO6" s="83" t="str">
        <f t="shared" si="1"/>
        <v>mrt</v>
      </c>
      <c r="BP6" s="83" t="str">
        <f t="shared" si="1"/>
        <v>mrt</v>
      </c>
      <c r="BQ6" s="83" t="str">
        <f t="shared" si="1"/>
        <v>mrt</v>
      </c>
      <c r="BR6" s="83" t="str">
        <f t="shared" si="1"/>
        <v>mrt</v>
      </c>
      <c r="BS6" s="83" t="str">
        <f t="shared" si="1"/>
        <v>mrt</v>
      </c>
      <c r="BT6" s="83" t="str">
        <f t="shared" si="1"/>
        <v>mrt</v>
      </c>
      <c r="BU6" s="83" t="str">
        <f t="shared" si="1"/>
        <v>mrt</v>
      </c>
      <c r="BV6" s="83" t="str">
        <f t="shared" si="1"/>
        <v>mrt</v>
      </c>
      <c r="BW6" s="83" t="str">
        <f t="shared" si="1"/>
        <v>mrt</v>
      </c>
      <c r="BX6" s="83" t="str">
        <f t="shared" si="1"/>
        <v>mrt</v>
      </c>
      <c r="BY6" s="83" t="str">
        <f t="shared" si="1"/>
        <v>mrt</v>
      </c>
      <c r="BZ6" s="83" t="str">
        <f t="shared" si="1"/>
        <v>mrt</v>
      </c>
      <c r="CA6" s="83" t="str">
        <f t="shared" si="1"/>
        <v>mrt</v>
      </c>
      <c r="CB6" s="83" t="str">
        <f t="shared" si="1"/>
        <v>mrt</v>
      </c>
      <c r="CC6" s="83" t="str">
        <f t="shared" si="1"/>
        <v>mrt</v>
      </c>
      <c r="CD6" s="83" t="str">
        <f t="shared" si="1"/>
        <v>mrt</v>
      </c>
      <c r="CE6" s="83" t="str">
        <f t="shared" si="1"/>
        <v>mrt</v>
      </c>
      <c r="CF6" s="83" t="str">
        <f t="shared" si="1"/>
        <v>mrt</v>
      </c>
      <c r="CG6" s="83" t="str">
        <f t="shared" si="1"/>
        <v>mrt</v>
      </c>
      <c r="CH6" s="83" t="str">
        <f t="shared" si="1"/>
        <v>mrt</v>
      </c>
      <c r="CI6" s="83" t="str">
        <f t="shared" si="1"/>
        <v>mrt</v>
      </c>
      <c r="CJ6" s="83" t="str">
        <f t="shared" si="1"/>
        <v>mrt</v>
      </c>
      <c r="CK6" s="83" t="str">
        <f t="shared" si="1"/>
        <v>mrt</v>
      </c>
      <c r="CL6" s="83" t="str">
        <f t="shared" si="1"/>
        <v>mrt</v>
      </c>
      <c r="CM6" s="83" t="str">
        <f t="shared" si="1"/>
        <v>mrt</v>
      </c>
      <c r="CN6" s="83" t="str">
        <f t="shared" si="1"/>
        <v>apr</v>
      </c>
      <c r="CO6" s="83" t="str">
        <f t="shared" si="1"/>
        <v>apr</v>
      </c>
      <c r="CP6" s="83" t="str">
        <f t="shared" si="1"/>
        <v>apr</v>
      </c>
      <c r="CQ6" s="83" t="str">
        <f t="shared" si="1"/>
        <v>apr</v>
      </c>
      <c r="CR6" s="83" t="str">
        <f t="shared" si="1"/>
        <v>apr</v>
      </c>
      <c r="CS6" s="83" t="str">
        <f t="shared" si="1"/>
        <v>apr</v>
      </c>
      <c r="CT6" s="83" t="str">
        <f t="shared" si="1"/>
        <v>apr</v>
      </c>
      <c r="CU6" s="83" t="str">
        <f t="shared" si="1"/>
        <v>apr</v>
      </c>
      <c r="CV6" s="83" t="str">
        <f t="shared" si="1"/>
        <v>apr</v>
      </c>
      <c r="CW6" s="83" t="str">
        <f t="shared" si="1"/>
        <v>apr</v>
      </c>
      <c r="CX6" s="83" t="str">
        <f t="shared" si="1"/>
        <v>apr</v>
      </c>
      <c r="CY6" s="83" t="str">
        <f t="shared" si="1"/>
        <v>apr</v>
      </c>
      <c r="CZ6" s="83" t="str">
        <f t="shared" si="1"/>
        <v>apr</v>
      </c>
      <c r="DA6" s="83" t="str">
        <f t="shared" si="1"/>
        <v>apr</v>
      </c>
      <c r="DB6" s="83" t="str">
        <f t="shared" si="1"/>
        <v>apr</v>
      </c>
      <c r="DC6" s="83" t="str">
        <f t="shared" si="1"/>
        <v>apr</v>
      </c>
      <c r="DD6" s="83" t="str">
        <f t="shared" si="1"/>
        <v>apr</v>
      </c>
      <c r="DE6" s="83" t="str">
        <f t="shared" si="1"/>
        <v>apr</v>
      </c>
      <c r="DF6" s="83" t="str">
        <f t="shared" si="1"/>
        <v>apr</v>
      </c>
      <c r="DG6" s="83" t="str">
        <f t="shared" si="1"/>
        <v>apr</v>
      </c>
      <c r="DH6" s="83" t="str">
        <f t="shared" si="1"/>
        <v>apr</v>
      </c>
      <c r="DI6" s="83" t="str">
        <f t="shared" si="1"/>
        <v>apr</v>
      </c>
      <c r="DJ6" s="83" t="str">
        <f t="shared" si="1"/>
        <v>apr</v>
      </c>
      <c r="DK6" s="83" t="str">
        <f t="shared" si="1"/>
        <v>apr</v>
      </c>
      <c r="DL6" s="83" t="str">
        <f t="shared" si="1"/>
        <v>apr</v>
      </c>
      <c r="DM6" s="83" t="str">
        <f t="shared" si="1"/>
        <v>apr</v>
      </c>
      <c r="DN6" s="83" t="str">
        <f t="shared" si="1"/>
        <v>apr</v>
      </c>
      <c r="DO6" s="83" t="str">
        <f t="shared" si="1"/>
        <v>apr</v>
      </c>
      <c r="DP6" s="83" t="str">
        <f t="shared" si="1"/>
        <v>apr</v>
      </c>
      <c r="DQ6" s="83" t="str">
        <f t="shared" si="1"/>
        <v>apr</v>
      </c>
      <c r="DR6" s="83" t="str">
        <f t="shared" si="1"/>
        <v>mei</v>
      </c>
      <c r="DS6" s="83" t="str">
        <f t="shared" si="1"/>
        <v>mei</v>
      </c>
      <c r="DT6" s="83" t="str">
        <f t="shared" si="1"/>
        <v>mei</v>
      </c>
      <c r="DU6" s="83" t="str">
        <f t="shared" si="1"/>
        <v>mei</v>
      </c>
      <c r="DV6" s="83" t="str">
        <f t="shared" si="1"/>
        <v>mei</v>
      </c>
      <c r="DW6" s="83" t="str">
        <f t="shared" si="1"/>
        <v>mei</v>
      </c>
      <c r="DX6" s="83" t="str">
        <f t="shared" si="1"/>
        <v>mei</v>
      </c>
      <c r="DY6" s="83" t="str">
        <f t="shared" si="1"/>
        <v>mei</v>
      </c>
      <c r="DZ6" s="83" t="str">
        <f t="shared" ref="DZ6:GK6" si="2">TEXT(DZ7,"mmm")</f>
        <v>mei</v>
      </c>
      <c r="EA6" s="83" t="str">
        <f t="shared" si="2"/>
        <v>mei</v>
      </c>
      <c r="EB6" s="83" t="str">
        <f t="shared" si="2"/>
        <v>mei</v>
      </c>
      <c r="EC6" s="83" t="str">
        <f t="shared" si="2"/>
        <v>mei</v>
      </c>
      <c r="ED6" s="83" t="str">
        <f t="shared" si="2"/>
        <v>mei</v>
      </c>
      <c r="EE6" s="83" t="str">
        <f t="shared" si="2"/>
        <v>mei</v>
      </c>
      <c r="EF6" s="83" t="str">
        <f t="shared" si="2"/>
        <v>mei</v>
      </c>
      <c r="EG6" s="83" t="str">
        <f t="shared" si="2"/>
        <v>mei</v>
      </c>
      <c r="EH6" s="83" t="str">
        <f t="shared" si="2"/>
        <v>mei</v>
      </c>
      <c r="EI6" s="83" t="str">
        <f t="shared" si="2"/>
        <v>mei</v>
      </c>
      <c r="EJ6" s="83" t="str">
        <f t="shared" si="2"/>
        <v>mei</v>
      </c>
      <c r="EK6" s="83" t="str">
        <f t="shared" si="2"/>
        <v>mei</v>
      </c>
      <c r="EL6" s="83" t="str">
        <f t="shared" si="2"/>
        <v>mei</v>
      </c>
      <c r="EM6" s="83" t="str">
        <f t="shared" si="2"/>
        <v>mei</v>
      </c>
      <c r="EN6" s="83" t="str">
        <f t="shared" si="2"/>
        <v>mei</v>
      </c>
      <c r="EO6" s="83" t="str">
        <f t="shared" si="2"/>
        <v>mei</v>
      </c>
      <c r="EP6" s="83" t="str">
        <f t="shared" si="2"/>
        <v>mei</v>
      </c>
      <c r="EQ6" s="83" t="str">
        <f t="shared" si="2"/>
        <v>mei</v>
      </c>
      <c r="ER6" s="83" t="str">
        <f t="shared" si="2"/>
        <v>mei</v>
      </c>
      <c r="ES6" s="83" t="str">
        <f t="shared" si="2"/>
        <v>mei</v>
      </c>
      <c r="ET6" s="83" t="str">
        <f t="shared" si="2"/>
        <v>mei</v>
      </c>
      <c r="EU6" s="83" t="str">
        <f t="shared" si="2"/>
        <v>mei</v>
      </c>
      <c r="EV6" s="83" t="str">
        <f t="shared" si="2"/>
        <v>mei</v>
      </c>
      <c r="EW6" s="83" t="str">
        <f t="shared" si="2"/>
        <v>jun</v>
      </c>
      <c r="EX6" s="83" t="str">
        <f t="shared" si="2"/>
        <v>jun</v>
      </c>
      <c r="EY6" s="83" t="str">
        <f t="shared" si="2"/>
        <v>jun</v>
      </c>
      <c r="EZ6" s="83" t="str">
        <f t="shared" si="2"/>
        <v>jun</v>
      </c>
      <c r="FA6" s="83" t="str">
        <f t="shared" si="2"/>
        <v>jun</v>
      </c>
      <c r="FB6" s="83" t="str">
        <f t="shared" si="2"/>
        <v>jun</v>
      </c>
      <c r="FC6" s="83" t="str">
        <f t="shared" si="2"/>
        <v>jun</v>
      </c>
      <c r="FD6" s="83" t="str">
        <f t="shared" si="2"/>
        <v>jun</v>
      </c>
      <c r="FE6" s="83" t="str">
        <f t="shared" si="2"/>
        <v>jun</v>
      </c>
      <c r="FF6" s="83" t="str">
        <f t="shared" si="2"/>
        <v>jun</v>
      </c>
      <c r="FG6" s="83" t="str">
        <f t="shared" si="2"/>
        <v>jun</v>
      </c>
      <c r="FH6" s="83" t="str">
        <f t="shared" si="2"/>
        <v>jun</v>
      </c>
      <c r="FI6" s="83" t="str">
        <f t="shared" si="2"/>
        <v>jun</v>
      </c>
      <c r="FJ6" s="83" t="str">
        <f t="shared" si="2"/>
        <v>jun</v>
      </c>
      <c r="FK6" s="83" t="str">
        <f t="shared" si="2"/>
        <v>jun</v>
      </c>
      <c r="FL6" s="83" t="str">
        <f t="shared" si="2"/>
        <v>jun</v>
      </c>
      <c r="FM6" s="83" t="str">
        <f t="shared" si="2"/>
        <v>jun</v>
      </c>
      <c r="FN6" s="83" t="str">
        <f t="shared" si="2"/>
        <v>jun</v>
      </c>
      <c r="FO6" s="83" t="str">
        <f t="shared" si="2"/>
        <v>jun</v>
      </c>
      <c r="FP6" s="83" t="str">
        <f t="shared" si="2"/>
        <v>jun</v>
      </c>
      <c r="FQ6" s="83" t="str">
        <f t="shared" si="2"/>
        <v>jun</v>
      </c>
      <c r="FR6" s="83" t="str">
        <f t="shared" si="2"/>
        <v>jun</v>
      </c>
      <c r="FS6" s="83" t="str">
        <f t="shared" si="2"/>
        <v>jun</v>
      </c>
      <c r="FT6" s="83" t="str">
        <f t="shared" si="2"/>
        <v>jun</v>
      </c>
      <c r="FU6" s="83" t="str">
        <f t="shared" si="2"/>
        <v>jun</v>
      </c>
      <c r="FV6" s="83" t="str">
        <f t="shared" si="2"/>
        <v>jun</v>
      </c>
      <c r="FW6" s="83" t="str">
        <f t="shared" si="2"/>
        <v>jun</v>
      </c>
      <c r="FX6" s="83" t="str">
        <f t="shared" si="2"/>
        <v>jun</v>
      </c>
      <c r="FY6" s="83" t="str">
        <f t="shared" si="2"/>
        <v>jun</v>
      </c>
      <c r="FZ6" s="83" t="str">
        <f t="shared" si="2"/>
        <v>jun</v>
      </c>
      <c r="GA6" s="83" t="str">
        <f t="shared" si="2"/>
        <v>jul</v>
      </c>
      <c r="GB6" s="83" t="str">
        <f t="shared" si="2"/>
        <v>jul</v>
      </c>
      <c r="GC6" s="83" t="str">
        <f t="shared" si="2"/>
        <v>jul</v>
      </c>
      <c r="GD6" s="83" t="str">
        <f t="shared" si="2"/>
        <v>jul</v>
      </c>
      <c r="GE6" s="83" t="str">
        <f t="shared" si="2"/>
        <v>jul</v>
      </c>
      <c r="GF6" s="83" t="str">
        <f t="shared" si="2"/>
        <v>jul</v>
      </c>
      <c r="GG6" s="83" t="str">
        <f t="shared" si="2"/>
        <v>jul</v>
      </c>
      <c r="GH6" s="83" t="str">
        <f t="shared" si="2"/>
        <v>jul</v>
      </c>
      <c r="GI6" s="83" t="str">
        <f t="shared" si="2"/>
        <v>jul</v>
      </c>
      <c r="GJ6" s="83" t="str">
        <f t="shared" si="2"/>
        <v>jul</v>
      </c>
      <c r="GK6" s="83" t="str">
        <f t="shared" si="2"/>
        <v>jul</v>
      </c>
      <c r="GL6" s="83" t="str">
        <f t="shared" ref="GL6:IW6" si="3">TEXT(GL7,"mmm")</f>
        <v>jul</v>
      </c>
      <c r="GM6" s="83" t="str">
        <f t="shared" si="3"/>
        <v>jul</v>
      </c>
      <c r="GN6" s="83" t="str">
        <f t="shared" si="3"/>
        <v>jul</v>
      </c>
      <c r="GO6" s="83" t="str">
        <f t="shared" si="3"/>
        <v>jul</v>
      </c>
      <c r="GP6" s="83" t="str">
        <f t="shared" si="3"/>
        <v>jul</v>
      </c>
      <c r="GQ6" s="83" t="str">
        <f t="shared" si="3"/>
        <v>jul</v>
      </c>
      <c r="GR6" s="83" t="str">
        <f t="shared" si="3"/>
        <v>jul</v>
      </c>
      <c r="GS6" s="83" t="str">
        <f t="shared" si="3"/>
        <v>jul</v>
      </c>
      <c r="GT6" s="83" t="str">
        <f t="shared" si="3"/>
        <v>jul</v>
      </c>
      <c r="GU6" s="83" t="str">
        <f t="shared" si="3"/>
        <v>jul</v>
      </c>
      <c r="GV6" s="83" t="str">
        <f t="shared" si="3"/>
        <v>jul</v>
      </c>
      <c r="GW6" s="83" t="str">
        <f t="shared" si="3"/>
        <v>jul</v>
      </c>
      <c r="GX6" s="83" t="str">
        <f t="shared" si="3"/>
        <v>jul</v>
      </c>
      <c r="GY6" s="83" t="str">
        <f t="shared" si="3"/>
        <v>jul</v>
      </c>
      <c r="GZ6" s="83" t="str">
        <f t="shared" si="3"/>
        <v>jul</v>
      </c>
      <c r="HA6" s="83" t="str">
        <f t="shared" si="3"/>
        <v>jul</v>
      </c>
      <c r="HB6" s="83" t="str">
        <f t="shared" si="3"/>
        <v>jul</v>
      </c>
      <c r="HC6" s="83" t="str">
        <f t="shared" si="3"/>
        <v>jul</v>
      </c>
      <c r="HD6" s="83" t="str">
        <f t="shared" si="3"/>
        <v>jul</v>
      </c>
      <c r="HE6" s="83" t="str">
        <f t="shared" si="3"/>
        <v>jul</v>
      </c>
      <c r="HF6" s="83" t="str">
        <f t="shared" si="3"/>
        <v>aug</v>
      </c>
      <c r="HG6" s="83" t="str">
        <f t="shared" si="3"/>
        <v>aug</v>
      </c>
      <c r="HH6" s="83" t="str">
        <f t="shared" si="3"/>
        <v>aug</v>
      </c>
      <c r="HI6" s="83" t="str">
        <f t="shared" si="3"/>
        <v>aug</v>
      </c>
      <c r="HJ6" s="83" t="str">
        <f t="shared" si="3"/>
        <v>aug</v>
      </c>
      <c r="HK6" s="83" t="str">
        <f t="shared" si="3"/>
        <v>aug</v>
      </c>
      <c r="HL6" s="83" t="str">
        <f t="shared" si="3"/>
        <v>aug</v>
      </c>
      <c r="HM6" s="83" t="str">
        <f t="shared" si="3"/>
        <v>aug</v>
      </c>
      <c r="HN6" s="83" t="str">
        <f t="shared" si="3"/>
        <v>aug</v>
      </c>
      <c r="HO6" s="83" t="str">
        <f t="shared" si="3"/>
        <v>aug</v>
      </c>
      <c r="HP6" s="83" t="str">
        <f t="shared" si="3"/>
        <v>aug</v>
      </c>
      <c r="HQ6" s="83" t="str">
        <f t="shared" si="3"/>
        <v>aug</v>
      </c>
      <c r="HR6" s="83" t="str">
        <f t="shared" si="3"/>
        <v>aug</v>
      </c>
      <c r="HS6" s="83" t="str">
        <f t="shared" si="3"/>
        <v>aug</v>
      </c>
      <c r="HT6" s="83" t="str">
        <f t="shared" si="3"/>
        <v>aug</v>
      </c>
      <c r="HU6" s="83" t="str">
        <f t="shared" si="3"/>
        <v>aug</v>
      </c>
      <c r="HV6" s="83" t="str">
        <f t="shared" si="3"/>
        <v>aug</v>
      </c>
      <c r="HW6" s="83" t="str">
        <f t="shared" si="3"/>
        <v>aug</v>
      </c>
      <c r="HX6" s="83" t="str">
        <f t="shared" si="3"/>
        <v>aug</v>
      </c>
      <c r="HY6" s="83" t="str">
        <f t="shared" si="3"/>
        <v>aug</v>
      </c>
      <c r="HZ6" s="83" t="str">
        <f t="shared" si="3"/>
        <v>aug</v>
      </c>
      <c r="IA6" s="83" t="str">
        <f t="shared" si="3"/>
        <v>aug</v>
      </c>
      <c r="IB6" s="83" t="str">
        <f t="shared" si="3"/>
        <v>aug</v>
      </c>
      <c r="IC6" s="83" t="str">
        <f t="shared" si="3"/>
        <v>aug</v>
      </c>
      <c r="ID6" s="83" t="str">
        <f t="shared" si="3"/>
        <v>aug</v>
      </c>
      <c r="IE6" s="83" t="str">
        <f t="shared" si="3"/>
        <v>aug</v>
      </c>
      <c r="IF6" s="83" t="str">
        <f t="shared" si="3"/>
        <v>aug</v>
      </c>
      <c r="IG6" s="83" t="str">
        <f t="shared" si="3"/>
        <v>aug</v>
      </c>
      <c r="IH6" s="83" t="str">
        <f t="shared" si="3"/>
        <v>aug</v>
      </c>
      <c r="II6" s="83" t="str">
        <f t="shared" si="3"/>
        <v>aug</v>
      </c>
      <c r="IJ6" s="83" t="str">
        <f t="shared" si="3"/>
        <v>aug</v>
      </c>
      <c r="IK6" s="83" t="str">
        <f t="shared" si="3"/>
        <v>sep</v>
      </c>
      <c r="IL6" s="83" t="str">
        <f t="shared" si="3"/>
        <v>sep</v>
      </c>
      <c r="IM6" s="83" t="str">
        <f t="shared" si="3"/>
        <v>sep</v>
      </c>
      <c r="IN6" s="83" t="str">
        <f t="shared" si="3"/>
        <v>sep</v>
      </c>
      <c r="IO6" s="83" t="str">
        <f t="shared" si="3"/>
        <v>sep</v>
      </c>
      <c r="IP6" s="83" t="str">
        <f t="shared" si="3"/>
        <v>sep</v>
      </c>
      <c r="IQ6" s="83" t="str">
        <f t="shared" si="3"/>
        <v>sep</v>
      </c>
      <c r="IR6" s="83" t="str">
        <f t="shared" si="3"/>
        <v>sep</v>
      </c>
      <c r="IS6" s="83" t="str">
        <f t="shared" si="3"/>
        <v>sep</v>
      </c>
      <c r="IT6" s="83" t="str">
        <f t="shared" si="3"/>
        <v>sep</v>
      </c>
      <c r="IU6" s="83" t="str">
        <f t="shared" si="3"/>
        <v>sep</v>
      </c>
      <c r="IV6" s="83" t="str">
        <f t="shared" si="3"/>
        <v>sep</v>
      </c>
      <c r="IW6" s="83" t="str">
        <f t="shared" si="3"/>
        <v>sep</v>
      </c>
      <c r="IX6" s="83" t="str">
        <f t="shared" ref="IX6:LI6" si="4">TEXT(IX7,"mmm")</f>
        <v>sep</v>
      </c>
      <c r="IY6" s="83" t="str">
        <f t="shared" si="4"/>
        <v>sep</v>
      </c>
      <c r="IZ6" s="83" t="str">
        <f t="shared" si="4"/>
        <v>sep</v>
      </c>
      <c r="JA6" s="83" t="str">
        <f t="shared" si="4"/>
        <v>sep</v>
      </c>
      <c r="JB6" s="83" t="str">
        <f t="shared" si="4"/>
        <v>sep</v>
      </c>
      <c r="JC6" s="83" t="str">
        <f t="shared" si="4"/>
        <v>sep</v>
      </c>
      <c r="JD6" s="83" t="str">
        <f t="shared" si="4"/>
        <v>sep</v>
      </c>
      <c r="JE6" s="83" t="str">
        <f t="shared" si="4"/>
        <v>sep</v>
      </c>
      <c r="JF6" s="83" t="str">
        <f t="shared" si="4"/>
        <v>sep</v>
      </c>
      <c r="JG6" s="83" t="str">
        <f t="shared" si="4"/>
        <v>sep</v>
      </c>
      <c r="JH6" s="83" t="str">
        <f t="shared" si="4"/>
        <v>sep</v>
      </c>
      <c r="JI6" s="83" t="str">
        <f t="shared" si="4"/>
        <v>sep</v>
      </c>
      <c r="JJ6" s="83" t="str">
        <f t="shared" si="4"/>
        <v>sep</v>
      </c>
      <c r="JK6" s="83" t="str">
        <f t="shared" si="4"/>
        <v>sep</v>
      </c>
      <c r="JL6" s="83" t="str">
        <f t="shared" si="4"/>
        <v>sep</v>
      </c>
      <c r="JM6" s="83" t="str">
        <f t="shared" si="4"/>
        <v>sep</v>
      </c>
      <c r="JN6" s="83" t="str">
        <f t="shared" si="4"/>
        <v>sep</v>
      </c>
      <c r="JO6" s="83" t="str">
        <f t="shared" si="4"/>
        <v>okt</v>
      </c>
      <c r="JP6" s="83" t="str">
        <f t="shared" si="4"/>
        <v>okt</v>
      </c>
      <c r="JQ6" s="83" t="str">
        <f t="shared" si="4"/>
        <v>okt</v>
      </c>
      <c r="JR6" s="83" t="str">
        <f t="shared" si="4"/>
        <v>okt</v>
      </c>
      <c r="JS6" s="83" t="str">
        <f t="shared" si="4"/>
        <v>okt</v>
      </c>
      <c r="JT6" s="83" t="str">
        <f t="shared" si="4"/>
        <v>okt</v>
      </c>
      <c r="JU6" s="83" t="str">
        <f t="shared" si="4"/>
        <v>okt</v>
      </c>
      <c r="JV6" s="83" t="str">
        <f t="shared" si="4"/>
        <v>okt</v>
      </c>
      <c r="JW6" s="83" t="str">
        <f t="shared" si="4"/>
        <v>okt</v>
      </c>
      <c r="JX6" s="83" t="str">
        <f t="shared" si="4"/>
        <v>okt</v>
      </c>
      <c r="JY6" s="83" t="str">
        <f t="shared" si="4"/>
        <v>okt</v>
      </c>
      <c r="JZ6" s="83" t="str">
        <f t="shared" si="4"/>
        <v>okt</v>
      </c>
      <c r="KA6" s="83" t="str">
        <f t="shared" si="4"/>
        <v>okt</v>
      </c>
      <c r="KB6" s="83" t="str">
        <f t="shared" si="4"/>
        <v>okt</v>
      </c>
      <c r="KC6" s="83" t="str">
        <f t="shared" si="4"/>
        <v>okt</v>
      </c>
      <c r="KD6" s="83" t="str">
        <f t="shared" si="4"/>
        <v>okt</v>
      </c>
      <c r="KE6" s="83" t="str">
        <f t="shared" si="4"/>
        <v>okt</v>
      </c>
      <c r="KF6" s="83" t="str">
        <f t="shared" si="4"/>
        <v>okt</v>
      </c>
      <c r="KG6" s="83" t="str">
        <f t="shared" si="4"/>
        <v>okt</v>
      </c>
      <c r="KH6" s="83" t="str">
        <f t="shared" si="4"/>
        <v>okt</v>
      </c>
      <c r="KI6" s="83" t="str">
        <f t="shared" si="4"/>
        <v>okt</v>
      </c>
      <c r="KJ6" s="83" t="str">
        <f t="shared" si="4"/>
        <v>okt</v>
      </c>
      <c r="KK6" s="83" t="str">
        <f t="shared" si="4"/>
        <v>okt</v>
      </c>
      <c r="KL6" s="83" t="str">
        <f t="shared" si="4"/>
        <v>okt</v>
      </c>
      <c r="KM6" s="83" t="str">
        <f t="shared" si="4"/>
        <v>okt</v>
      </c>
      <c r="KN6" s="83" t="str">
        <f t="shared" si="4"/>
        <v>okt</v>
      </c>
      <c r="KO6" s="83" t="str">
        <f t="shared" si="4"/>
        <v>okt</v>
      </c>
      <c r="KP6" s="83" t="str">
        <f t="shared" si="4"/>
        <v>okt</v>
      </c>
      <c r="KQ6" s="83" t="str">
        <f t="shared" si="4"/>
        <v>okt</v>
      </c>
      <c r="KR6" s="83" t="str">
        <f t="shared" si="4"/>
        <v>okt</v>
      </c>
      <c r="KS6" s="83" t="str">
        <f t="shared" si="4"/>
        <v>okt</v>
      </c>
      <c r="KT6" s="83" t="str">
        <f t="shared" si="4"/>
        <v>nov</v>
      </c>
      <c r="KU6" s="83" t="str">
        <f t="shared" si="4"/>
        <v>nov</v>
      </c>
      <c r="KV6" s="83" t="str">
        <f t="shared" si="4"/>
        <v>nov</v>
      </c>
      <c r="KW6" s="83" t="str">
        <f t="shared" si="4"/>
        <v>nov</v>
      </c>
      <c r="KX6" s="83" t="str">
        <f t="shared" si="4"/>
        <v>nov</v>
      </c>
      <c r="KY6" s="83" t="str">
        <f t="shared" si="4"/>
        <v>nov</v>
      </c>
      <c r="KZ6" s="83" t="str">
        <f t="shared" si="4"/>
        <v>nov</v>
      </c>
      <c r="LA6" s="83" t="str">
        <f t="shared" si="4"/>
        <v>nov</v>
      </c>
      <c r="LB6" s="83" t="str">
        <f t="shared" si="4"/>
        <v>nov</v>
      </c>
      <c r="LC6" s="83" t="str">
        <f t="shared" si="4"/>
        <v>nov</v>
      </c>
      <c r="LD6" s="83" t="str">
        <f t="shared" si="4"/>
        <v>nov</v>
      </c>
      <c r="LE6" s="83" t="str">
        <f t="shared" si="4"/>
        <v>nov</v>
      </c>
      <c r="LF6" s="83" t="str">
        <f t="shared" si="4"/>
        <v>nov</v>
      </c>
      <c r="LG6" s="83" t="str">
        <f t="shared" si="4"/>
        <v>nov</v>
      </c>
      <c r="LH6" s="83" t="str">
        <f t="shared" si="4"/>
        <v>nov</v>
      </c>
      <c r="LI6" s="83" t="str">
        <f t="shared" si="4"/>
        <v>nov</v>
      </c>
      <c r="LJ6" s="83" t="str">
        <f t="shared" ref="LJ6:NC6" si="5">TEXT(LJ7,"mmm")</f>
        <v>nov</v>
      </c>
      <c r="LK6" s="83" t="str">
        <f t="shared" si="5"/>
        <v>nov</v>
      </c>
      <c r="LL6" s="83" t="str">
        <f t="shared" si="5"/>
        <v>nov</v>
      </c>
      <c r="LM6" s="83" t="str">
        <f t="shared" si="5"/>
        <v>nov</v>
      </c>
      <c r="LN6" s="83" t="str">
        <f t="shared" si="5"/>
        <v>nov</v>
      </c>
      <c r="LO6" s="83" t="str">
        <f t="shared" si="5"/>
        <v>nov</v>
      </c>
      <c r="LP6" s="83" t="str">
        <f t="shared" si="5"/>
        <v>nov</v>
      </c>
      <c r="LQ6" s="83" t="str">
        <f t="shared" si="5"/>
        <v>nov</v>
      </c>
      <c r="LR6" s="83" t="str">
        <f t="shared" si="5"/>
        <v>nov</v>
      </c>
      <c r="LS6" s="83" t="str">
        <f t="shared" si="5"/>
        <v>nov</v>
      </c>
      <c r="LT6" s="83" t="str">
        <f t="shared" si="5"/>
        <v>nov</v>
      </c>
      <c r="LU6" s="83" t="str">
        <f t="shared" si="5"/>
        <v>nov</v>
      </c>
      <c r="LV6" s="83" t="str">
        <f t="shared" si="5"/>
        <v>nov</v>
      </c>
      <c r="LW6" s="83" t="str">
        <f t="shared" si="5"/>
        <v>nov</v>
      </c>
      <c r="LX6" s="83" t="str">
        <f t="shared" si="5"/>
        <v>dec</v>
      </c>
      <c r="LY6" s="83" t="str">
        <f t="shared" si="5"/>
        <v>dec</v>
      </c>
      <c r="LZ6" s="83" t="str">
        <f t="shared" si="5"/>
        <v>dec</v>
      </c>
      <c r="MA6" s="83" t="str">
        <f t="shared" si="5"/>
        <v>dec</v>
      </c>
      <c r="MB6" s="83" t="str">
        <f t="shared" si="5"/>
        <v>dec</v>
      </c>
      <c r="MC6" s="83" t="str">
        <f t="shared" si="5"/>
        <v>dec</v>
      </c>
      <c r="MD6" s="83" t="str">
        <f t="shared" si="5"/>
        <v>dec</v>
      </c>
      <c r="ME6" s="83" t="str">
        <f t="shared" si="5"/>
        <v>dec</v>
      </c>
      <c r="MF6" s="83" t="str">
        <f t="shared" si="5"/>
        <v>dec</v>
      </c>
      <c r="MG6" s="83" t="str">
        <f t="shared" si="5"/>
        <v>dec</v>
      </c>
      <c r="MH6" s="83" t="str">
        <f t="shared" si="5"/>
        <v>dec</v>
      </c>
      <c r="MI6" s="83" t="str">
        <f t="shared" si="5"/>
        <v>dec</v>
      </c>
      <c r="MJ6" s="83" t="str">
        <f t="shared" si="5"/>
        <v>dec</v>
      </c>
      <c r="MK6" s="83" t="str">
        <f t="shared" si="5"/>
        <v>dec</v>
      </c>
      <c r="ML6" s="83" t="str">
        <f t="shared" si="5"/>
        <v>dec</v>
      </c>
      <c r="MM6" s="83" t="str">
        <f t="shared" si="5"/>
        <v>dec</v>
      </c>
      <c r="MN6" s="83" t="str">
        <f t="shared" si="5"/>
        <v>dec</v>
      </c>
      <c r="MO6" s="83" t="str">
        <f t="shared" si="5"/>
        <v>dec</v>
      </c>
      <c r="MP6" s="83" t="str">
        <f t="shared" si="5"/>
        <v>dec</v>
      </c>
      <c r="MQ6" s="83" t="str">
        <f t="shared" si="5"/>
        <v>dec</v>
      </c>
      <c r="MR6" s="83" t="str">
        <f t="shared" si="5"/>
        <v>dec</v>
      </c>
      <c r="MS6" s="83" t="str">
        <f t="shared" si="5"/>
        <v>dec</v>
      </c>
      <c r="MT6" s="83" t="str">
        <f t="shared" si="5"/>
        <v>dec</v>
      </c>
      <c r="MU6" s="83" t="str">
        <f t="shared" si="5"/>
        <v>dec</v>
      </c>
      <c r="MV6" s="83" t="str">
        <f t="shared" si="5"/>
        <v>dec</v>
      </c>
      <c r="MW6" s="83" t="str">
        <f t="shared" si="5"/>
        <v>dec</v>
      </c>
      <c r="MX6" s="83" t="str">
        <f t="shared" si="5"/>
        <v>dec</v>
      </c>
      <c r="MY6" s="83" t="str">
        <f t="shared" si="5"/>
        <v>dec</v>
      </c>
      <c r="MZ6" s="83" t="str">
        <f t="shared" si="5"/>
        <v>dec</v>
      </c>
      <c r="NA6" s="83" t="str">
        <f t="shared" si="5"/>
        <v>dec</v>
      </c>
      <c r="NB6" s="83" t="str">
        <f t="shared" si="5"/>
        <v>dec</v>
      </c>
      <c r="NC6" s="84" t="str">
        <f t="shared" si="5"/>
        <v>-</v>
      </c>
      <c r="ND6" s="71"/>
      <c r="NE6" s="65" t="s">
        <v>10</v>
      </c>
      <c r="NF6" s="51"/>
      <c r="NG6" s="119" t="s">
        <v>11</v>
      </c>
      <c r="NH6" s="119"/>
      <c r="NI6" s="119"/>
      <c r="NJ6" s="119"/>
      <c r="NK6" s="119"/>
      <c r="NL6" s="119"/>
      <c r="NM6" s="119"/>
      <c r="NN6" s="119"/>
      <c r="NO6" s="120"/>
      <c r="NQ6" s="59"/>
      <c r="NR6" s="60"/>
    </row>
    <row r="7" spans="1:393" s="14" customFormat="1" ht="15" customHeight="1">
      <c r="A7" s="77" t="s">
        <v>58</v>
      </c>
      <c r="B7" s="78">
        <f>DATE(Mois!A18,1,1)</f>
        <v>44562</v>
      </c>
      <c r="C7" s="78">
        <f>+B7+1</f>
        <v>44563</v>
      </c>
      <c r="D7" s="78">
        <f t="shared" ref="D7:BO7" si="6">+C7+1</f>
        <v>44564</v>
      </c>
      <c r="E7" s="78">
        <f t="shared" si="6"/>
        <v>44565</v>
      </c>
      <c r="F7" s="78">
        <f t="shared" si="6"/>
        <v>44566</v>
      </c>
      <c r="G7" s="78">
        <f t="shared" si="6"/>
        <v>44567</v>
      </c>
      <c r="H7" s="78">
        <f t="shared" si="6"/>
        <v>44568</v>
      </c>
      <c r="I7" s="78">
        <f t="shared" si="6"/>
        <v>44569</v>
      </c>
      <c r="J7" s="78">
        <f t="shared" si="6"/>
        <v>44570</v>
      </c>
      <c r="K7" s="78">
        <f t="shared" si="6"/>
        <v>44571</v>
      </c>
      <c r="L7" s="78">
        <f t="shared" si="6"/>
        <v>44572</v>
      </c>
      <c r="M7" s="78">
        <f t="shared" si="6"/>
        <v>44573</v>
      </c>
      <c r="N7" s="78">
        <f t="shared" si="6"/>
        <v>44574</v>
      </c>
      <c r="O7" s="78">
        <f t="shared" si="6"/>
        <v>44575</v>
      </c>
      <c r="P7" s="78">
        <f t="shared" si="6"/>
        <v>44576</v>
      </c>
      <c r="Q7" s="78">
        <f t="shared" si="6"/>
        <v>44577</v>
      </c>
      <c r="R7" s="78">
        <f t="shared" si="6"/>
        <v>44578</v>
      </c>
      <c r="S7" s="78">
        <f t="shared" si="6"/>
        <v>44579</v>
      </c>
      <c r="T7" s="78">
        <f t="shared" si="6"/>
        <v>44580</v>
      </c>
      <c r="U7" s="78">
        <f t="shared" si="6"/>
        <v>44581</v>
      </c>
      <c r="V7" s="78">
        <f t="shared" si="6"/>
        <v>44582</v>
      </c>
      <c r="W7" s="78">
        <f t="shared" si="6"/>
        <v>44583</v>
      </c>
      <c r="X7" s="78">
        <f t="shared" si="6"/>
        <v>44584</v>
      </c>
      <c r="Y7" s="78">
        <f t="shared" si="6"/>
        <v>44585</v>
      </c>
      <c r="Z7" s="78">
        <f t="shared" si="6"/>
        <v>44586</v>
      </c>
      <c r="AA7" s="78">
        <f t="shared" si="6"/>
        <v>44587</v>
      </c>
      <c r="AB7" s="78">
        <f t="shared" si="6"/>
        <v>44588</v>
      </c>
      <c r="AC7" s="78">
        <f t="shared" si="6"/>
        <v>44589</v>
      </c>
      <c r="AD7" s="78">
        <f t="shared" si="6"/>
        <v>44590</v>
      </c>
      <c r="AE7" s="78">
        <f t="shared" si="6"/>
        <v>44591</v>
      </c>
      <c r="AF7" s="78">
        <f t="shared" si="6"/>
        <v>44592</v>
      </c>
      <c r="AG7" s="78">
        <f t="shared" si="6"/>
        <v>44593</v>
      </c>
      <c r="AH7" s="78">
        <f t="shared" si="6"/>
        <v>44594</v>
      </c>
      <c r="AI7" s="78">
        <f t="shared" si="6"/>
        <v>44595</v>
      </c>
      <c r="AJ7" s="78">
        <f t="shared" si="6"/>
        <v>44596</v>
      </c>
      <c r="AK7" s="78">
        <f t="shared" si="6"/>
        <v>44597</v>
      </c>
      <c r="AL7" s="78">
        <f t="shared" si="6"/>
        <v>44598</v>
      </c>
      <c r="AM7" s="78">
        <f t="shared" si="6"/>
        <v>44599</v>
      </c>
      <c r="AN7" s="78">
        <f t="shared" si="6"/>
        <v>44600</v>
      </c>
      <c r="AO7" s="78">
        <f t="shared" si="6"/>
        <v>44601</v>
      </c>
      <c r="AP7" s="78">
        <f t="shared" si="6"/>
        <v>44602</v>
      </c>
      <c r="AQ7" s="78">
        <f t="shared" si="6"/>
        <v>44603</v>
      </c>
      <c r="AR7" s="78">
        <f t="shared" si="6"/>
        <v>44604</v>
      </c>
      <c r="AS7" s="78">
        <f t="shared" si="6"/>
        <v>44605</v>
      </c>
      <c r="AT7" s="78">
        <f t="shared" si="6"/>
        <v>44606</v>
      </c>
      <c r="AU7" s="78">
        <f t="shared" si="6"/>
        <v>44607</v>
      </c>
      <c r="AV7" s="78">
        <f t="shared" si="6"/>
        <v>44608</v>
      </c>
      <c r="AW7" s="78">
        <f t="shared" si="6"/>
        <v>44609</v>
      </c>
      <c r="AX7" s="78">
        <f t="shared" si="6"/>
        <v>44610</v>
      </c>
      <c r="AY7" s="78">
        <f t="shared" si="6"/>
        <v>44611</v>
      </c>
      <c r="AZ7" s="78">
        <f t="shared" si="6"/>
        <v>44612</v>
      </c>
      <c r="BA7" s="78">
        <f t="shared" si="6"/>
        <v>44613</v>
      </c>
      <c r="BB7" s="78">
        <f t="shared" si="6"/>
        <v>44614</v>
      </c>
      <c r="BC7" s="78">
        <f t="shared" si="6"/>
        <v>44615</v>
      </c>
      <c r="BD7" s="78">
        <f t="shared" si="6"/>
        <v>44616</v>
      </c>
      <c r="BE7" s="78">
        <f t="shared" si="6"/>
        <v>44617</v>
      </c>
      <c r="BF7" s="78">
        <f t="shared" si="6"/>
        <v>44618</v>
      </c>
      <c r="BG7" s="78">
        <f t="shared" si="6"/>
        <v>44619</v>
      </c>
      <c r="BH7" s="78">
        <f t="shared" si="6"/>
        <v>44620</v>
      </c>
      <c r="BI7" s="78">
        <f t="shared" si="6"/>
        <v>44621</v>
      </c>
      <c r="BJ7" s="78">
        <f t="shared" si="6"/>
        <v>44622</v>
      </c>
      <c r="BK7" s="78">
        <f t="shared" si="6"/>
        <v>44623</v>
      </c>
      <c r="BL7" s="78">
        <f t="shared" si="6"/>
        <v>44624</v>
      </c>
      <c r="BM7" s="78">
        <f t="shared" si="6"/>
        <v>44625</v>
      </c>
      <c r="BN7" s="78">
        <f t="shared" si="6"/>
        <v>44626</v>
      </c>
      <c r="BO7" s="78">
        <f t="shared" si="6"/>
        <v>44627</v>
      </c>
      <c r="BP7" s="78">
        <f t="shared" ref="BP7:EA7" si="7">+BO7+1</f>
        <v>44628</v>
      </c>
      <c r="BQ7" s="78">
        <f t="shared" si="7"/>
        <v>44629</v>
      </c>
      <c r="BR7" s="78">
        <f t="shared" si="7"/>
        <v>44630</v>
      </c>
      <c r="BS7" s="78">
        <f t="shared" si="7"/>
        <v>44631</v>
      </c>
      <c r="BT7" s="78">
        <f t="shared" si="7"/>
        <v>44632</v>
      </c>
      <c r="BU7" s="78">
        <f t="shared" si="7"/>
        <v>44633</v>
      </c>
      <c r="BV7" s="78">
        <f t="shared" si="7"/>
        <v>44634</v>
      </c>
      <c r="BW7" s="78">
        <f t="shared" si="7"/>
        <v>44635</v>
      </c>
      <c r="BX7" s="78">
        <f t="shared" si="7"/>
        <v>44636</v>
      </c>
      <c r="BY7" s="78">
        <f t="shared" si="7"/>
        <v>44637</v>
      </c>
      <c r="BZ7" s="78">
        <f t="shared" si="7"/>
        <v>44638</v>
      </c>
      <c r="CA7" s="78">
        <f t="shared" si="7"/>
        <v>44639</v>
      </c>
      <c r="CB7" s="78">
        <f t="shared" si="7"/>
        <v>44640</v>
      </c>
      <c r="CC7" s="78">
        <f t="shared" si="7"/>
        <v>44641</v>
      </c>
      <c r="CD7" s="78">
        <f t="shared" si="7"/>
        <v>44642</v>
      </c>
      <c r="CE7" s="78">
        <f t="shared" si="7"/>
        <v>44643</v>
      </c>
      <c r="CF7" s="78">
        <f t="shared" si="7"/>
        <v>44644</v>
      </c>
      <c r="CG7" s="78">
        <f t="shared" si="7"/>
        <v>44645</v>
      </c>
      <c r="CH7" s="78">
        <f t="shared" si="7"/>
        <v>44646</v>
      </c>
      <c r="CI7" s="78">
        <f t="shared" si="7"/>
        <v>44647</v>
      </c>
      <c r="CJ7" s="78">
        <f t="shared" si="7"/>
        <v>44648</v>
      </c>
      <c r="CK7" s="78">
        <f t="shared" si="7"/>
        <v>44649</v>
      </c>
      <c r="CL7" s="78">
        <f t="shared" si="7"/>
        <v>44650</v>
      </c>
      <c r="CM7" s="78">
        <f t="shared" si="7"/>
        <v>44651</v>
      </c>
      <c r="CN7" s="78">
        <f t="shared" si="7"/>
        <v>44652</v>
      </c>
      <c r="CO7" s="78">
        <f t="shared" si="7"/>
        <v>44653</v>
      </c>
      <c r="CP7" s="78">
        <f t="shared" si="7"/>
        <v>44654</v>
      </c>
      <c r="CQ7" s="78">
        <f t="shared" si="7"/>
        <v>44655</v>
      </c>
      <c r="CR7" s="78">
        <f t="shared" si="7"/>
        <v>44656</v>
      </c>
      <c r="CS7" s="78">
        <f t="shared" si="7"/>
        <v>44657</v>
      </c>
      <c r="CT7" s="78">
        <f t="shared" si="7"/>
        <v>44658</v>
      </c>
      <c r="CU7" s="78">
        <f t="shared" si="7"/>
        <v>44659</v>
      </c>
      <c r="CV7" s="78">
        <f t="shared" si="7"/>
        <v>44660</v>
      </c>
      <c r="CW7" s="78">
        <f t="shared" si="7"/>
        <v>44661</v>
      </c>
      <c r="CX7" s="78">
        <f t="shared" si="7"/>
        <v>44662</v>
      </c>
      <c r="CY7" s="78">
        <f t="shared" si="7"/>
        <v>44663</v>
      </c>
      <c r="CZ7" s="78">
        <f t="shared" si="7"/>
        <v>44664</v>
      </c>
      <c r="DA7" s="78">
        <f t="shared" si="7"/>
        <v>44665</v>
      </c>
      <c r="DB7" s="78">
        <f t="shared" si="7"/>
        <v>44666</v>
      </c>
      <c r="DC7" s="78">
        <f t="shared" si="7"/>
        <v>44667</v>
      </c>
      <c r="DD7" s="78">
        <f t="shared" si="7"/>
        <v>44668</v>
      </c>
      <c r="DE7" s="78">
        <f t="shared" si="7"/>
        <v>44669</v>
      </c>
      <c r="DF7" s="78">
        <f t="shared" si="7"/>
        <v>44670</v>
      </c>
      <c r="DG7" s="78">
        <f t="shared" si="7"/>
        <v>44671</v>
      </c>
      <c r="DH7" s="78">
        <f t="shared" si="7"/>
        <v>44672</v>
      </c>
      <c r="DI7" s="78">
        <f t="shared" si="7"/>
        <v>44673</v>
      </c>
      <c r="DJ7" s="78">
        <f t="shared" si="7"/>
        <v>44674</v>
      </c>
      <c r="DK7" s="78">
        <f t="shared" si="7"/>
        <v>44675</v>
      </c>
      <c r="DL7" s="78">
        <f t="shared" si="7"/>
        <v>44676</v>
      </c>
      <c r="DM7" s="78">
        <f t="shared" si="7"/>
        <v>44677</v>
      </c>
      <c r="DN7" s="78">
        <f t="shared" si="7"/>
        <v>44678</v>
      </c>
      <c r="DO7" s="78">
        <f t="shared" si="7"/>
        <v>44679</v>
      </c>
      <c r="DP7" s="78">
        <f t="shared" si="7"/>
        <v>44680</v>
      </c>
      <c r="DQ7" s="78">
        <f t="shared" si="7"/>
        <v>44681</v>
      </c>
      <c r="DR7" s="78">
        <f t="shared" si="7"/>
        <v>44682</v>
      </c>
      <c r="DS7" s="78">
        <f t="shared" si="7"/>
        <v>44683</v>
      </c>
      <c r="DT7" s="78">
        <f t="shared" si="7"/>
        <v>44684</v>
      </c>
      <c r="DU7" s="78">
        <f t="shared" si="7"/>
        <v>44685</v>
      </c>
      <c r="DV7" s="78">
        <f t="shared" si="7"/>
        <v>44686</v>
      </c>
      <c r="DW7" s="78">
        <f t="shared" si="7"/>
        <v>44687</v>
      </c>
      <c r="DX7" s="78">
        <f t="shared" si="7"/>
        <v>44688</v>
      </c>
      <c r="DY7" s="78">
        <f t="shared" si="7"/>
        <v>44689</v>
      </c>
      <c r="DZ7" s="78">
        <f t="shared" si="7"/>
        <v>44690</v>
      </c>
      <c r="EA7" s="78">
        <f t="shared" si="7"/>
        <v>44691</v>
      </c>
      <c r="EB7" s="78">
        <f t="shared" ref="EB7:GM7" si="8">+EA7+1</f>
        <v>44692</v>
      </c>
      <c r="EC7" s="78">
        <f t="shared" si="8"/>
        <v>44693</v>
      </c>
      <c r="ED7" s="78">
        <f t="shared" si="8"/>
        <v>44694</v>
      </c>
      <c r="EE7" s="78">
        <f t="shared" si="8"/>
        <v>44695</v>
      </c>
      <c r="EF7" s="78">
        <f t="shared" si="8"/>
        <v>44696</v>
      </c>
      <c r="EG7" s="78">
        <f t="shared" si="8"/>
        <v>44697</v>
      </c>
      <c r="EH7" s="78">
        <f t="shared" si="8"/>
        <v>44698</v>
      </c>
      <c r="EI7" s="78">
        <f t="shared" si="8"/>
        <v>44699</v>
      </c>
      <c r="EJ7" s="78">
        <f t="shared" si="8"/>
        <v>44700</v>
      </c>
      <c r="EK7" s="78">
        <f t="shared" si="8"/>
        <v>44701</v>
      </c>
      <c r="EL7" s="78">
        <f t="shared" si="8"/>
        <v>44702</v>
      </c>
      <c r="EM7" s="78">
        <f t="shared" si="8"/>
        <v>44703</v>
      </c>
      <c r="EN7" s="78">
        <f t="shared" si="8"/>
        <v>44704</v>
      </c>
      <c r="EO7" s="78">
        <f t="shared" si="8"/>
        <v>44705</v>
      </c>
      <c r="EP7" s="78">
        <f t="shared" si="8"/>
        <v>44706</v>
      </c>
      <c r="EQ7" s="78">
        <f t="shared" si="8"/>
        <v>44707</v>
      </c>
      <c r="ER7" s="78">
        <f t="shared" si="8"/>
        <v>44708</v>
      </c>
      <c r="ES7" s="78">
        <f t="shared" si="8"/>
        <v>44709</v>
      </c>
      <c r="ET7" s="78">
        <f t="shared" si="8"/>
        <v>44710</v>
      </c>
      <c r="EU7" s="78">
        <f t="shared" si="8"/>
        <v>44711</v>
      </c>
      <c r="EV7" s="78">
        <f t="shared" si="8"/>
        <v>44712</v>
      </c>
      <c r="EW7" s="78">
        <f t="shared" si="8"/>
        <v>44713</v>
      </c>
      <c r="EX7" s="78">
        <f t="shared" si="8"/>
        <v>44714</v>
      </c>
      <c r="EY7" s="78">
        <f t="shared" si="8"/>
        <v>44715</v>
      </c>
      <c r="EZ7" s="78">
        <f t="shared" si="8"/>
        <v>44716</v>
      </c>
      <c r="FA7" s="78">
        <f t="shared" si="8"/>
        <v>44717</v>
      </c>
      <c r="FB7" s="78">
        <f t="shared" si="8"/>
        <v>44718</v>
      </c>
      <c r="FC7" s="78">
        <f t="shared" si="8"/>
        <v>44719</v>
      </c>
      <c r="FD7" s="78">
        <f t="shared" si="8"/>
        <v>44720</v>
      </c>
      <c r="FE7" s="78">
        <f t="shared" si="8"/>
        <v>44721</v>
      </c>
      <c r="FF7" s="78">
        <f t="shared" si="8"/>
        <v>44722</v>
      </c>
      <c r="FG7" s="78">
        <f t="shared" si="8"/>
        <v>44723</v>
      </c>
      <c r="FH7" s="78">
        <f t="shared" si="8"/>
        <v>44724</v>
      </c>
      <c r="FI7" s="78">
        <f t="shared" si="8"/>
        <v>44725</v>
      </c>
      <c r="FJ7" s="78">
        <f t="shared" si="8"/>
        <v>44726</v>
      </c>
      <c r="FK7" s="78">
        <f t="shared" si="8"/>
        <v>44727</v>
      </c>
      <c r="FL7" s="78">
        <f t="shared" si="8"/>
        <v>44728</v>
      </c>
      <c r="FM7" s="78">
        <f t="shared" si="8"/>
        <v>44729</v>
      </c>
      <c r="FN7" s="78">
        <f t="shared" si="8"/>
        <v>44730</v>
      </c>
      <c r="FO7" s="78">
        <f t="shared" si="8"/>
        <v>44731</v>
      </c>
      <c r="FP7" s="78">
        <f t="shared" si="8"/>
        <v>44732</v>
      </c>
      <c r="FQ7" s="78">
        <f t="shared" si="8"/>
        <v>44733</v>
      </c>
      <c r="FR7" s="78">
        <f t="shared" si="8"/>
        <v>44734</v>
      </c>
      <c r="FS7" s="78">
        <f t="shared" si="8"/>
        <v>44735</v>
      </c>
      <c r="FT7" s="78">
        <f t="shared" si="8"/>
        <v>44736</v>
      </c>
      <c r="FU7" s="78">
        <f t="shared" si="8"/>
        <v>44737</v>
      </c>
      <c r="FV7" s="78">
        <f t="shared" si="8"/>
        <v>44738</v>
      </c>
      <c r="FW7" s="78">
        <f t="shared" si="8"/>
        <v>44739</v>
      </c>
      <c r="FX7" s="78">
        <f t="shared" si="8"/>
        <v>44740</v>
      </c>
      <c r="FY7" s="78">
        <f t="shared" si="8"/>
        <v>44741</v>
      </c>
      <c r="FZ7" s="78">
        <f t="shared" si="8"/>
        <v>44742</v>
      </c>
      <c r="GA7" s="78">
        <f t="shared" si="8"/>
        <v>44743</v>
      </c>
      <c r="GB7" s="78">
        <f t="shared" si="8"/>
        <v>44744</v>
      </c>
      <c r="GC7" s="78">
        <f t="shared" si="8"/>
        <v>44745</v>
      </c>
      <c r="GD7" s="78">
        <f t="shared" si="8"/>
        <v>44746</v>
      </c>
      <c r="GE7" s="78">
        <f t="shared" si="8"/>
        <v>44747</v>
      </c>
      <c r="GF7" s="78">
        <f t="shared" si="8"/>
        <v>44748</v>
      </c>
      <c r="GG7" s="78">
        <f t="shared" si="8"/>
        <v>44749</v>
      </c>
      <c r="GH7" s="78">
        <f t="shared" si="8"/>
        <v>44750</v>
      </c>
      <c r="GI7" s="78">
        <f t="shared" si="8"/>
        <v>44751</v>
      </c>
      <c r="GJ7" s="78">
        <f t="shared" si="8"/>
        <v>44752</v>
      </c>
      <c r="GK7" s="78">
        <f t="shared" si="8"/>
        <v>44753</v>
      </c>
      <c r="GL7" s="78">
        <f t="shared" si="8"/>
        <v>44754</v>
      </c>
      <c r="GM7" s="78">
        <f t="shared" si="8"/>
        <v>44755</v>
      </c>
      <c r="GN7" s="78">
        <f t="shared" ref="GN7:IY7" si="9">+GM7+1</f>
        <v>44756</v>
      </c>
      <c r="GO7" s="78">
        <f t="shared" si="9"/>
        <v>44757</v>
      </c>
      <c r="GP7" s="78">
        <f t="shared" si="9"/>
        <v>44758</v>
      </c>
      <c r="GQ7" s="78">
        <f t="shared" si="9"/>
        <v>44759</v>
      </c>
      <c r="GR7" s="78">
        <f t="shared" si="9"/>
        <v>44760</v>
      </c>
      <c r="GS7" s="78">
        <f t="shared" si="9"/>
        <v>44761</v>
      </c>
      <c r="GT7" s="78">
        <f t="shared" si="9"/>
        <v>44762</v>
      </c>
      <c r="GU7" s="78">
        <f t="shared" si="9"/>
        <v>44763</v>
      </c>
      <c r="GV7" s="78">
        <f t="shared" si="9"/>
        <v>44764</v>
      </c>
      <c r="GW7" s="78">
        <f t="shared" si="9"/>
        <v>44765</v>
      </c>
      <c r="GX7" s="78">
        <f t="shared" si="9"/>
        <v>44766</v>
      </c>
      <c r="GY7" s="78">
        <f t="shared" si="9"/>
        <v>44767</v>
      </c>
      <c r="GZ7" s="78">
        <f t="shared" si="9"/>
        <v>44768</v>
      </c>
      <c r="HA7" s="78">
        <f t="shared" si="9"/>
        <v>44769</v>
      </c>
      <c r="HB7" s="78">
        <f t="shared" si="9"/>
        <v>44770</v>
      </c>
      <c r="HC7" s="78">
        <f t="shared" si="9"/>
        <v>44771</v>
      </c>
      <c r="HD7" s="78">
        <f t="shared" si="9"/>
        <v>44772</v>
      </c>
      <c r="HE7" s="78">
        <f t="shared" si="9"/>
        <v>44773</v>
      </c>
      <c r="HF7" s="78">
        <f t="shared" si="9"/>
        <v>44774</v>
      </c>
      <c r="HG7" s="78">
        <f t="shared" si="9"/>
        <v>44775</v>
      </c>
      <c r="HH7" s="78">
        <f t="shared" si="9"/>
        <v>44776</v>
      </c>
      <c r="HI7" s="78">
        <f t="shared" si="9"/>
        <v>44777</v>
      </c>
      <c r="HJ7" s="78">
        <f t="shared" si="9"/>
        <v>44778</v>
      </c>
      <c r="HK7" s="78">
        <f t="shared" si="9"/>
        <v>44779</v>
      </c>
      <c r="HL7" s="78">
        <f t="shared" si="9"/>
        <v>44780</v>
      </c>
      <c r="HM7" s="78">
        <f t="shared" si="9"/>
        <v>44781</v>
      </c>
      <c r="HN7" s="78">
        <f t="shared" si="9"/>
        <v>44782</v>
      </c>
      <c r="HO7" s="78">
        <f t="shared" si="9"/>
        <v>44783</v>
      </c>
      <c r="HP7" s="78">
        <f t="shared" si="9"/>
        <v>44784</v>
      </c>
      <c r="HQ7" s="78">
        <f t="shared" si="9"/>
        <v>44785</v>
      </c>
      <c r="HR7" s="78">
        <f t="shared" si="9"/>
        <v>44786</v>
      </c>
      <c r="HS7" s="78">
        <f t="shared" si="9"/>
        <v>44787</v>
      </c>
      <c r="HT7" s="78">
        <f t="shared" si="9"/>
        <v>44788</v>
      </c>
      <c r="HU7" s="78">
        <f t="shared" si="9"/>
        <v>44789</v>
      </c>
      <c r="HV7" s="78">
        <f t="shared" si="9"/>
        <v>44790</v>
      </c>
      <c r="HW7" s="78">
        <f t="shared" si="9"/>
        <v>44791</v>
      </c>
      <c r="HX7" s="78">
        <f t="shared" si="9"/>
        <v>44792</v>
      </c>
      <c r="HY7" s="78">
        <f t="shared" si="9"/>
        <v>44793</v>
      </c>
      <c r="HZ7" s="78">
        <f t="shared" si="9"/>
        <v>44794</v>
      </c>
      <c r="IA7" s="78">
        <f t="shared" si="9"/>
        <v>44795</v>
      </c>
      <c r="IB7" s="78">
        <f t="shared" si="9"/>
        <v>44796</v>
      </c>
      <c r="IC7" s="78">
        <f t="shared" si="9"/>
        <v>44797</v>
      </c>
      <c r="ID7" s="78">
        <f t="shared" si="9"/>
        <v>44798</v>
      </c>
      <c r="IE7" s="78">
        <f t="shared" si="9"/>
        <v>44799</v>
      </c>
      <c r="IF7" s="78">
        <f t="shared" si="9"/>
        <v>44800</v>
      </c>
      <c r="IG7" s="78">
        <f t="shared" si="9"/>
        <v>44801</v>
      </c>
      <c r="IH7" s="78">
        <f t="shared" si="9"/>
        <v>44802</v>
      </c>
      <c r="II7" s="78">
        <f t="shared" si="9"/>
        <v>44803</v>
      </c>
      <c r="IJ7" s="78">
        <f t="shared" si="9"/>
        <v>44804</v>
      </c>
      <c r="IK7" s="78">
        <f t="shared" si="9"/>
        <v>44805</v>
      </c>
      <c r="IL7" s="78">
        <f t="shared" si="9"/>
        <v>44806</v>
      </c>
      <c r="IM7" s="78">
        <f t="shared" si="9"/>
        <v>44807</v>
      </c>
      <c r="IN7" s="78">
        <f t="shared" si="9"/>
        <v>44808</v>
      </c>
      <c r="IO7" s="78">
        <f t="shared" si="9"/>
        <v>44809</v>
      </c>
      <c r="IP7" s="78">
        <f t="shared" si="9"/>
        <v>44810</v>
      </c>
      <c r="IQ7" s="78">
        <f t="shared" si="9"/>
        <v>44811</v>
      </c>
      <c r="IR7" s="78">
        <f t="shared" si="9"/>
        <v>44812</v>
      </c>
      <c r="IS7" s="78">
        <f t="shared" si="9"/>
        <v>44813</v>
      </c>
      <c r="IT7" s="78">
        <f t="shared" si="9"/>
        <v>44814</v>
      </c>
      <c r="IU7" s="78">
        <f t="shared" si="9"/>
        <v>44815</v>
      </c>
      <c r="IV7" s="78">
        <f t="shared" si="9"/>
        <v>44816</v>
      </c>
      <c r="IW7" s="78">
        <f t="shared" si="9"/>
        <v>44817</v>
      </c>
      <c r="IX7" s="78">
        <f t="shared" si="9"/>
        <v>44818</v>
      </c>
      <c r="IY7" s="78">
        <f t="shared" si="9"/>
        <v>44819</v>
      </c>
      <c r="IZ7" s="78">
        <f t="shared" ref="IZ7:LK7" si="10">+IY7+1</f>
        <v>44820</v>
      </c>
      <c r="JA7" s="78">
        <f t="shared" si="10"/>
        <v>44821</v>
      </c>
      <c r="JB7" s="78">
        <f t="shared" si="10"/>
        <v>44822</v>
      </c>
      <c r="JC7" s="78">
        <f t="shared" si="10"/>
        <v>44823</v>
      </c>
      <c r="JD7" s="78">
        <f t="shared" si="10"/>
        <v>44824</v>
      </c>
      <c r="JE7" s="78">
        <f t="shared" si="10"/>
        <v>44825</v>
      </c>
      <c r="JF7" s="78">
        <f t="shared" si="10"/>
        <v>44826</v>
      </c>
      <c r="JG7" s="78">
        <f t="shared" si="10"/>
        <v>44827</v>
      </c>
      <c r="JH7" s="78">
        <f t="shared" si="10"/>
        <v>44828</v>
      </c>
      <c r="JI7" s="78">
        <f t="shared" si="10"/>
        <v>44829</v>
      </c>
      <c r="JJ7" s="78">
        <f t="shared" si="10"/>
        <v>44830</v>
      </c>
      <c r="JK7" s="78">
        <f t="shared" si="10"/>
        <v>44831</v>
      </c>
      <c r="JL7" s="78">
        <f t="shared" si="10"/>
        <v>44832</v>
      </c>
      <c r="JM7" s="78">
        <f t="shared" si="10"/>
        <v>44833</v>
      </c>
      <c r="JN7" s="78">
        <f t="shared" si="10"/>
        <v>44834</v>
      </c>
      <c r="JO7" s="78">
        <f t="shared" si="10"/>
        <v>44835</v>
      </c>
      <c r="JP7" s="78">
        <f t="shared" si="10"/>
        <v>44836</v>
      </c>
      <c r="JQ7" s="78">
        <f t="shared" si="10"/>
        <v>44837</v>
      </c>
      <c r="JR7" s="78">
        <f t="shared" si="10"/>
        <v>44838</v>
      </c>
      <c r="JS7" s="78">
        <f t="shared" si="10"/>
        <v>44839</v>
      </c>
      <c r="JT7" s="78">
        <f t="shared" si="10"/>
        <v>44840</v>
      </c>
      <c r="JU7" s="78">
        <f t="shared" si="10"/>
        <v>44841</v>
      </c>
      <c r="JV7" s="78">
        <f t="shared" si="10"/>
        <v>44842</v>
      </c>
      <c r="JW7" s="78">
        <f t="shared" si="10"/>
        <v>44843</v>
      </c>
      <c r="JX7" s="78">
        <f t="shared" si="10"/>
        <v>44844</v>
      </c>
      <c r="JY7" s="78">
        <f t="shared" si="10"/>
        <v>44845</v>
      </c>
      <c r="JZ7" s="78">
        <f t="shared" si="10"/>
        <v>44846</v>
      </c>
      <c r="KA7" s="78">
        <f t="shared" si="10"/>
        <v>44847</v>
      </c>
      <c r="KB7" s="78">
        <f t="shared" si="10"/>
        <v>44848</v>
      </c>
      <c r="KC7" s="78">
        <f t="shared" si="10"/>
        <v>44849</v>
      </c>
      <c r="KD7" s="78">
        <f t="shared" si="10"/>
        <v>44850</v>
      </c>
      <c r="KE7" s="78">
        <f t="shared" si="10"/>
        <v>44851</v>
      </c>
      <c r="KF7" s="78">
        <f t="shared" si="10"/>
        <v>44852</v>
      </c>
      <c r="KG7" s="78">
        <f t="shared" si="10"/>
        <v>44853</v>
      </c>
      <c r="KH7" s="78">
        <f t="shared" si="10"/>
        <v>44854</v>
      </c>
      <c r="KI7" s="78">
        <f t="shared" si="10"/>
        <v>44855</v>
      </c>
      <c r="KJ7" s="78">
        <f t="shared" si="10"/>
        <v>44856</v>
      </c>
      <c r="KK7" s="78">
        <f t="shared" si="10"/>
        <v>44857</v>
      </c>
      <c r="KL7" s="78">
        <f t="shared" si="10"/>
        <v>44858</v>
      </c>
      <c r="KM7" s="78">
        <f t="shared" si="10"/>
        <v>44859</v>
      </c>
      <c r="KN7" s="78">
        <f t="shared" si="10"/>
        <v>44860</v>
      </c>
      <c r="KO7" s="78">
        <f t="shared" si="10"/>
        <v>44861</v>
      </c>
      <c r="KP7" s="78">
        <f t="shared" si="10"/>
        <v>44862</v>
      </c>
      <c r="KQ7" s="78">
        <f t="shared" si="10"/>
        <v>44863</v>
      </c>
      <c r="KR7" s="78">
        <f t="shared" si="10"/>
        <v>44864</v>
      </c>
      <c r="KS7" s="78">
        <f t="shared" si="10"/>
        <v>44865</v>
      </c>
      <c r="KT7" s="78">
        <f t="shared" si="10"/>
        <v>44866</v>
      </c>
      <c r="KU7" s="78">
        <f t="shared" si="10"/>
        <v>44867</v>
      </c>
      <c r="KV7" s="78">
        <f t="shared" si="10"/>
        <v>44868</v>
      </c>
      <c r="KW7" s="78">
        <f t="shared" si="10"/>
        <v>44869</v>
      </c>
      <c r="KX7" s="78">
        <f t="shared" si="10"/>
        <v>44870</v>
      </c>
      <c r="KY7" s="78">
        <f t="shared" si="10"/>
        <v>44871</v>
      </c>
      <c r="KZ7" s="78">
        <f t="shared" si="10"/>
        <v>44872</v>
      </c>
      <c r="LA7" s="78">
        <f t="shared" si="10"/>
        <v>44873</v>
      </c>
      <c r="LB7" s="78">
        <f t="shared" si="10"/>
        <v>44874</v>
      </c>
      <c r="LC7" s="78">
        <f t="shared" si="10"/>
        <v>44875</v>
      </c>
      <c r="LD7" s="78">
        <f t="shared" si="10"/>
        <v>44876</v>
      </c>
      <c r="LE7" s="78">
        <f t="shared" si="10"/>
        <v>44877</v>
      </c>
      <c r="LF7" s="78">
        <f t="shared" si="10"/>
        <v>44878</v>
      </c>
      <c r="LG7" s="78">
        <f t="shared" si="10"/>
        <v>44879</v>
      </c>
      <c r="LH7" s="78">
        <f t="shared" si="10"/>
        <v>44880</v>
      </c>
      <c r="LI7" s="78">
        <f t="shared" si="10"/>
        <v>44881</v>
      </c>
      <c r="LJ7" s="78">
        <f t="shared" si="10"/>
        <v>44882</v>
      </c>
      <c r="LK7" s="78">
        <f t="shared" si="10"/>
        <v>44883</v>
      </c>
      <c r="LL7" s="78">
        <f t="shared" ref="LL7:NB7" si="11">+LK7+1</f>
        <v>44884</v>
      </c>
      <c r="LM7" s="78">
        <f t="shared" si="11"/>
        <v>44885</v>
      </c>
      <c r="LN7" s="78">
        <f t="shared" si="11"/>
        <v>44886</v>
      </c>
      <c r="LO7" s="78">
        <f t="shared" si="11"/>
        <v>44887</v>
      </c>
      <c r="LP7" s="78">
        <f t="shared" si="11"/>
        <v>44888</v>
      </c>
      <c r="LQ7" s="78">
        <f t="shared" si="11"/>
        <v>44889</v>
      </c>
      <c r="LR7" s="78">
        <f t="shared" si="11"/>
        <v>44890</v>
      </c>
      <c r="LS7" s="78">
        <f t="shared" si="11"/>
        <v>44891</v>
      </c>
      <c r="LT7" s="78">
        <f t="shared" si="11"/>
        <v>44892</v>
      </c>
      <c r="LU7" s="78">
        <f t="shared" si="11"/>
        <v>44893</v>
      </c>
      <c r="LV7" s="78">
        <f t="shared" si="11"/>
        <v>44894</v>
      </c>
      <c r="LW7" s="78">
        <f t="shared" si="11"/>
        <v>44895</v>
      </c>
      <c r="LX7" s="78">
        <f t="shared" si="11"/>
        <v>44896</v>
      </c>
      <c r="LY7" s="78">
        <f t="shared" si="11"/>
        <v>44897</v>
      </c>
      <c r="LZ7" s="78">
        <f t="shared" si="11"/>
        <v>44898</v>
      </c>
      <c r="MA7" s="78">
        <f t="shared" si="11"/>
        <v>44899</v>
      </c>
      <c r="MB7" s="78">
        <f t="shared" si="11"/>
        <v>44900</v>
      </c>
      <c r="MC7" s="78">
        <f t="shared" si="11"/>
        <v>44901</v>
      </c>
      <c r="MD7" s="78">
        <f t="shared" si="11"/>
        <v>44902</v>
      </c>
      <c r="ME7" s="78">
        <f t="shared" si="11"/>
        <v>44903</v>
      </c>
      <c r="MF7" s="78">
        <f t="shared" si="11"/>
        <v>44904</v>
      </c>
      <c r="MG7" s="78">
        <f t="shared" si="11"/>
        <v>44905</v>
      </c>
      <c r="MH7" s="78">
        <f t="shared" si="11"/>
        <v>44906</v>
      </c>
      <c r="MI7" s="78">
        <f t="shared" si="11"/>
        <v>44907</v>
      </c>
      <c r="MJ7" s="78">
        <f t="shared" si="11"/>
        <v>44908</v>
      </c>
      <c r="MK7" s="78">
        <f t="shared" si="11"/>
        <v>44909</v>
      </c>
      <c r="ML7" s="78">
        <f t="shared" si="11"/>
        <v>44910</v>
      </c>
      <c r="MM7" s="78">
        <f t="shared" si="11"/>
        <v>44911</v>
      </c>
      <c r="MN7" s="78">
        <f t="shared" si="11"/>
        <v>44912</v>
      </c>
      <c r="MO7" s="78">
        <f t="shared" si="11"/>
        <v>44913</v>
      </c>
      <c r="MP7" s="78">
        <f t="shared" si="11"/>
        <v>44914</v>
      </c>
      <c r="MQ7" s="78">
        <f t="shared" si="11"/>
        <v>44915</v>
      </c>
      <c r="MR7" s="78">
        <f t="shared" si="11"/>
        <v>44916</v>
      </c>
      <c r="MS7" s="78">
        <f t="shared" si="11"/>
        <v>44917</v>
      </c>
      <c r="MT7" s="78">
        <f t="shared" si="11"/>
        <v>44918</v>
      </c>
      <c r="MU7" s="78">
        <f t="shared" si="11"/>
        <v>44919</v>
      </c>
      <c r="MV7" s="78">
        <f t="shared" si="11"/>
        <v>44920</v>
      </c>
      <c r="MW7" s="78">
        <f t="shared" si="11"/>
        <v>44921</v>
      </c>
      <c r="MX7" s="78">
        <f t="shared" si="11"/>
        <v>44922</v>
      </c>
      <c r="MY7" s="78">
        <f t="shared" si="11"/>
        <v>44923</v>
      </c>
      <c r="MZ7" s="78">
        <f t="shared" si="11"/>
        <v>44924</v>
      </c>
      <c r="NA7" s="78">
        <f t="shared" si="11"/>
        <v>44925</v>
      </c>
      <c r="NB7" s="78">
        <f t="shared" si="11"/>
        <v>44926</v>
      </c>
      <c r="NC7" s="79" t="str">
        <f>IFERROR(IF(EDATE($B$7,12)&gt;NB7+1,NB7+1,"-"),"-")</f>
        <v>-</v>
      </c>
      <c r="ND7" s="72"/>
      <c r="NE7" s="66"/>
      <c r="NF7" s="55"/>
      <c r="NG7" s="56"/>
      <c r="NH7" s="56"/>
      <c r="NI7" s="56"/>
      <c r="NJ7" s="56"/>
      <c r="NK7" s="56"/>
      <c r="NL7" s="56"/>
      <c r="NM7" s="56"/>
      <c r="NN7" s="56"/>
      <c r="NO7" s="57"/>
      <c r="NQ7" s="15" t="s">
        <v>1</v>
      </c>
      <c r="NR7" s="16" t="s">
        <v>15</v>
      </c>
    </row>
    <row r="8" spans="1:393" s="14" customFormat="1" ht="15.75">
      <c r="A8" s="80" t="s">
        <v>60</v>
      </c>
      <c r="B8" s="81" t="str">
        <f>TEXT(B7,"ddd")</f>
        <v>za</v>
      </c>
      <c r="C8" s="81" t="str">
        <f t="shared" ref="C8:BB8" si="12">TEXT(C7,"ddd")</f>
        <v>zo</v>
      </c>
      <c r="D8" s="81" t="str">
        <f t="shared" si="12"/>
        <v>ma</v>
      </c>
      <c r="E8" s="81" t="str">
        <f t="shared" si="12"/>
        <v>di</v>
      </c>
      <c r="F8" s="81" t="str">
        <f t="shared" si="12"/>
        <v>wo</v>
      </c>
      <c r="G8" s="81" t="str">
        <f t="shared" si="12"/>
        <v>do</v>
      </c>
      <c r="H8" s="81" t="str">
        <f t="shared" si="12"/>
        <v>vr</v>
      </c>
      <c r="I8" s="81" t="str">
        <f t="shared" si="12"/>
        <v>za</v>
      </c>
      <c r="J8" s="81" t="str">
        <f t="shared" si="12"/>
        <v>zo</v>
      </c>
      <c r="K8" s="81" t="str">
        <f t="shared" si="12"/>
        <v>ma</v>
      </c>
      <c r="L8" s="81" t="str">
        <f t="shared" si="12"/>
        <v>di</v>
      </c>
      <c r="M8" s="81" t="str">
        <f t="shared" si="12"/>
        <v>wo</v>
      </c>
      <c r="N8" s="81" t="str">
        <f t="shared" si="12"/>
        <v>do</v>
      </c>
      <c r="O8" s="81" t="str">
        <f t="shared" si="12"/>
        <v>vr</v>
      </c>
      <c r="P8" s="81" t="str">
        <f t="shared" si="12"/>
        <v>za</v>
      </c>
      <c r="Q8" s="81" t="str">
        <f t="shared" si="12"/>
        <v>zo</v>
      </c>
      <c r="R8" s="81" t="str">
        <f t="shared" si="12"/>
        <v>ma</v>
      </c>
      <c r="S8" s="81" t="str">
        <f t="shared" si="12"/>
        <v>di</v>
      </c>
      <c r="T8" s="81" t="str">
        <f t="shared" si="12"/>
        <v>wo</v>
      </c>
      <c r="U8" s="81" t="str">
        <f t="shared" si="12"/>
        <v>do</v>
      </c>
      <c r="V8" s="81" t="str">
        <f t="shared" si="12"/>
        <v>vr</v>
      </c>
      <c r="W8" s="81" t="str">
        <f t="shared" si="12"/>
        <v>za</v>
      </c>
      <c r="X8" s="81" t="str">
        <f t="shared" si="12"/>
        <v>zo</v>
      </c>
      <c r="Y8" s="81" t="str">
        <f t="shared" si="12"/>
        <v>ma</v>
      </c>
      <c r="Z8" s="81" t="str">
        <f t="shared" si="12"/>
        <v>di</v>
      </c>
      <c r="AA8" s="81" t="str">
        <f t="shared" si="12"/>
        <v>wo</v>
      </c>
      <c r="AB8" s="81" t="str">
        <f t="shared" si="12"/>
        <v>do</v>
      </c>
      <c r="AC8" s="81" t="str">
        <f t="shared" si="12"/>
        <v>vr</v>
      </c>
      <c r="AD8" s="81" t="str">
        <f t="shared" si="12"/>
        <v>za</v>
      </c>
      <c r="AE8" s="81" t="str">
        <f t="shared" si="12"/>
        <v>zo</v>
      </c>
      <c r="AF8" s="81" t="str">
        <f t="shared" si="12"/>
        <v>ma</v>
      </c>
      <c r="AG8" s="81" t="str">
        <f t="shared" si="12"/>
        <v>di</v>
      </c>
      <c r="AH8" s="81" t="str">
        <f t="shared" si="12"/>
        <v>wo</v>
      </c>
      <c r="AI8" s="81" t="str">
        <f t="shared" si="12"/>
        <v>do</v>
      </c>
      <c r="AJ8" s="81" t="str">
        <f t="shared" si="12"/>
        <v>vr</v>
      </c>
      <c r="AK8" s="81" t="str">
        <f t="shared" si="12"/>
        <v>za</v>
      </c>
      <c r="AL8" s="81" t="str">
        <f t="shared" si="12"/>
        <v>zo</v>
      </c>
      <c r="AM8" s="81" t="str">
        <f t="shared" si="12"/>
        <v>ma</v>
      </c>
      <c r="AN8" s="81" t="str">
        <f t="shared" si="12"/>
        <v>di</v>
      </c>
      <c r="AO8" s="81" t="str">
        <f t="shared" si="12"/>
        <v>wo</v>
      </c>
      <c r="AP8" s="81" t="str">
        <f t="shared" si="12"/>
        <v>do</v>
      </c>
      <c r="AQ8" s="81" t="str">
        <f t="shared" si="12"/>
        <v>vr</v>
      </c>
      <c r="AR8" s="81" t="str">
        <f t="shared" si="12"/>
        <v>za</v>
      </c>
      <c r="AS8" s="81" t="str">
        <f t="shared" si="12"/>
        <v>zo</v>
      </c>
      <c r="AT8" s="81" t="str">
        <f t="shared" si="12"/>
        <v>ma</v>
      </c>
      <c r="AU8" s="81" t="str">
        <f t="shared" si="12"/>
        <v>di</v>
      </c>
      <c r="AV8" s="81" t="str">
        <f t="shared" si="12"/>
        <v>wo</v>
      </c>
      <c r="AW8" s="81" t="str">
        <f t="shared" si="12"/>
        <v>do</v>
      </c>
      <c r="AX8" s="81" t="str">
        <f t="shared" si="12"/>
        <v>vr</v>
      </c>
      <c r="AY8" s="81" t="str">
        <f t="shared" si="12"/>
        <v>za</v>
      </c>
      <c r="AZ8" s="81" t="str">
        <f t="shared" si="12"/>
        <v>zo</v>
      </c>
      <c r="BA8" s="81" t="str">
        <f t="shared" si="12"/>
        <v>ma</v>
      </c>
      <c r="BB8" s="81" t="str">
        <f t="shared" si="12"/>
        <v>di</v>
      </c>
      <c r="BC8" s="81" t="str">
        <f t="shared" ref="BC8" si="13">TEXT(BC7,"ddd")</f>
        <v>wo</v>
      </c>
      <c r="BD8" s="81" t="str">
        <f t="shared" ref="BD8" si="14">TEXT(BD7,"ddd")</f>
        <v>do</v>
      </c>
      <c r="BE8" s="81" t="str">
        <f t="shared" ref="BE8" si="15">TEXT(BE7,"ddd")</f>
        <v>vr</v>
      </c>
      <c r="BF8" s="81" t="str">
        <f t="shared" ref="BF8" si="16">TEXT(BF7,"ddd")</f>
        <v>za</v>
      </c>
      <c r="BG8" s="81" t="str">
        <f t="shared" ref="BG8" si="17">TEXT(BG7,"ddd")</f>
        <v>zo</v>
      </c>
      <c r="BH8" s="81" t="str">
        <f t="shared" ref="BH8" si="18">TEXT(BH7,"ddd")</f>
        <v>ma</v>
      </c>
      <c r="BI8" s="81" t="str">
        <f t="shared" ref="BI8" si="19">TEXT(BI7,"ddd")</f>
        <v>di</v>
      </c>
      <c r="BJ8" s="81" t="str">
        <f t="shared" ref="BJ8" si="20">TEXT(BJ7,"ddd")</f>
        <v>wo</v>
      </c>
      <c r="BK8" s="81" t="str">
        <f t="shared" ref="BK8" si="21">TEXT(BK7,"ddd")</f>
        <v>do</v>
      </c>
      <c r="BL8" s="81" t="str">
        <f t="shared" ref="BL8" si="22">TEXT(BL7,"ddd")</f>
        <v>vr</v>
      </c>
      <c r="BM8" s="81" t="str">
        <f t="shared" ref="BM8" si="23">TEXT(BM7,"ddd")</f>
        <v>za</v>
      </c>
      <c r="BN8" s="81" t="str">
        <f t="shared" ref="BN8" si="24">TEXT(BN7,"ddd")</f>
        <v>zo</v>
      </c>
      <c r="BO8" s="81" t="str">
        <f t="shared" ref="BO8" si="25">TEXT(BO7,"ddd")</f>
        <v>ma</v>
      </c>
      <c r="BP8" s="81" t="str">
        <f t="shared" ref="BP8" si="26">TEXT(BP7,"ddd")</f>
        <v>di</v>
      </c>
      <c r="BQ8" s="81" t="str">
        <f t="shared" ref="BQ8" si="27">TEXT(BQ7,"ddd")</f>
        <v>wo</v>
      </c>
      <c r="BR8" s="81" t="str">
        <f t="shared" ref="BR8" si="28">TEXT(BR7,"ddd")</f>
        <v>do</v>
      </c>
      <c r="BS8" s="81" t="str">
        <f t="shared" ref="BS8" si="29">TEXT(BS7,"ddd")</f>
        <v>vr</v>
      </c>
      <c r="BT8" s="81" t="str">
        <f t="shared" ref="BT8" si="30">TEXT(BT7,"ddd")</f>
        <v>za</v>
      </c>
      <c r="BU8" s="81" t="str">
        <f t="shared" ref="BU8" si="31">TEXT(BU7,"ddd")</f>
        <v>zo</v>
      </c>
      <c r="BV8" s="81" t="str">
        <f t="shared" ref="BV8" si="32">TEXT(BV7,"ddd")</f>
        <v>ma</v>
      </c>
      <c r="BW8" s="81" t="str">
        <f t="shared" ref="BW8" si="33">TEXT(BW7,"ddd")</f>
        <v>di</v>
      </c>
      <c r="BX8" s="81" t="str">
        <f t="shared" ref="BX8" si="34">TEXT(BX7,"ddd")</f>
        <v>wo</v>
      </c>
      <c r="BY8" s="81" t="str">
        <f t="shared" ref="BY8" si="35">TEXT(BY7,"ddd")</f>
        <v>do</v>
      </c>
      <c r="BZ8" s="81" t="str">
        <f t="shared" ref="BZ8" si="36">TEXT(BZ7,"ddd")</f>
        <v>vr</v>
      </c>
      <c r="CA8" s="81" t="str">
        <f t="shared" ref="CA8" si="37">TEXT(CA7,"ddd")</f>
        <v>za</v>
      </c>
      <c r="CB8" s="81" t="str">
        <f t="shared" ref="CB8" si="38">TEXT(CB7,"ddd")</f>
        <v>zo</v>
      </c>
      <c r="CC8" s="81" t="str">
        <f t="shared" ref="CC8" si="39">TEXT(CC7,"ddd")</f>
        <v>ma</v>
      </c>
      <c r="CD8" s="81" t="str">
        <f t="shared" ref="CD8" si="40">TEXT(CD7,"ddd")</f>
        <v>di</v>
      </c>
      <c r="CE8" s="81" t="str">
        <f t="shared" ref="CE8" si="41">TEXT(CE7,"ddd")</f>
        <v>wo</v>
      </c>
      <c r="CF8" s="81" t="str">
        <f t="shared" ref="CF8" si="42">TEXT(CF7,"ddd")</f>
        <v>do</v>
      </c>
      <c r="CG8" s="81" t="str">
        <f t="shared" ref="CG8" si="43">TEXT(CG7,"ddd")</f>
        <v>vr</v>
      </c>
      <c r="CH8" s="81" t="str">
        <f t="shared" ref="CH8" si="44">TEXT(CH7,"ddd")</f>
        <v>za</v>
      </c>
      <c r="CI8" s="81" t="str">
        <f t="shared" ref="CI8" si="45">TEXT(CI7,"ddd")</f>
        <v>zo</v>
      </c>
      <c r="CJ8" s="81" t="str">
        <f t="shared" ref="CJ8" si="46">TEXT(CJ7,"ddd")</f>
        <v>ma</v>
      </c>
      <c r="CK8" s="81" t="str">
        <f t="shared" ref="CK8" si="47">TEXT(CK7,"ddd")</f>
        <v>di</v>
      </c>
      <c r="CL8" s="81" t="str">
        <f t="shared" ref="CL8" si="48">TEXT(CL7,"ddd")</f>
        <v>wo</v>
      </c>
      <c r="CM8" s="81" t="str">
        <f t="shared" ref="CM8" si="49">TEXT(CM7,"ddd")</f>
        <v>do</v>
      </c>
      <c r="CN8" s="81" t="str">
        <f t="shared" ref="CN8" si="50">TEXT(CN7,"ddd")</f>
        <v>vr</v>
      </c>
      <c r="CO8" s="81" t="str">
        <f t="shared" ref="CO8" si="51">TEXT(CO7,"ddd")</f>
        <v>za</v>
      </c>
      <c r="CP8" s="81" t="str">
        <f t="shared" ref="CP8" si="52">TEXT(CP7,"ddd")</f>
        <v>zo</v>
      </c>
      <c r="CQ8" s="81" t="str">
        <f t="shared" ref="CQ8" si="53">TEXT(CQ7,"ddd")</f>
        <v>ma</v>
      </c>
      <c r="CR8" s="81" t="str">
        <f t="shared" ref="CR8" si="54">TEXT(CR7,"ddd")</f>
        <v>di</v>
      </c>
      <c r="CS8" s="81" t="str">
        <f t="shared" ref="CS8" si="55">TEXT(CS7,"ddd")</f>
        <v>wo</v>
      </c>
      <c r="CT8" s="81" t="str">
        <f t="shared" ref="CT8" si="56">TEXT(CT7,"ddd")</f>
        <v>do</v>
      </c>
      <c r="CU8" s="81" t="str">
        <f t="shared" ref="CU8" si="57">TEXT(CU7,"ddd")</f>
        <v>vr</v>
      </c>
      <c r="CV8" s="81" t="str">
        <f t="shared" ref="CV8" si="58">TEXT(CV7,"ddd")</f>
        <v>za</v>
      </c>
      <c r="CW8" s="81" t="str">
        <f t="shared" ref="CW8" si="59">TEXT(CW7,"ddd")</f>
        <v>zo</v>
      </c>
      <c r="CX8" s="81" t="str">
        <f t="shared" ref="CX8" si="60">TEXT(CX7,"ddd")</f>
        <v>ma</v>
      </c>
      <c r="CY8" s="81" t="str">
        <f t="shared" ref="CY8" si="61">TEXT(CY7,"ddd")</f>
        <v>di</v>
      </c>
      <c r="CZ8" s="81" t="str">
        <f t="shared" ref="CZ8" si="62">TEXT(CZ7,"ddd")</f>
        <v>wo</v>
      </c>
      <c r="DA8" s="81" t="str">
        <f t="shared" ref="DA8:DB8" si="63">TEXT(DA7,"ddd")</f>
        <v>do</v>
      </c>
      <c r="DB8" s="81" t="str">
        <f t="shared" si="63"/>
        <v>vr</v>
      </c>
      <c r="DC8" s="81" t="str">
        <f t="shared" ref="DC8" si="64">TEXT(DC7,"ddd")</f>
        <v>za</v>
      </c>
      <c r="DD8" s="81" t="str">
        <f t="shared" ref="DD8" si="65">TEXT(DD7,"ddd")</f>
        <v>zo</v>
      </c>
      <c r="DE8" s="81" t="str">
        <f t="shared" ref="DE8" si="66">TEXT(DE7,"ddd")</f>
        <v>ma</v>
      </c>
      <c r="DF8" s="81" t="str">
        <f t="shared" ref="DF8" si="67">TEXT(DF7,"ddd")</f>
        <v>di</v>
      </c>
      <c r="DG8" s="81" t="str">
        <f t="shared" ref="DG8" si="68">TEXT(DG7,"ddd")</f>
        <v>wo</v>
      </c>
      <c r="DH8" s="81" t="str">
        <f t="shared" ref="DH8" si="69">TEXT(DH7,"ddd")</f>
        <v>do</v>
      </c>
      <c r="DI8" s="81" t="str">
        <f t="shared" ref="DI8" si="70">TEXT(DI7,"ddd")</f>
        <v>vr</v>
      </c>
      <c r="DJ8" s="81" t="str">
        <f t="shared" ref="DJ8" si="71">TEXT(DJ7,"ddd")</f>
        <v>za</v>
      </c>
      <c r="DK8" s="81" t="str">
        <f t="shared" ref="DK8" si="72">TEXT(DK7,"ddd")</f>
        <v>zo</v>
      </c>
      <c r="DL8" s="81" t="str">
        <f t="shared" ref="DL8" si="73">TEXT(DL7,"ddd")</f>
        <v>ma</v>
      </c>
      <c r="DM8" s="81" t="str">
        <f t="shared" ref="DM8" si="74">TEXT(DM7,"ddd")</f>
        <v>di</v>
      </c>
      <c r="DN8" s="81" t="str">
        <f t="shared" ref="DN8" si="75">TEXT(DN7,"ddd")</f>
        <v>wo</v>
      </c>
      <c r="DO8" s="81" t="str">
        <f t="shared" ref="DO8" si="76">TEXT(DO7,"ddd")</f>
        <v>do</v>
      </c>
      <c r="DP8" s="81" t="str">
        <f t="shared" ref="DP8" si="77">TEXT(DP7,"ddd")</f>
        <v>vr</v>
      </c>
      <c r="DQ8" s="81" t="str">
        <f t="shared" ref="DQ8" si="78">TEXT(DQ7,"ddd")</f>
        <v>za</v>
      </c>
      <c r="DR8" s="81" t="str">
        <f t="shared" ref="DR8" si="79">TEXT(DR7,"ddd")</f>
        <v>zo</v>
      </c>
      <c r="DS8" s="81" t="str">
        <f t="shared" ref="DS8" si="80">TEXT(DS7,"ddd")</f>
        <v>ma</v>
      </c>
      <c r="DT8" s="81" t="str">
        <f t="shared" ref="DT8" si="81">TEXT(DT7,"ddd")</f>
        <v>di</v>
      </c>
      <c r="DU8" s="81" t="str">
        <f t="shared" ref="DU8" si="82">TEXT(DU7,"ddd")</f>
        <v>wo</v>
      </c>
      <c r="DV8" s="81" t="str">
        <f t="shared" ref="DV8" si="83">TEXT(DV7,"ddd")</f>
        <v>do</v>
      </c>
      <c r="DW8" s="81" t="str">
        <f t="shared" ref="DW8" si="84">TEXT(DW7,"ddd")</f>
        <v>vr</v>
      </c>
      <c r="DX8" s="81" t="str">
        <f t="shared" ref="DX8" si="85">TEXT(DX7,"ddd")</f>
        <v>za</v>
      </c>
      <c r="DY8" s="81" t="str">
        <f t="shared" ref="DY8" si="86">TEXT(DY7,"ddd")</f>
        <v>zo</v>
      </c>
      <c r="DZ8" s="81" t="str">
        <f t="shared" ref="DZ8" si="87">TEXT(DZ7,"ddd")</f>
        <v>ma</v>
      </c>
      <c r="EA8" s="81" t="str">
        <f t="shared" ref="EA8" si="88">TEXT(EA7,"ddd")</f>
        <v>di</v>
      </c>
      <c r="EB8" s="81" t="str">
        <f t="shared" ref="EB8" si="89">TEXT(EB7,"ddd")</f>
        <v>wo</v>
      </c>
      <c r="EC8" s="81" t="str">
        <f t="shared" ref="EC8" si="90">TEXT(EC7,"ddd")</f>
        <v>do</v>
      </c>
      <c r="ED8" s="81" t="str">
        <f t="shared" ref="ED8" si="91">TEXT(ED7,"ddd")</f>
        <v>vr</v>
      </c>
      <c r="EE8" s="81" t="str">
        <f t="shared" ref="EE8" si="92">TEXT(EE7,"ddd")</f>
        <v>za</v>
      </c>
      <c r="EF8" s="81" t="str">
        <f t="shared" ref="EF8" si="93">TEXT(EF7,"ddd")</f>
        <v>zo</v>
      </c>
      <c r="EG8" s="81" t="str">
        <f t="shared" ref="EG8" si="94">TEXT(EG7,"ddd")</f>
        <v>ma</v>
      </c>
      <c r="EH8" s="81" t="str">
        <f t="shared" ref="EH8" si="95">TEXT(EH7,"ddd")</f>
        <v>di</v>
      </c>
      <c r="EI8" s="81" t="str">
        <f t="shared" ref="EI8" si="96">TEXT(EI7,"ddd")</f>
        <v>wo</v>
      </c>
      <c r="EJ8" s="81" t="str">
        <f t="shared" ref="EJ8" si="97">TEXT(EJ7,"ddd")</f>
        <v>do</v>
      </c>
      <c r="EK8" s="81" t="str">
        <f t="shared" ref="EK8" si="98">TEXT(EK7,"ddd")</f>
        <v>vr</v>
      </c>
      <c r="EL8" s="81" t="str">
        <f t="shared" ref="EL8" si="99">TEXT(EL7,"ddd")</f>
        <v>za</v>
      </c>
      <c r="EM8" s="81" t="str">
        <f t="shared" ref="EM8" si="100">TEXT(EM7,"ddd")</f>
        <v>zo</v>
      </c>
      <c r="EN8" s="81" t="str">
        <f t="shared" ref="EN8" si="101">TEXT(EN7,"ddd")</f>
        <v>ma</v>
      </c>
      <c r="EO8" s="81" t="str">
        <f t="shared" ref="EO8" si="102">TEXT(EO7,"ddd")</f>
        <v>di</v>
      </c>
      <c r="EP8" s="81" t="str">
        <f t="shared" ref="EP8" si="103">TEXT(EP7,"ddd")</f>
        <v>wo</v>
      </c>
      <c r="EQ8" s="81" t="str">
        <f t="shared" ref="EQ8" si="104">TEXT(EQ7,"ddd")</f>
        <v>do</v>
      </c>
      <c r="ER8" s="81" t="str">
        <f t="shared" ref="ER8" si="105">TEXT(ER7,"ddd")</f>
        <v>vr</v>
      </c>
      <c r="ES8" s="81" t="str">
        <f t="shared" ref="ES8" si="106">TEXT(ES7,"ddd")</f>
        <v>za</v>
      </c>
      <c r="ET8" s="81" t="str">
        <f t="shared" ref="ET8" si="107">TEXT(ET7,"ddd")</f>
        <v>zo</v>
      </c>
      <c r="EU8" s="81" t="str">
        <f t="shared" ref="EU8" si="108">TEXT(EU7,"ddd")</f>
        <v>ma</v>
      </c>
      <c r="EV8" s="81" t="str">
        <f t="shared" ref="EV8" si="109">TEXT(EV7,"ddd")</f>
        <v>di</v>
      </c>
      <c r="EW8" s="81" t="str">
        <f t="shared" ref="EW8" si="110">TEXT(EW7,"ddd")</f>
        <v>wo</v>
      </c>
      <c r="EX8" s="81" t="str">
        <f t="shared" ref="EX8" si="111">TEXT(EX7,"ddd")</f>
        <v>do</v>
      </c>
      <c r="EY8" s="81" t="str">
        <f t="shared" ref="EY8" si="112">TEXT(EY7,"ddd")</f>
        <v>vr</v>
      </c>
      <c r="EZ8" s="81" t="str">
        <f t="shared" ref="EZ8" si="113">TEXT(EZ7,"ddd")</f>
        <v>za</v>
      </c>
      <c r="FA8" s="81" t="str">
        <f t="shared" ref="FA8:FB8" si="114">TEXT(FA7,"ddd")</f>
        <v>zo</v>
      </c>
      <c r="FB8" s="81" t="str">
        <f t="shared" si="114"/>
        <v>ma</v>
      </c>
      <c r="FC8" s="81" t="str">
        <f t="shared" ref="FC8" si="115">TEXT(FC7,"ddd")</f>
        <v>di</v>
      </c>
      <c r="FD8" s="81" t="str">
        <f t="shared" ref="FD8" si="116">TEXT(FD7,"ddd")</f>
        <v>wo</v>
      </c>
      <c r="FE8" s="81" t="str">
        <f t="shared" ref="FE8" si="117">TEXT(FE7,"ddd")</f>
        <v>do</v>
      </c>
      <c r="FF8" s="81" t="str">
        <f t="shared" ref="FF8" si="118">TEXT(FF7,"ddd")</f>
        <v>vr</v>
      </c>
      <c r="FG8" s="81" t="str">
        <f t="shared" ref="FG8" si="119">TEXT(FG7,"ddd")</f>
        <v>za</v>
      </c>
      <c r="FH8" s="81" t="str">
        <f t="shared" ref="FH8" si="120">TEXT(FH7,"ddd")</f>
        <v>zo</v>
      </c>
      <c r="FI8" s="81" t="str">
        <f t="shared" ref="FI8" si="121">TEXT(FI7,"ddd")</f>
        <v>ma</v>
      </c>
      <c r="FJ8" s="81" t="str">
        <f t="shared" ref="FJ8" si="122">TEXT(FJ7,"ddd")</f>
        <v>di</v>
      </c>
      <c r="FK8" s="81" t="str">
        <f t="shared" ref="FK8" si="123">TEXT(FK7,"ddd")</f>
        <v>wo</v>
      </c>
      <c r="FL8" s="81" t="str">
        <f t="shared" ref="FL8" si="124">TEXT(FL7,"ddd")</f>
        <v>do</v>
      </c>
      <c r="FM8" s="81" t="str">
        <f t="shared" ref="FM8" si="125">TEXT(FM7,"ddd")</f>
        <v>vr</v>
      </c>
      <c r="FN8" s="81" t="str">
        <f t="shared" ref="FN8" si="126">TEXT(FN7,"ddd")</f>
        <v>za</v>
      </c>
      <c r="FO8" s="81" t="str">
        <f t="shared" ref="FO8" si="127">TEXT(FO7,"ddd")</f>
        <v>zo</v>
      </c>
      <c r="FP8" s="81" t="str">
        <f t="shared" ref="FP8" si="128">TEXT(FP7,"ddd")</f>
        <v>ma</v>
      </c>
      <c r="FQ8" s="81" t="str">
        <f t="shared" ref="FQ8" si="129">TEXT(FQ7,"ddd")</f>
        <v>di</v>
      </c>
      <c r="FR8" s="81" t="str">
        <f t="shared" ref="FR8" si="130">TEXT(FR7,"ddd")</f>
        <v>wo</v>
      </c>
      <c r="FS8" s="81" t="str">
        <f t="shared" ref="FS8" si="131">TEXT(FS7,"ddd")</f>
        <v>do</v>
      </c>
      <c r="FT8" s="81" t="str">
        <f t="shared" ref="FT8" si="132">TEXT(FT7,"ddd")</f>
        <v>vr</v>
      </c>
      <c r="FU8" s="81" t="str">
        <f t="shared" ref="FU8" si="133">TEXT(FU7,"ddd")</f>
        <v>za</v>
      </c>
      <c r="FV8" s="81" t="str">
        <f t="shared" ref="FV8" si="134">TEXT(FV7,"ddd")</f>
        <v>zo</v>
      </c>
      <c r="FW8" s="81" t="str">
        <f t="shared" ref="FW8" si="135">TEXT(FW7,"ddd")</f>
        <v>ma</v>
      </c>
      <c r="FX8" s="81" t="str">
        <f t="shared" ref="FX8" si="136">TEXT(FX7,"ddd")</f>
        <v>di</v>
      </c>
      <c r="FY8" s="81" t="str">
        <f t="shared" ref="FY8" si="137">TEXT(FY7,"ddd")</f>
        <v>wo</v>
      </c>
      <c r="FZ8" s="81" t="str">
        <f t="shared" ref="FZ8" si="138">TEXT(FZ7,"ddd")</f>
        <v>do</v>
      </c>
      <c r="GA8" s="81" t="str">
        <f t="shared" ref="GA8" si="139">TEXT(GA7,"ddd")</f>
        <v>vr</v>
      </c>
      <c r="GB8" s="81" t="str">
        <f t="shared" ref="GB8" si="140">TEXT(GB7,"ddd")</f>
        <v>za</v>
      </c>
      <c r="GC8" s="81" t="str">
        <f t="shared" ref="GC8" si="141">TEXT(GC7,"ddd")</f>
        <v>zo</v>
      </c>
      <c r="GD8" s="81" t="str">
        <f t="shared" ref="GD8" si="142">TEXT(GD7,"ddd")</f>
        <v>ma</v>
      </c>
      <c r="GE8" s="81" t="str">
        <f t="shared" ref="GE8" si="143">TEXT(GE7,"ddd")</f>
        <v>di</v>
      </c>
      <c r="GF8" s="81" t="str">
        <f t="shared" ref="GF8" si="144">TEXT(GF7,"ddd")</f>
        <v>wo</v>
      </c>
      <c r="GG8" s="81" t="str">
        <f t="shared" ref="GG8" si="145">TEXT(GG7,"ddd")</f>
        <v>do</v>
      </c>
      <c r="GH8" s="81" t="str">
        <f t="shared" ref="GH8" si="146">TEXT(GH7,"ddd")</f>
        <v>vr</v>
      </c>
      <c r="GI8" s="81" t="str">
        <f t="shared" ref="GI8" si="147">TEXT(GI7,"ddd")</f>
        <v>za</v>
      </c>
      <c r="GJ8" s="81" t="str">
        <f t="shared" ref="GJ8" si="148">TEXT(GJ7,"ddd")</f>
        <v>zo</v>
      </c>
      <c r="GK8" s="81" t="str">
        <f t="shared" ref="GK8" si="149">TEXT(GK7,"ddd")</f>
        <v>ma</v>
      </c>
      <c r="GL8" s="81" t="str">
        <f t="shared" ref="GL8" si="150">TEXT(GL7,"ddd")</f>
        <v>di</v>
      </c>
      <c r="GM8" s="81" t="str">
        <f t="shared" ref="GM8" si="151">TEXT(GM7,"ddd")</f>
        <v>wo</v>
      </c>
      <c r="GN8" s="81" t="str">
        <f t="shared" ref="GN8" si="152">TEXT(GN7,"ddd")</f>
        <v>do</v>
      </c>
      <c r="GO8" s="81" t="str">
        <f t="shared" ref="GO8" si="153">TEXT(GO7,"ddd")</f>
        <v>vr</v>
      </c>
      <c r="GP8" s="81" t="str">
        <f t="shared" ref="GP8" si="154">TEXT(GP7,"ddd")</f>
        <v>za</v>
      </c>
      <c r="GQ8" s="81" t="str">
        <f t="shared" ref="GQ8" si="155">TEXT(GQ7,"ddd")</f>
        <v>zo</v>
      </c>
      <c r="GR8" s="81" t="str">
        <f t="shared" ref="GR8" si="156">TEXT(GR7,"ddd")</f>
        <v>ma</v>
      </c>
      <c r="GS8" s="81" t="str">
        <f t="shared" ref="GS8" si="157">TEXT(GS7,"ddd")</f>
        <v>di</v>
      </c>
      <c r="GT8" s="81" t="str">
        <f t="shared" ref="GT8" si="158">TEXT(GT7,"ddd")</f>
        <v>wo</v>
      </c>
      <c r="GU8" s="81" t="str">
        <f t="shared" ref="GU8" si="159">TEXT(GU7,"ddd")</f>
        <v>do</v>
      </c>
      <c r="GV8" s="81" t="str">
        <f t="shared" ref="GV8" si="160">TEXT(GV7,"ddd")</f>
        <v>vr</v>
      </c>
      <c r="GW8" s="81" t="str">
        <f t="shared" ref="GW8" si="161">TEXT(GW7,"ddd")</f>
        <v>za</v>
      </c>
      <c r="GX8" s="81" t="str">
        <f t="shared" ref="GX8" si="162">TEXT(GX7,"ddd")</f>
        <v>zo</v>
      </c>
      <c r="GY8" s="81" t="str">
        <f t="shared" ref="GY8" si="163">TEXT(GY7,"ddd")</f>
        <v>ma</v>
      </c>
      <c r="GZ8" s="81" t="str">
        <f t="shared" ref="GZ8" si="164">TEXT(GZ7,"ddd")</f>
        <v>di</v>
      </c>
      <c r="HA8" s="81" t="str">
        <f t="shared" ref="HA8:HB8" si="165">TEXT(HA7,"ddd")</f>
        <v>wo</v>
      </c>
      <c r="HB8" s="81" t="str">
        <f t="shared" si="165"/>
        <v>do</v>
      </c>
      <c r="HC8" s="81" t="str">
        <f t="shared" ref="HC8" si="166">TEXT(HC7,"ddd")</f>
        <v>vr</v>
      </c>
      <c r="HD8" s="81" t="str">
        <f t="shared" ref="HD8" si="167">TEXT(HD7,"ddd")</f>
        <v>za</v>
      </c>
      <c r="HE8" s="81" t="str">
        <f t="shared" ref="HE8" si="168">TEXT(HE7,"ddd")</f>
        <v>zo</v>
      </c>
      <c r="HF8" s="81" t="str">
        <f t="shared" ref="HF8" si="169">TEXT(HF7,"ddd")</f>
        <v>ma</v>
      </c>
      <c r="HG8" s="81" t="str">
        <f t="shared" ref="HG8" si="170">TEXT(HG7,"ddd")</f>
        <v>di</v>
      </c>
      <c r="HH8" s="81" t="str">
        <f t="shared" ref="HH8" si="171">TEXT(HH7,"ddd")</f>
        <v>wo</v>
      </c>
      <c r="HI8" s="81" t="str">
        <f t="shared" ref="HI8" si="172">TEXT(HI7,"ddd")</f>
        <v>do</v>
      </c>
      <c r="HJ8" s="81" t="str">
        <f t="shared" ref="HJ8" si="173">TEXT(HJ7,"ddd")</f>
        <v>vr</v>
      </c>
      <c r="HK8" s="81" t="str">
        <f t="shared" ref="HK8" si="174">TEXT(HK7,"ddd")</f>
        <v>za</v>
      </c>
      <c r="HL8" s="81" t="str">
        <f t="shared" ref="HL8" si="175">TEXT(HL7,"ddd")</f>
        <v>zo</v>
      </c>
      <c r="HM8" s="81" t="str">
        <f t="shared" ref="HM8" si="176">TEXT(HM7,"ddd")</f>
        <v>ma</v>
      </c>
      <c r="HN8" s="81" t="str">
        <f t="shared" ref="HN8" si="177">TEXT(HN7,"ddd")</f>
        <v>di</v>
      </c>
      <c r="HO8" s="81" t="str">
        <f t="shared" ref="HO8" si="178">TEXT(HO7,"ddd")</f>
        <v>wo</v>
      </c>
      <c r="HP8" s="81" t="str">
        <f t="shared" ref="HP8" si="179">TEXT(HP7,"ddd")</f>
        <v>do</v>
      </c>
      <c r="HQ8" s="81" t="str">
        <f t="shared" ref="HQ8" si="180">TEXT(HQ7,"ddd")</f>
        <v>vr</v>
      </c>
      <c r="HR8" s="81" t="str">
        <f t="shared" ref="HR8" si="181">TEXT(HR7,"ddd")</f>
        <v>za</v>
      </c>
      <c r="HS8" s="81" t="str">
        <f t="shared" ref="HS8" si="182">TEXT(HS7,"ddd")</f>
        <v>zo</v>
      </c>
      <c r="HT8" s="81" t="str">
        <f t="shared" ref="HT8" si="183">TEXT(HT7,"ddd")</f>
        <v>ma</v>
      </c>
      <c r="HU8" s="81" t="str">
        <f t="shared" ref="HU8" si="184">TEXT(HU7,"ddd")</f>
        <v>di</v>
      </c>
      <c r="HV8" s="81" t="str">
        <f t="shared" ref="HV8" si="185">TEXT(HV7,"ddd")</f>
        <v>wo</v>
      </c>
      <c r="HW8" s="81" t="str">
        <f t="shared" ref="HW8" si="186">TEXT(HW7,"ddd")</f>
        <v>do</v>
      </c>
      <c r="HX8" s="81" t="str">
        <f t="shared" ref="HX8" si="187">TEXT(HX7,"ddd")</f>
        <v>vr</v>
      </c>
      <c r="HY8" s="81" t="str">
        <f t="shared" ref="HY8" si="188">TEXT(HY7,"ddd")</f>
        <v>za</v>
      </c>
      <c r="HZ8" s="81" t="str">
        <f t="shared" ref="HZ8" si="189">TEXT(HZ7,"ddd")</f>
        <v>zo</v>
      </c>
      <c r="IA8" s="81" t="str">
        <f t="shared" ref="IA8" si="190">TEXT(IA7,"ddd")</f>
        <v>ma</v>
      </c>
      <c r="IB8" s="81" t="str">
        <f t="shared" ref="IB8" si="191">TEXT(IB7,"ddd")</f>
        <v>di</v>
      </c>
      <c r="IC8" s="81" t="str">
        <f t="shared" ref="IC8" si="192">TEXT(IC7,"ddd")</f>
        <v>wo</v>
      </c>
      <c r="ID8" s="81" t="str">
        <f t="shared" ref="ID8" si="193">TEXT(ID7,"ddd")</f>
        <v>do</v>
      </c>
      <c r="IE8" s="81" t="str">
        <f t="shared" ref="IE8" si="194">TEXT(IE7,"ddd")</f>
        <v>vr</v>
      </c>
      <c r="IF8" s="81" t="str">
        <f t="shared" ref="IF8" si="195">TEXT(IF7,"ddd")</f>
        <v>za</v>
      </c>
      <c r="IG8" s="81" t="str">
        <f t="shared" ref="IG8" si="196">TEXT(IG7,"ddd")</f>
        <v>zo</v>
      </c>
      <c r="IH8" s="81" t="str">
        <f t="shared" ref="IH8" si="197">TEXT(IH7,"ddd")</f>
        <v>ma</v>
      </c>
      <c r="II8" s="81" t="str">
        <f t="shared" ref="II8" si="198">TEXT(II7,"ddd")</f>
        <v>di</v>
      </c>
      <c r="IJ8" s="81" t="str">
        <f t="shared" ref="IJ8" si="199">TEXT(IJ7,"ddd")</f>
        <v>wo</v>
      </c>
      <c r="IK8" s="81" t="str">
        <f t="shared" ref="IK8" si="200">TEXT(IK7,"ddd")</f>
        <v>do</v>
      </c>
      <c r="IL8" s="81" t="str">
        <f t="shared" ref="IL8" si="201">TEXT(IL7,"ddd")</f>
        <v>vr</v>
      </c>
      <c r="IM8" s="81" t="str">
        <f t="shared" ref="IM8" si="202">TEXT(IM7,"ddd")</f>
        <v>za</v>
      </c>
      <c r="IN8" s="81" t="str">
        <f t="shared" ref="IN8" si="203">TEXT(IN7,"ddd")</f>
        <v>zo</v>
      </c>
      <c r="IO8" s="81" t="str">
        <f t="shared" ref="IO8" si="204">TEXT(IO7,"ddd")</f>
        <v>ma</v>
      </c>
      <c r="IP8" s="81" t="str">
        <f t="shared" ref="IP8" si="205">TEXT(IP7,"ddd")</f>
        <v>di</v>
      </c>
      <c r="IQ8" s="81" t="str">
        <f t="shared" ref="IQ8" si="206">TEXT(IQ7,"ddd")</f>
        <v>wo</v>
      </c>
      <c r="IR8" s="81" t="str">
        <f t="shared" ref="IR8" si="207">TEXT(IR7,"ddd")</f>
        <v>do</v>
      </c>
      <c r="IS8" s="81" t="str">
        <f t="shared" ref="IS8" si="208">TEXT(IS7,"ddd")</f>
        <v>vr</v>
      </c>
      <c r="IT8" s="81" t="str">
        <f t="shared" ref="IT8" si="209">TEXT(IT7,"ddd")</f>
        <v>za</v>
      </c>
      <c r="IU8" s="81" t="str">
        <f t="shared" ref="IU8" si="210">TEXT(IU7,"ddd")</f>
        <v>zo</v>
      </c>
      <c r="IV8" s="81" t="str">
        <f t="shared" ref="IV8" si="211">TEXT(IV7,"ddd")</f>
        <v>ma</v>
      </c>
      <c r="IW8" s="81" t="str">
        <f t="shared" ref="IW8" si="212">TEXT(IW7,"ddd")</f>
        <v>di</v>
      </c>
      <c r="IX8" s="81" t="str">
        <f t="shared" ref="IX8" si="213">TEXT(IX7,"ddd")</f>
        <v>wo</v>
      </c>
      <c r="IY8" s="81" t="str">
        <f t="shared" ref="IY8" si="214">TEXT(IY7,"ddd")</f>
        <v>do</v>
      </c>
      <c r="IZ8" s="81" t="str">
        <f t="shared" ref="IZ8" si="215">TEXT(IZ7,"ddd")</f>
        <v>vr</v>
      </c>
      <c r="JA8" s="81" t="str">
        <f t="shared" ref="JA8:JB8" si="216">TEXT(JA7,"ddd")</f>
        <v>za</v>
      </c>
      <c r="JB8" s="81" t="str">
        <f t="shared" si="216"/>
        <v>zo</v>
      </c>
      <c r="JC8" s="81" t="str">
        <f t="shared" ref="JC8" si="217">TEXT(JC7,"ddd")</f>
        <v>ma</v>
      </c>
      <c r="JD8" s="81" t="str">
        <f t="shared" ref="JD8" si="218">TEXT(JD7,"ddd")</f>
        <v>di</v>
      </c>
      <c r="JE8" s="81" t="str">
        <f t="shared" ref="JE8" si="219">TEXT(JE7,"ddd")</f>
        <v>wo</v>
      </c>
      <c r="JF8" s="81" t="str">
        <f t="shared" ref="JF8" si="220">TEXT(JF7,"ddd")</f>
        <v>do</v>
      </c>
      <c r="JG8" s="81" t="str">
        <f t="shared" ref="JG8" si="221">TEXT(JG7,"ddd")</f>
        <v>vr</v>
      </c>
      <c r="JH8" s="81" t="str">
        <f t="shared" ref="JH8" si="222">TEXT(JH7,"ddd")</f>
        <v>za</v>
      </c>
      <c r="JI8" s="81" t="str">
        <f t="shared" ref="JI8" si="223">TEXT(JI7,"ddd")</f>
        <v>zo</v>
      </c>
      <c r="JJ8" s="81" t="str">
        <f t="shared" ref="JJ8" si="224">TEXT(JJ7,"ddd")</f>
        <v>ma</v>
      </c>
      <c r="JK8" s="81" t="str">
        <f t="shared" ref="JK8" si="225">TEXT(JK7,"ddd")</f>
        <v>di</v>
      </c>
      <c r="JL8" s="81" t="str">
        <f t="shared" ref="JL8" si="226">TEXT(JL7,"ddd")</f>
        <v>wo</v>
      </c>
      <c r="JM8" s="81" t="str">
        <f t="shared" ref="JM8" si="227">TEXT(JM7,"ddd")</f>
        <v>do</v>
      </c>
      <c r="JN8" s="81" t="str">
        <f t="shared" ref="JN8" si="228">TEXT(JN7,"ddd")</f>
        <v>vr</v>
      </c>
      <c r="JO8" s="81" t="str">
        <f t="shared" ref="JO8" si="229">TEXT(JO7,"ddd")</f>
        <v>za</v>
      </c>
      <c r="JP8" s="81" t="str">
        <f t="shared" ref="JP8" si="230">TEXT(JP7,"ddd")</f>
        <v>zo</v>
      </c>
      <c r="JQ8" s="81" t="str">
        <f t="shared" ref="JQ8" si="231">TEXT(JQ7,"ddd")</f>
        <v>ma</v>
      </c>
      <c r="JR8" s="81" t="str">
        <f t="shared" ref="JR8" si="232">TEXT(JR7,"ddd")</f>
        <v>di</v>
      </c>
      <c r="JS8" s="81" t="str">
        <f t="shared" ref="JS8" si="233">TEXT(JS7,"ddd")</f>
        <v>wo</v>
      </c>
      <c r="JT8" s="81" t="str">
        <f t="shared" ref="JT8" si="234">TEXT(JT7,"ddd")</f>
        <v>do</v>
      </c>
      <c r="JU8" s="81" t="str">
        <f t="shared" ref="JU8" si="235">TEXT(JU7,"ddd")</f>
        <v>vr</v>
      </c>
      <c r="JV8" s="81" t="str">
        <f t="shared" ref="JV8" si="236">TEXT(JV7,"ddd")</f>
        <v>za</v>
      </c>
      <c r="JW8" s="81" t="str">
        <f t="shared" ref="JW8" si="237">TEXT(JW7,"ddd")</f>
        <v>zo</v>
      </c>
      <c r="JX8" s="81" t="str">
        <f t="shared" ref="JX8" si="238">TEXT(JX7,"ddd")</f>
        <v>ma</v>
      </c>
      <c r="JY8" s="81" t="str">
        <f t="shared" ref="JY8" si="239">TEXT(JY7,"ddd")</f>
        <v>di</v>
      </c>
      <c r="JZ8" s="81" t="str">
        <f t="shared" ref="JZ8" si="240">TEXT(JZ7,"ddd")</f>
        <v>wo</v>
      </c>
      <c r="KA8" s="81" t="str">
        <f t="shared" ref="KA8" si="241">TEXT(KA7,"ddd")</f>
        <v>do</v>
      </c>
      <c r="KB8" s="81" t="str">
        <f t="shared" ref="KB8" si="242">TEXT(KB7,"ddd")</f>
        <v>vr</v>
      </c>
      <c r="KC8" s="81" t="str">
        <f t="shared" ref="KC8" si="243">TEXT(KC7,"ddd")</f>
        <v>za</v>
      </c>
      <c r="KD8" s="81" t="str">
        <f t="shared" ref="KD8" si="244">TEXT(KD7,"ddd")</f>
        <v>zo</v>
      </c>
      <c r="KE8" s="81" t="str">
        <f t="shared" ref="KE8" si="245">TEXT(KE7,"ddd")</f>
        <v>ma</v>
      </c>
      <c r="KF8" s="81" t="str">
        <f t="shared" ref="KF8" si="246">TEXT(KF7,"ddd")</f>
        <v>di</v>
      </c>
      <c r="KG8" s="81" t="str">
        <f t="shared" ref="KG8" si="247">TEXT(KG7,"ddd")</f>
        <v>wo</v>
      </c>
      <c r="KH8" s="81" t="str">
        <f t="shared" ref="KH8" si="248">TEXT(KH7,"ddd")</f>
        <v>do</v>
      </c>
      <c r="KI8" s="81" t="str">
        <f t="shared" ref="KI8" si="249">TEXT(KI7,"ddd")</f>
        <v>vr</v>
      </c>
      <c r="KJ8" s="81" t="str">
        <f t="shared" ref="KJ8" si="250">TEXT(KJ7,"ddd")</f>
        <v>za</v>
      </c>
      <c r="KK8" s="81" t="str">
        <f t="shared" ref="KK8" si="251">TEXT(KK7,"ddd")</f>
        <v>zo</v>
      </c>
      <c r="KL8" s="81" t="str">
        <f t="shared" ref="KL8" si="252">TEXT(KL7,"ddd")</f>
        <v>ma</v>
      </c>
      <c r="KM8" s="81" t="str">
        <f t="shared" ref="KM8" si="253">TEXT(KM7,"ddd")</f>
        <v>di</v>
      </c>
      <c r="KN8" s="81" t="str">
        <f t="shared" ref="KN8" si="254">TEXT(KN7,"ddd")</f>
        <v>wo</v>
      </c>
      <c r="KO8" s="81" t="str">
        <f t="shared" ref="KO8" si="255">TEXT(KO7,"ddd")</f>
        <v>do</v>
      </c>
      <c r="KP8" s="81" t="str">
        <f t="shared" ref="KP8" si="256">TEXT(KP7,"ddd")</f>
        <v>vr</v>
      </c>
      <c r="KQ8" s="81" t="str">
        <f t="shared" ref="KQ8" si="257">TEXT(KQ7,"ddd")</f>
        <v>za</v>
      </c>
      <c r="KR8" s="81" t="str">
        <f t="shared" ref="KR8" si="258">TEXT(KR7,"ddd")</f>
        <v>zo</v>
      </c>
      <c r="KS8" s="81" t="str">
        <f t="shared" ref="KS8" si="259">TEXT(KS7,"ddd")</f>
        <v>ma</v>
      </c>
      <c r="KT8" s="81" t="str">
        <f t="shared" ref="KT8" si="260">TEXT(KT7,"ddd")</f>
        <v>di</v>
      </c>
      <c r="KU8" s="81" t="str">
        <f t="shared" ref="KU8" si="261">TEXT(KU7,"ddd")</f>
        <v>wo</v>
      </c>
      <c r="KV8" s="81" t="str">
        <f t="shared" ref="KV8" si="262">TEXT(KV7,"ddd")</f>
        <v>do</v>
      </c>
      <c r="KW8" s="81" t="str">
        <f t="shared" ref="KW8" si="263">TEXT(KW7,"ddd")</f>
        <v>vr</v>
      </c>
      <c r="KX8" s="81" t="str">
        <f t="shared" ref="KX8" si="264">TEXT(KX7,"ddd")</f>
        <v>za</v>
      </c>
      <c r="KY8" s="81" t="str">
        <f t="shared" ref="KY8" si="265">TEXT(KY7,"ddd")</f>
        <v>zo</v>
      </c>
      <c r="KZ8" s="81" t="str">
        <f t="shared" ref="KZ8" si="266">TEXT(KZ7,"ddd")</f>
        <v>ma</v>
      </c>
      <c r="LA8" s="81" t="str">
        <f t="shared" ref="LA8:LB8" si="267">TEXT(LA7,"ddd")</f>
        <v>di</v>
      </c>
      <c r="LB8" s="81" t="str">
        <f t="shared" si="267"/>
        <v>wo</v>
      </c>
      <c r="LC8" s="81" t="str">
        <f t="shared" ref="LC8" si="268">TEXT(LC7,"ddd")</f>
        <v>do</v>
      </c>
      <c r="LD8" s="81" t="str">
        <f t="shared" ref="LD8" si="269">TEXT(LD7,"ddd")</f>
        <v>vr</v>
      </c>
      <c r="LE8" s="81" t="str">
        <f t="shared" ref="LE8" si="270">TEXT(LE7,"ddd")</f>
        <v>za</v>
      </c>
      <c r="LF8" s="81" t="str">
        <f t="shared" ref="LF8" si="271">TEXT(LF7,"ddd")</f>
        <v>zo</v>
      </c>
      <c r="LG8" s="81" t="str">
        <f t="shared" ref="LG8" si="272">TEXT(LG7,"ddd")</f>
        <v>ma</v>
      </c>
      <c r="LH8" s="81" t="str">
        <f t="shared" ref="LH8" si="273">TEXT(LH7,"ddd")</f>
        <v>di</v>
      </c>
      <c r="LI8" s="81" t="str">
        <f t="shared" ref="LI8" si="274">TEXT(LI7,"ddd")</f>
        <v>wo</v>
      </c>
      <c r="LJ8" s="81" t="str">
        <f t="shared" ref="LJ8" si="275">TEXT(LJ7,"ddd")</f>
        <v>do</v>
      </c>
      <c r="LK8" s="81" t="str">
        <f t="shared" ref="LK8" si="276">TEXT(LK7,"ddd")</f>
        <v>vr</v>
      </c>
      <c r="LL8" s="81" t="str">
        <f t="shared" ref="LL8" si="277">TEXT(LL7,"ddd")</f>
        <v>za</v>
      </c>
      <c r="LM8" s="81" t="str">
        <f t="shared" ref="LM8" si="278">TEXT(LM7,"ddd")</f>
        <v>zo</v>
      </c>
      <c r="LN8" s="81" t="str">
        <f t="shared" ref="LN8" si="279">TEXT(LN7,"ddd")</f>
        <v>ma</v>
      </c>
      <c r="LO8" s="81" t="str">
        <f t="shared" ref="LO8" si="280">TEXT(LO7,"ddd")</f>
        <v>di</v>
      </c>
      <c r="LP8" s="81" t="str">
        <f t="shared" ref="LP8" si="281">TEXT(LP7,"ddd")</f>
        <v>wo</v>
      </c>
      <c r="LQ8" s="81" t="str">
        <f t="shared" ref="LQ8" si="282">TEXT(LQ7,"ddd")</f>
        <v>do</v>
      </c>
      <c r="LR8" s="81" t="str">
        <f t="shared" ref="LR8" si="283">TEXT(LR7,"ddd")</f>
        <v>vr</v>
      </c>
      <c r="LS8" s="81" t="str">
        <f t="shared" ref="LS8" si="284">TEXT(LS7,"ddd")</f>
        <v>za</v>
      </c>
      <c r="LT8" s="81" t="str">
        <f t="shared" ref="LT8" si="285">TEXT(LT7,"ddd")</f>
        <v>zo</v>
      </c>
      <c r="LU8" s="81" t="str">
        <f t="shared" ref="LU8" si="286">TEXT(LU7,"ddd")</f>
        <v>ma</v>
      </c>
      <c r="LV8" s="81" t="str">
        <f t="shared" ref="LV8" si="287">TEXT(LV7,"ddd")</f>
        <v>di</v>
      </c>
      <c r="LW8" s="81" t="str">
        <f t="shared" ref="LW8" si="288">TEXT(LW7,"ddd")</f>
        <v>wo</v>
      </c>
      <c r="LX8" s="81" t="str">
        <f t="shared" ref="LX8" si="289">TEXT(LX7,"ddd")</f>
        <v>do</v>
      </c>
      <c r="LY8" s="81" t="str">
        <f t="shared" ref="LY8" si="290">TEXT(LY7,"ddd")</f>
        <v>vr</v>
      </c>
      <c r="LZ8" s="81" t="str">
        <f t="shared" ref="LZ8" si="291">TEXT(LZ7,"ddd")</f>
        <v>za</v>
      </c>
      <c r="MA8" s="81" t="str">
        <f t="shared" ref="MA8" si="292">TEXT(MA7,"ddd")</f>
        <v>zo</v>
      </c>
      <c r="MB8" s="81" t="str">
        <f t="shared" ref="MB8" si="293">TEXT(MB7,"ddd")</f>
        <v>ma</v>
      </c>
      <c r="MC8" s="81" t="str">
        <f t="shared" ref="MC8" si="294">TEXT(MC7,"ddd")</f>
        <v>di</v>
      </c>
      <c r="MD8" s="81" t="str">
        <f t="shared" ref="MD8" si="295">TEXT(MD7,"ddd")</f>
        <v>wo</v>
      </c>
      <c r="ME8" s="81" t="str">
        <f t="shared" ref="ME8" si="296">TEXT(ME7,"ddd")</f>
        <v>do</v>
      </c>
      <c r="MF8" s="81" t="str">
        <f t="shared" ref="MF8" si="297">TEXT(MF7,"ddd")</f>
        <v>vr</v>
      </c>
      <c r="MG8" s="81" t="str">
        <f t="shared" ref="MG8" si="298">TEXT(MG7,"ddd")</f>
        <v>za</v>
      </c>
      <c r="MH8" s="81" t="str">
        <f t="shared" ref="MH8" si="299">TEXT(MH7,"ddd")</f>
        <v>zo</v>
      </c>
      <c r="MI8" s="81" t="str">
        <f t="shared" ref="MI8" si="300">TEXT(MI7,"ddd")</f>
        <v>ma</v>
      </c>
      <c r="MJ8" s="81" t="str">
        <f t="shared" ref="MJ8" si="301">TEXT(MJ7,"ddd")</f>
        <v>di</v>
      </c>
      <c r="MK8" s="81" t="str">
        <f t="shared" ref="MK8" si="302">TEXT(MK7,"ddd")</f>
        <v>wo</v>
      </c>
      <c r="ML8" s="81" t="str">
        <f t="shared" ref="ML8" si="303">TEXT(ML7,"ddd")</f>
        <v>do</v>
      </c>
      <c r="MM8" s="81" t="str">
        <f t="shared" ref="MM8" si="304">TEXT(MM7,"ddd")</f>
        <v>vr</v>
      </c>
      <c r="MN8" s="81" t="str">
        <f t="shared" ref="MN8" si="305">TEXT(MN7,"ddd")</f>
        <v>za</v>
      </c>
      <c r="MO8" s="81" t="str">
        <f t="shared" ref="MO8" si="306">TEXT(MO7,"ddd")</f>
        <v>zo</v>
      </c>
      <c r="MP8" s="81" t="str">
        <f t="shared" ref="MP8" si="307">TEXT(MP7,"ddd")</f>
        <v>ma</v>
      </c>
      <c r="MQ8" s="81" t="str">
        <f t="shared" ref="MQ8" si="308">TEXT(MQ7,"ddd")</f>
        <v>di</v>
      </c>
      <c r="MR8" s="81" t="str">
        <f t="shared" ref="MR8" si="309">TEXT(MR7,"ddd")</f>
        <v>wo</v>
      </c>
      <c r="MS8" s="81" t="str">
        <f t="shared" ref="MS8" si="310">TEXT(MS7,"ddd")</f>
        <v>do</v>
      </c>
      <c r="MT8" s="81" t="str">
        <f t="shared" ref="MT8" si="311">TEXT(MT7,"ddd")</f>
        <v>vr</v>
      </c>
      <c r="MU8" s="81" t="str">
        <f t="shared" ref="MU8" si="312">TEXT(MU7,"ddd")</f>
        <v>za</v>
      </c>
      <c r="MV8" s="81" t="str">
        <f t="shared" ref="MV8" si="313">TEXT(MV7,"ddd")</f>
        <v>zo</v>
      </c>
      <c r="MW8" s="81" t="str">
        <f t="shared" ref="MW8" si="314">TEXT(MW7,"ddd")</f>
        <v>ma</v>
      </c>
      <c r="MX8" s="81" t="str">
        <f t="shared" ref="MX8" si="315">TEXT(MX7,"ddd")</f>
        <v>di</v>
      </c>
      <c r="MY8" s="81" t="str">
        <f t="shared" ref="MY8" si="316">TEXT(MY7,"ddd")</f>
        <v>wo</v>
      </c>
      <c r="MZ8" s="81" t="str">
        <f t="shared" ref="MZ8" si="317">TEXT(MZ7,"ddd")</f>
        <v>do</v>
      </c>
      <c r="NA8" s="81" t="str">
        <f t="shared" ref="NA8:NB8" si="318">TEXT(NA7,"ddd")</f>
        <v>vr</v>
      </c>
      <c r="NB8" s="81" t="str">
        <f t="shared" si="318"/>
        <v>za</v>
      </c>
      <c r="NC8" s="82" t="str">
        <f t="shared" ref="NC8" si="319">TEXT(NC7,"ddd")</f>
        <v>-</v>
      </c>
      <c r="ND8" s="73"/>
      <c r="NE8" s="66"/>
      <c r="NF8" s="55"/>
      <c r="NG8" s="56"/>
      <c r="NH8" s="56"/>
      <c r="NI8" s="56"/>
      <c r="NJ8" s="56"/>
      <c r="NK8" s="56"/>
      <c r="NL8" s="56"/>
      <c r="NM8" s="56"/>
      <c r="NN8" s="56"/>
      <c r="NO8" s="57"/>
      <c r="NQ8" s="15" t="s">
        <v>2</v>
      </c>
      <c r="NR8" s="17" t="s">
        <v>16</v>
      </c>
      <c r="OA8" s="18"/>
      <c r="OB8" s="19"/>
      <c r="OC8" s="19"/>
    </row>
    <row r="9" spans="1:393" ht="15.75" customHeight="1">
      <c r="A9" s="80" t="s">
        <v>59</v>
      </c>
      <c r="B9" s="83">
        <f>_xlfn.ISOWEEKNUM(B7)</f>
        <v>52</v>
      </c>
      <c r="C9" s="83">
        <f t="shared" ref="C9:BN9" si="320">_xlfn.ISOWEEKNUM(C7)</f>
        <v>52</v>
      </c>
      <c r="D9" s="83">
        <f t="shared" si="320"/>
        <v>1</v>
      </c>
      <c r="E9" s="83">
        <f t="shared" si="320"/>
        <v>1</v>
      </c>
      <c r="F9" s="83">
        <f t="shared" si="320"/>
        <v>1</v>
      </c>
      <c r="G9" s="83">
        <f t="shared" si="320"/>
        <v>1</v>
      </c>
      <c r="H9" s="83">
        <f t="shared" si="320"/>
        <v>1</v>
      </c>
      <c r="I9" s="83">
        <f t="shared" si="320"/>
        <v>1</v>
      </c>
      <c r="J9" s="83">
        <f t="shared" si="320"/>
        <v>1</v>
      </c>
      <c r="K9" s="83">
        <f t="shared" si="320"/>
        <v>2</v>
      </c>
      <c r="L9" s="83">
        <f t="shared" si="320"/>
        <v>2</v>
      </c>
      <c r="M9" s="83">
        <f t="shared" si="320"/>
        <v>2</v>
      </c>
      <c r="N9" s="83">
        <f t="shared" si="320"/>
        <v>2</v>
      </c>
      <c r="O9" s="83">
        <f t="shared" si="320"/>
        <v>2</v>
      </c>
      <c r="P9" s="83">
        <f t="shared" si="320"/>
        <v>2</v>
      </c>
      <c r="Q9" s="83">
        <f t="shared" si="320"/>
        <v>2</v>
      </c>
      <c r="R9" s="83">
        <f t="shared" si="320"/>
        <v>3</v>
      </c>
      <c r="S9" s="83">
        <f t="shared" si="320"/>
        <v>3</v>
      </c>
      <c r="T9" s="83">
        <f t="shared" si="320"/>
        <v>3</v>
      </c>
      <c r="U9" s="83">
        <f t="shared" si="320"/>
        <v>3</v>
      </c>
      <c r="V9" s="83">
        <f t="shared" si="320"/>
        <v>3</v>
      </c>
      <c r="W9" s="83">
        <f t="shared" si="320"/>
        <v>3</v>
      </c>
      <c r="X9" s="83">
        <f t="shared" si="320"/>
        <v>3</v>
      </c>
      <c r="Y9" s="83">
        <f t="shared" si="320"/>
        <v>4</v>
      </c>
      <c r="Z9" s="83">
        <f t="shared" si="320"/>
        <v>4</v>
      </c>
      <c r="AA9" s="83">
        <f t="shared" si="320"/>
        <v>4</v>
      </c>
      <c r="AB9" s="83">
        <f t="shared" si="320"/>
        <v>4</v>
      </c>
      <c r="AC9" s="83">
        <f t="shared" si="320"/>
        <v>4</v>
      </c>
      <c r="AD9" s="83">
        <f t="shared" si="320"/>
        <v>4</v>
      </c>
      <c r="AE9" s="108">
        <f t="shared" si="320"/>
        <v>4</v>
      </c>
      <c r="AF9" s="108">
        <f t="shared" si="320"/>
        <v>5</v>
      </c>
      <c r="AG9" s="108">
        <f t="shared" si="320"/>
        <v>5</v>
      </c>
      <c r="AH9" s="108">
        <f t="shared" si="320"/>
        <v>5</v>
      </c>
      <c r="AI9" s="108">
        <f t="shared" si="320"/>
        <v>5</v>
      </c>
      <c r="AJ9" s="108">
        <f t="shared" si="320"/>
        <v>5</v>
      </c>
      <c r="AK9" s="108">
        <f t="shared" si="320"/>
        <v>5</v>
      </c>
      <c r="AL9" s="108">
        <f t="shared" si="320"/>
        <v>5</v>
      </c>
      <c r="AM9" s="108">
        <f t="shared" si="320"/>
        <v>6</v>
      </c>
      <c r="AN9" s="108">
        <f t="shared" si="320"/>
        <v>6</v>
      </c>
      <c r="AO9" s="108">
        <f t="shared" si="320"/>
        <v>6</v>
      </c>
      <c r="AP9" s="108">
        <f t="shared" si="320"/>
        <v>6</v>
      </c>
      <c r="AQ9" s="108">
        <f t="shared" si="320"/>
        <v>6</v>
      </c>
      <c r="AR9" s="108">
        <f t="shared" si="320"/>
        <v>6</v>
      </c>
      <c r="AS9" s="108">
        <f t="shared" si="320"/>
        <v>6</v>
      </c>
      <c r="AT9" s="108">
        <f t="shared" si="320"/>
        <v>7</v>
      </c>
      <c r="AU9" s="108">
        <f t="shared" si="320"/>
        <v>7</v>
      </c>
      <c r="AV9" s="108">
        <f t="shared" si="320"/>
        <v>7</v>
      </c>
      <c r="AW9" s="108">
        <f t="shared" si="320"/>
        <v>7</v>
      </c>
      <c r="AX9" s="108">
        <f t="shared" si="320"/>
        <v>7</v>
      </c>
      <c r="AY9" s="108">
        <f t="shared" si="320"/>
        <v>7</v>
      </c>
      <c r="AZ9" s="108">
        <f t="shared" si="320"/>
        <v>7</v>
      </c>
      <c r="BA9" s="108">
        <f t="shared" si="320"/>
        <v>8</v>
      </c>
      <c r="BB9" s="108">
        <f t="shared" si="320"/>
        <v>8</v>
      </c>
      <c r="BC9" s="108">
        <f t="shared" si="320"/>
        <v>8</v>
      </c>
      <c r="BD9" s="108">
        <f t="shared" si="320"/>
        <v>8</v>
      </c>
      <c r="BE9" s="108">
        <f t="shared" si="320"/>
        <v>8</v>
      </c>
      <c r="BF9" s="108">
        <f t="shared" si="320"/>
        <v>8</v>
      </c>
      <c r="BG9" s="108">
        <f t="shared" si="320"/>
        <v>8</v>
      </c>
      <c r="BH9" s="108">
        <f t="shared" si="320"/>
        <v>9</v>
      </c>
      <c r="BI9" s="108">
        <f t="shared" si="320"/>
        <v>9</v>
      </c>
      <c r="BJ9" s="108">
        <f t="shared" si="320"/>
        <v>9</v>
      </c>
      <c r="BK9" s="108">
        <f t="shared" si="320"/>
        <v>9</v>
      </c>
      <c r="BL9" s="108">
        <f t="shared" si="320"/>
        <v>9</v>
      </c>
      <c r="BM9" s="108">
        <f t="shared" si="320"/>
        <v>9</v>
      </c>
      <c r="BN9" s="108">
        <f t="shared" si="320"/>
        <v>9</v>
      </c>
      <c r="BO9" s="108">
        <f t="shared" ref="BO9:DZ9" si="321">_xlfn.ISOWEEKNUM(BO7)</f>
        <v>10</v>
      </c>
      <c r="BP9" s="108">
        <f t="shared" si="321"/>
        <v>10</v>
      </c>
      <c r="BQ9" s="108">
        <f t="shared" si="321"/>
        <v>10</v>
      </c>
      <c r="BR9" s="108">
        <f t="shared" si="321"/>
        <v>10</v>
      </c>
      <c r="BS9" s="108">
        <f t="shared" si="321"/>
        <v>10</v>
      </c>
      <c r="BT9" s="108">
        <f t="shared" si="321"/>
        <v>10</v>
      </c>
      <c r="BU9" s="108">
        <f t="shared" si="321"/>
        <v>10</v>
      </c>
      <c r="BV9" s="108">
        <f t="shared" si="321"/>
        <v>11</v>
      </c>
      <c r="BW9" s="108">
        <f t="shared" si="321"/>
        <v>11</v>
      </c>
      <c r="BX9" s="108">
        <f t="shared" si="321"/>
        <v>11</v>
      </c>
      <c r="BY9" s="108">
        <f t="shared" si="321"/>
        <v>11</v>
      </c>
      <c r="BZ9" s="108">
        <f t="shared" si="321"/>
        <v>11</v>
      </c>
      <c r="CA9" s="108">
        <f t="shared" si="321"/>
        <v>11</v>
      </c>
      <c r="CB9" s="108">
        <f t="shared" si="321"/>
        <v>11</v>
      </c>
      <c r="CC9" s="108">
        <f t="shared" si="321"/>
        <v>12</v>
      </c>
      <c r="CD9" s="108">
        <f t="shared" si="321"/>
        <v>12</v>
      </c>
      <c r="CE9" s="108">
        <f t="shared" si="321"/>
        <v>12</v>
      </c>
      <c r="CF9" s="108">
        <f t="shared" si="321"/>
        <v>12</v>
      </c>
      <c r="CG9" s="108">
        <f t="shared" si="321"/>
        <v>12</v>
      </c>
      <c r="CH9" s="108">
        <f t="shared" si="321"/>
        <v>12</v>
      </c>
      <c r="CI9" s="108">
        <f t="shared" si="321"/>
        <v>12</v>
      </c>
      <c r="CJ9" s="108">
        <f t="shared" si="321"/>
        <v>13</v>
      </c>
      <c r="CK9" s="108">
        <f t="shared" si="321"/>
        <v>13</v>
      </c>
      <c r="CL9" s="108">
        <f t="shared" si="321"/>
        <v>13</v>
      </c>
      <c r="CM9" s="108">
        <f t="shared" si="321"/>
        <v>13</v>
      </c>
      <c r="CN9" s="108">
        <f t="shared" si="321"/>
        <v>13</v>
      </c>
      <c r="CO9" s="108">
        <f t="shared" si="321"/>
        <v>13</v>
      </c>
      <c r="CP9" s="108">
        <f t="shared" si="321"/>
        <v>13</v>
      </c>
      <c r="CQ9" s="108">
        <f t="shared" si="321"/>
        <v>14</v>
      </c>
      <c r="CR9" s="108">
        <f t="shared" si="321"/>
        <v>14</v>
      </c>
      <c r="CS9" s="108">
        <f t="shared" si="321"/>
        <v>14</v>
      </c>
      <c r="CT9" s="108">
        <f t="shared" si="321"/>
        <v>14</v>
      </c>
      <c r="CU9" s="108">
        <f t="shared" si="321"/>
        <v>14</v>
      </c>
      <c r="CV9" s="108">
        <f t="shared" si="321"/>
        <v>14</v>
      </c>
      <c r="CW9" s="108">
        <f t="shared" si="321"/>
        <v>14</v>
      </c>
      <c r="CX9" s="108">
        <f t="shared" si="321"/>
        <v>15</v>
      </c>
      <c r="CY9" s="108">
        <f t="shared" si="321"/>
        <v>15</v>
      </c>
      <c r="CZ9" s="108">
        <f t="shared" si="321"/>
        <v>15</v>
      </c>
      <c r="DA9" s="108">
        <f t="shared" si="321"/>
        <v>15</v>
      </c>
      <c r="DB9" s="108">
        <f t="shared" si="321"/>
        <v>15</v>
      </c>
      <c r="DC9" s="108">
        <f t="shared" si="321"/>
        <v>15</v>
      </c>
      <c r="DD9" s="108">
        <f t="shared" si="321"/>
        <v>15</v>
      </c>
      <c r="DE9" s="108">
        <f t="shared" si="321"/>
        <v>16</v>
      </c>
      <c r="DF9" s="108">
        <f t="shared" si="321"/>
        <v>16</v>
      </c>
      <c r="DG9" s="108">
        <f t="shared" si="321"/>
        <v>16</v>
      </c>
      <c r="DH9" s="108">
        <f t="shared" si="321"/>
        <v>16</v>
      </c>
      <c r="DI9" s="108">
        <f t="shared" si="321"/>
        <v>16</v>
      </c>
      <c r="DJ9" s="108">
        <f t="shared" si="321"/>
        <v>16</v>
      </c>
      <c r="DK9" s="108">
        <f t="shared" si="321"/>
        <v>16</v>
      </c>
      <c r="DL9" s="108">
        <f t="shared" si="321"/>
        <v>17</v>
      </c>
      <c r="DM9" s="108">
        <f t="shared" si="321"/>
        <v>17</v>
      </c>
      <c r="DN9" s="108">
        <f t="shared" si="321"/>
        <v>17</v>
      </c>
      <c r="DO9" s="108">
        <f t="shared" si="321"/>
        <v>17</v>
      </c>
      <c r="DP9" s="108">
        <f t="shared" si="321"/>
        <v>17</v>
      </c>
      <c r="DQ9" s="108">
        <f t="shared" si="321"/>
        <v>17</v>
      </c>
      <c r="DR9" s="108">
        <f t="shared" si="321"/>
        <v>17</v>
      </c>
      <c r="DS9" s="108">
        <f t="shared" si="321"/>
        <v>18</v>
      </c>
      <c r="DT9" s="108">
        <f t="shared" si="321"/>
        <v>18</v>
      </c>
      <c r="DU9" s="108">
        <f t="shared" si="321"/>
        <v>18</v>
      </c>
      <c r="DV9" s="108">
        <f t="shared" si="321"/>
        <v>18</v>
      </c>
      <c r="DW9" s="108">
        <f t="shared" si="321"/>
        <v>18</v>
      </c>
      <c r="DX9" s="108">
        <f t="shared" si="321"/>
        <v>18</v>
      </c>
      <c r="DY9" s="108">
        <f t="shared" si="321"/>
        <v>18</v>
      </c>
      <c r="DZ9" s="108">
        <f t="shared" si="321"/>
        <v>19</v>
      </c>
      <c r="EA9" s="108">
        <f t="shared" ref="EA9:GL9" si="322">_xlfn.ISOWEEKNUM(EA7)</f>
        <v>19</v>
      </c>
      <c r="EB9" s="108">
        <f t="shared" si="322"/>
        <v>19</v>
      </c>
      <c r="EC9" s="108">
        <f t="shared" si="322"/>
        <v>19</v>
      </c>
      <c r="ED9" s="108">
        <f t="shared" si="322"/>
        <v>19</v>
      </c>
      <c r="EE9" s="108">
        <f t="shared" si="322"/>
        <v>19</v>
      </c>
      <c r="EF9" s="108">
        <f t="shared" si="322"/>
        <v>19</v>
      </c>
      <c r="EG9" s="108">
        <f t="shared" si="322"/>
        <v>20</v>
      </c>
      <c r="EH9" s="108">
        <f t="shared" si="322"/>
        <v>20</v>
      </c>
      <c r="EI9" s="108">
        <f t="shared" si="322"/>
        <v>20</v>
      </c>
      <c r="EJ9" s="108">
        <f t="shared" si="322"/>
        <v>20</v>
      </c>
      <c r="EK9" s="108">
        <f t="shared" si="322"/>
        <v>20</v>
      </c>
      <c r="EL9" s="108">
        <f t="shared" si="322"/>
        <v>20</v>
      </c>
      <c r="EM9" s="108">
        <f t="shared" si="322"/>
        <v>20</v>
      </c>
      <c r="EN9" s="108">
        <f t="shared" si="322"/>
        <v>21</v>
      </c>
      <c r="EO9" s="108">
        <f t="shared" si="322"/>
        <v>21</v>
      </c>
      <c r="EP9" s="108">
        <f t="shared" si="322"/>
        <v>21</v>
      </c>
      <c r="EQ9" s="108">
        <f t="shared" si="322"/>
        <v>21</v>
      </c>
      <c r="ER9" s="108">
        <f t="shared" si="322"/>
        <v>21</v>
      </c>
      <c r="ES9" s="108">
        <f t="shared" si="322"/>
        <v>21</v>
      </c>
      <c r="ET9" s="108">
        <f t="shared" si="322"/>
        <v>21</v>
      </c>
      <c r="EU9" s="108">
        <f t="shared" si="322"/>
        <v>22</v>
      </c>
      <c r="EV9" s="108">
        <f t="shared" si="322"/>
        <v>22</v>
      </c>
      <c r="EW9" s="108">
        <f t="shared" si="322"/>
        <v>22</v>
      </c>
      <c r="EX9" s="108">
        <f t="shared" si="322"/>
        <v>22</v>
      </c>
      <c r="EY9" s="108">
        <f t="shared" si="322"/>
        <v>22</v>
      </c>
      <c r="EZ9" s="108">
        <f t="shared" si="322"/>
        <v>22</v>
      </c>
      <c r="FA9" s="108">
        <f t="shared" si="322"/>
        <v>22</v>
      </c>
      <c r="FB9" s="108">
        <f t="shared" si="322"/>
        <v>23</v>
      </c>
      <c r="FC9" s="108">
        <f t="shared" si="322"/>
        <v>23</v>
      </c>
      <c r="FD9" s="108">
        <f t="shared" si="322"/>
        <v>23</v>
      </c>
      <c r="FE9" s="108">
        <f t="shared" si="322"/>
        <v>23</v>
      </c>
      <c r="FF9" s="108">
        <f t="shared" si="322"/>
        <v>23</v>
      </c>
      <c r="FG9" s="108">
        <f t="shared" si="322"/>
        <v>23</v>
      </c>
      <c r="FH9" s="108">
        <f t="shared" si="322"/>
        <v>23</v>
      </c>
      <c r="FI9" s="108">
        <f t="shared" si="322"/>
        <v>24</v>
      </c>
      <c r="FJ9" s="108">
        <f t="shared" si="322"/>
        <v>24</v>
      </c>
      <c r="FK9" s="108">
        <f t="shared" si="322"/>
        <v>24</v>
      </c>
      <c r="FL9" s="108">
        <f t="shared" si="322"/>
        <v>24</v>
      </c>
      <c r="FM9" s="108">
        <f t="shared" si="322"/>
        <v>24</v>
      </c>
      <c r="FN9" s="108">
        <f t="shared" si="322"/>
        <v>24</v>
      </c>
      <c r="FO9" s="108">
        <f t="shared" si="322"/>
        <v>24</v>
      </c>
      <c r="FP9" s="108">
        <f t="shared" si="322"/>
        <v>25</v>
      </c>
      <c r="FQ9" s="108">
        <f t="shared" si="322"/>
        <v>25</v>
      </c>
      <c r="FR9" s="108">
        <f t="shared" si="322"/>
        <v>25</v>
      </c>
      <c r="FS9" s="108">
        <f t="shared" si="322"/>
        <v>25</v>
      </c>
      <c r="FT9" s="108">
        <f t="shared" si="322"/>
        <v>25</v>
      </c>
      <c r="FU9" s="108">
        <f t="shared" si="322"/>
        <v>25</v>
      </c>
      <c r="FV9" s="108">
        <f t="shared" si="322"/>
        <v>25</v>
      </c>
      <c r="FW9" s="108">
        <f t="shared" si="322"/>
        <v>26</v>
      </c>
      <c r="FX9" s="108">
        <f t="shared" si="322"/>
        <v>26</v>
      </c>
      <c r="FY9" s="108">
        <f t="shared" si="322"/>
        <v>26</v>
      </c>
      <c r="FZ9" s="108">
        <f t="shared" si="322"/>
        <v>26</v>
      </c>
      <c r="GA9" s="108">
        <f t="shared" si="322"/>
        <v>26</v>
      </c>
      <c r="GB9" s="108">
        <f t="shared" si="322"/>
        <v>26</v>
      </c>
      <c r="GC9" s="108">
        <f t="shared" si="322"/>
        <v>26</v>
      </c>
      <c r="GD9" s="108">
        <f t="shared" si="322"/>
        <v>27</v>
      </c>
      <c r="GE9" s="108">
        <f t="shared" si="322"/>
        <v>27</v>
      </c>
      <c r="GF9" s="108">
        <f t="shared" si="322"/>
        <v>27</v>
      </c>
      <c r="GG9" s="108">
        <f t="shared" si="322"/>
        <v>27</v>
      </c>
      <c r="GH9" s="108">
        <f t="shared" si="322"/>
        <v>27</v>
      </c>
      <c r="GI9" s="108">
        <f t="shared" si="322"/>
        <v>27</v>
      </c>
      <c r="GJ9" s="108">
        <f t="shared" si="322"/>
        <v>27</v>
      </c>
      <c r="GK9" s="108">
        <f t="shared" si="322"/>
        <v>28</v>
      </c>
      <c r="GL9" s="108">
        <f t="shared" si="322"/>
        <v>28</v>
      </c>
      <c r="GM9" s="108">
        <f t="shared" ref="GM9:IX9" si="323">_xlfn.ISOWEEKNUM(GM7)</f>
        <v>28</v>
      </c>
      <c r="GN9" s="108">
        <f t="shared" si="323"/>
        <v>28</v>
      </c>
      <c r="GO9" s="108">
        <f t="shared" si="323"/>
        <v>28</v>
      </c>
      <c r="GP9" s="108">
        <f t="shared" si="323"/>
        <v>28</v>
      </c>
      <c r="GQ9" s="108">
        <f t="shared" si="323"/>
        <v>28</v>
      </c>
      <c r="GR9" s="108">
        <f t="shared" si="323"/>
        <v>29</v>
      </c>
      <c r="GS9" s="108">
        <f t="shared" si="323"/>
        <v>29</v>
      </c>
      <c r="GT9" s="108">
        <f t="shared" si="323"/>
        <v>29</v>
      </c>
      <c r="GU9" s="108">
        <f t="shared" si="323"/>
        <v>29</v>
      </c>
      <c r="GV9" s="108">
        <f t="shared" si="323"/>
        <v>29</v>
      </c>
      <c r="GW9" s="108">
        <f t="shared" si="323"/>
        <v>29</v>
      </c>
      <c r="GX9" s="108">
        <f t="shared" si="323"/>
        <v>29</v>
      </c>
      <c r="GY9" s="108">
        <f t="shared" si="323"/>
        <v>30</v>
      </c>
      <c r="GZ9" s="108">
        <f t="shared" si="323"/>
        <v>30</v>
      </c>
      <c r="HA9" s="108">
        <f t="shared" si="323"/>
        <v>30</v>
      </c>
      <c r="HB9" s="108">
        <f t="shared" si="323"/>
        <v>30</v>
      </c>
      <c r="HC9" s="108">
        <f t="shared" si="323"/>
        <v>30</v>
      </c>
      <c r="HD9" s="108">
        <f t="shared" si="323"/>
        <v>30</v>
      </c>
      <c r="HE9" s="108">
        <f t="shared" si="323"/>
        <v>30</v>
      </c>
      <c r="HF9" s="108">
        <f t="shared" si="323"/>
        <v>31</v>
      </c>
      <c r="HG9" s="108">
        <f t="shared" si="323"/>
        <v>31</v>
      </c>
      <c r="HH9" s="108">
        <f t="shared" si="323"/>
        <v>31</v>
      </c>
      <c r="HI9" s="108">
        <f t="shared" si="323"/>
        <v>31</v>
      </c>
      <c r="HJ9" s="108">
        <f t="shared" si="323"/>
        <v>31</v>
      </c>
      <c r="HK9" s="108">
        <f t="shared" si="323"/>
        <v>31</v>
      </c>
      <c r="HL9" s="108">
        <f t="shared" si="323"/>
        <v>31</v>
      </c>
      <c r="HM9" s="108">
        <f t="shared" si="323"/>
        <v>32</v>
      </c>
      <c r="HN9" s="108">
        <f t="shared" si="323"/>
        <v>32</v>
      </c>
      <c r="HO9" s="108">
        <f t="shared" si="323"/>
        <v>32</v>
      </c>
      <c r="HP9" s="108">
        <f t="shared" si="323"/>
        <v>32</v>
      </c>
      <c r="HQ9" s="108">
        <f t="shared" si="323"/>
        <v>32</v>
      </c>
      <c r="HR9" s="108">
        <f t="shared" si="323"/>
        <v>32</v>
      </c>
      <c r="HS9" s="108">
        <f t="shared" si="323"/>
        <v>32</v>
      </c>
      <c r="HT9" s="108">
        <f t="shared" si="323"/>
        <v>33</v>
      </c>
      <c r="HU9" s="108">
        <f t="shared" si="323"/>
        <v>33</v>
      </c>
      <c r="HV9" s="108">
        <f t="shared" si="323"/>
        <v>33</v>
      </c>
      <c r="HW9" s="108">
        <f t="shared" si="323"/>
        <v>33</v>
      </c>
      <c r="HX9" s="108">
        <f t="shared" si="323"/>
        <v>33</v>
      </c>
      <c r="HY9" s="108">
        <f t="shared" si="323"/>
        <v>33</v>
      </c>
      <c r="HZ9" s="108">
        <f t="shared" si="323"/>
        <v>33</v>
      </c>
      <c r="IA9" s="108">
        <f t="shared" si="323"/>
        <v>34</v>
      </c>
      <c r="IB9" s="108">
        <f t="shared" si="323"/>
        <v>34</v>
      </c>
      <c r="IC9" s="108">
        <f t="shared" si="323"/>
        <v>34</v>
      </c>
      <c r="ID9" s="108">
        <f t="shared" si="323"/>
        <v>34</v>
      </c>
      <c r="IE9" s="108">
        <f t="shared" si="323"/>
        <v>34</v>
      </c>
      <c r="IF9" s="108">
        <f t="shared" si="323"/>
        <v>34</v>
      </c>
      <c r="IG9" s="108">
        <f t="shared" si="323"/>
        <v>34</v>
      </c>
      <c r="IH9" s="108">
        <f t="shared" si="323"/>
        <v>35</v>
      </c>
      <c r="II9" s="108">
        <f t="shared" si="323"/>
        <v>35</v>
      </c>
      <c r="IJ9" s="108">
        <f t="shared" si="323"/>
        <v>35</v>
      </c>
      <c r="IK9" s="108">
        <f t="shared" si="323"/>
        <v>35</v>
      </c>
      <c r="IL9" s="108">
        <f t="shared" si="323"/>
        <v>35</v>
      </c>
      <c r="IM9" s="108">
        <f t="shared" si="323"/>
        <v>35</v>
      </c>
      <c r="IN9" s="108">
        <f t="shared" si="323"/>
        <v>35</v>
      </c>
      <c r="IO9" s="108">
        <f t="shared" si="323"/>
        <v>36</v>
      </c>
      <c r="IP9" s="108">
        <f t="shared" si="323"/>
        <v>36</v>
      </c>
      <c r="IQ9" s="108">
        <f t="shared" si="323"/>
        <v>36</v>
      </c>
      <c r="IR9" s="108">
        <f t="shared" si="323"/>
        <v>36</v>
      </c>
      <c r="IS9" s="108">
        <f t="shared" si="323"/>
        <v>36</v>
      </c>
      <c r="IT9" s="108">
        <f t="shared" si="323"/>
        <v>36</v>
      </c>
      <c r="IU9" s="108">
        <f t="shared" si="323"/>
        <v>36</v>
      </c>
      <c r="IV9" s="108">
        <f t="shared" si="323"/>
        <v>37</v>
      </c>
      <c r="IW9" s="108">
        <f t="shared" si="323"/>
        <v>37</v>
      </c>
      <c r="IX9" s="108">
        <f t="shared" si="323"/>
        <v>37</v>
      </c>
      <c r="IY9" s="108">
        <f t="shared" ref="IY9:LJ9" si="324">_xlfn.ISOWEEKNUM(IY7)</f>
        <v>37</v>
      </c>
      <c r="IZ9" s="108">
        <f t="shared" si="324"/>
        <v>37</v>
      </c>
      <c r="JA9" s="108">
        <f t="shared" si="324"/>
        <v>37</v>
      </c>
      <c r="JB9" s="108">
        <f t="shared" si="324"/>
        <v>37</v>
      </c>
      <c r="JC9" s="108">
        <f t="shared" si="324"/>
        <v>38</v>
      </c>
      <c r="JD9" s="108">
        <f t="shared" si="324"/>
        <v>38</v>
      </c>
      <c r="JE9" s="108">
        <f t="shared" si="324"/>
        <v>38</v>
      </c>
      <c r="JF9" s="108">
        <f t="shared" si="324"/>
        <v>38</v>
      </c>
      <c r="JG9" s="108">
        <f t="shared" si="324"/>
        <v>38</v>
      </c>
      <c r="JH9" s="108">
        <f t="shared" si="324"/>
        <v>38</v>
      </c>
      <c r="JI9" s="108">
        <f t="shared" si="324"/>
        <v>38</v>
      </c>
      <c r="JJ9" s="108">
        <f t="shared" si="324"/>
        <v>39</v>
      </c>
      <c r="JK9" s="108">
        <f t="shared" si="324"/>
        <v>39</v>
      </c>
      <c r="JL9" s="108">
        <f t="shared" si="324"/>
        <v>39</v>
      </c>
      <c r="JM9" s="108">
        <f t="shared" si="324"/>
        <v>39</v>
      </c>
      <c r="JN9" s="108">
        <f t="shared" si="324"/>
        <v>39</v>
      </c>
      <c r="JO9" s="108">
        <f t="shared" si="324"/>
        <v>39</v>
      </c>
      <c r="JP9" s="108">
        <f t="shared" si="324"/>
        <v>39</v>
      </c>
      <c r="JQ9" s="108">
        <f t="shared" si="324"/>
        <v>40</v>
      </c>
      <c r="JR9" s="108">
        <f t="shared" si="324"/>
        <v>40</v>
      </c>
      <c r="JS9" s="108">
        <f t="shared" si="324"/>
        <v>40</v>
      </c>
      <c r="JT9" s="108">
        <f t="shared" si="324"/>
        <v>40</v>
      </c>
      <c r="JU9" s="108">
        <f t="shared" si="324"/>
        <v>40</v>
      </c>
      <c r="JV9" s="108">
        <f t="shared" si="324"/>
        <v>40</v>
      </c>
      <c r="JW9" s="108">
        <f t="shared" si="324"/>
        <v>40</v>
      </c>
      <c r="JX9" s="108">
        <f t="shared" si="324"/>
        <v>41</v>
      </c>
      <c r="JY9" s="108">
        <f t="shared" si="324"/>
        <v>41</v>
      </c>
      <c r="JZ9" s="108">
        <f t="shared" si="324"/>
        <v>41</v>
      </c>
      <c r="KA9" s="108">
        <f t="shared" si="324"/>
        <v>41</v>
      </c>
      <c r="KB9" s="108">
        <f t="shared" si="324"/>
        <v>41</v>
      </c>
      <c r="KC9" s="108">
        <f t="shared" si="324"/>
        <v>41</v>
      </c>
      <c r="KD9" s="108">
        <f t="shared" si="324"/>
        <v>41</v>
      </c>
      <c r="KE9" s="108">
        <f t="shared" si="324"/>
        <v>42</v>
      </c>
      <c r="KF9" s="108">
        <f t="shared" si="324"/>
        <v>42</v>
      </c>
      <c r="KG9" s="108">
        <f t="shared" si="324"/>
        <v>42</v>
      </c>
      <c r="KH9" s="108">
        <f t="shared" si="324"/>
        <v>42</v>
      </c>
      <c r="KI9" s="108">
        <f t="shared" si="324"/>
        <v>42</v>
      </c>
      <c r="KJ9" s="108">
        <f t="shared" si="324"/>
        <v>42</v>
      </c>
      <c r="KK9" s="108">
        <f t="shared" si="324"/>
        <v>42</v>
      </c>
      <c r="KL9" s="108">
        <f t="shared" si="324"/>
        <v>43</v>
      </c>
      <c r="KM9" s="108">
        <f t="shared" si="324"/>
        <v>43</v>
      </c>
      <c r="KN9" s="108">
        <f t="shared" si="324"/>
        <v>43</v>
      </c>
      <c r="KO9" s="108">
        <f t="shared" si="324"/>
        <v>43</v>
      </c>
      <c r="KP9" s="108">
        <f t="shared" si="324"/>
        <v>43</v>
      </c>
      <c r="KQ9" s="108">
        <f t="shared" si="324"/>
        <v>43</v>
      </c>
      <c r="KR9" s="108">
        <f t="shared" si="324"/>
        <v>43</v>
      </c>
      <c r="KS9" s="108">
        <f t="shared" si="324"/>
        <v>44</v>
      </c>
      <c r="KT9" s="108">
        <f t="shared" si="324"/>
        <v>44</v>
      </c>
      <c r="KU9" s="108">
        <f t="shared" si="324"/>
        <v>44</v>
      </c>
      <c r="KV9" s="108">
        <f t="shared" si="324"/>
        <v>44</v>
      </c>
      <c r="KW9" s="108">
        <f t="shared" si="324"/>
        <v>44</v>
      </c>
      <c r="KX9" s="108">
        <f t="shared" si="324"/>
        <v>44</v>
      </c>
      <c r="KY9" s="108">
        <f t="shared" si="324"/>
        <v>44</v>
      </c>
      <c r="KZ9" s="108">
        <f t="shared" si="324"/>
        <v>45</v>
      </c>
      <c r="LA9" s="108">
        <f t="shared" si="324"/>
        <v>45</v>
      </c>
      <c r="LB9" s="108">
        <f t="shared" si="324"/>
        <v>45</v>
      </c>
      <c r="LC9" s="108">
        <f t="shared" si="324"/>
        <v>45</v>
      </c>
      <c r="LD9" s="108">
        <f t="shared" si="324"/>
        <v>45</v>
      </c>
      <c r="LE9" s="108">
        <f t="shared" si="324"/>
        <v>45</v>
      </c>
      <c r="LF9" s="108">
        <f t="shared" si="324"/>
        <v>45</v>
      </c>
      <c r="LG9" s="108">
        <f t="shared" si="324"/>
        <v>46</v>
      </c>
      <c r="LH9" s="108">
        <f t="shared" si="324"/>
        <v>46</v>
      </c>
      <c r="LI9" s="108">
        <f t="shared" si="324"/>
        <v>46</v>
      </c>
      <c r="LJ9" s="108">
        <f t="shared" si="324"/>
        <v>46</v>
      </c>
      <c r="LK9" s="108">
        <f t="shared" ref="LK9:NB9" si="325">_xlfn.ISOWEEKNUM(LK7)</f>
        <v>46</v>
      </c>
      <c r="LL9" s="108">
        <f t="shared" si="325"/>
        <v>46</v>
      </c>
      <c r="LM9" s="108">
        <f t="shared" si="325"/>
        <v>46</v>
      </c>
      <c r="LN9" s="108">
        <f t="shared" si="325"/>
        <v>47</v>
      </c>
      <c r="LO9" s="108">
        <f t="shared" si="325"/>
        <v>47</v>
      </c>
      <c r="LP9" s="108">
        <f t="shared" si="325"/>
        <v>47</v>
      </c>
      <c r="LQ9" s="108">
        <f t="shared" si="325"/>
        <v>47</v>
      </c>
      <c r="LR9" s="108">
        <f t="shared" si="325"/>
        <v>47</v>
      </c>
      <c r="LS9" s="108">
        <f t="shared" si="325"/>
        <v>47</v>
      </c>
      <c r="LT9" s="108">
        <f t="shared" si="325"/>
        <v>47</v>
      </c>
      <c r="LU9" s="108">
        <f t="shared" si="325"/>
        <v>48</v>
      </c>
      <c r="LV9" s="108">
        <f t="shared" si="325"/>
        <v>48</v>
      </c>
      <c r="LW9" s="108">
        <f t="shared" si="325"/>
        <v>48</v>
      </c>
      <c r="LX9" s="108">
        <f t="shared" si="325"/>
        <v>48</v>
      </c>
      <c r="LY9" s="108">
        <f t="shared" si="325"/>
        <v>48</v>
      </c>
      <c r="LZ9" s="108">
        <f t="shared" si="325"/>
        <v>48</v>
      </c>
      <c r="MA9" s="108">
        <f t="shared" si="325"/>
        <v>48</v>
      </c>
      <c r="MB9" s="108">
        <f t="shared" si="325"/>
        <v>49</v>
      </c>
      <c r="MC9" s="108">
        <f t="shared" si="325"/>
        <v>49</v>
      </c>
      <c r="MD9" s="108">
        <f t="shared" si="325"/>
        <v>49</v>
      </c>
      <c r="ME9" s="108">
        <f t="shared" si="325"/>
        <v>49</v>
      </c>
      <c r="MF9" s="108">
        <f t="shared" si="325"/>
        <v>49</v>
      </c>
      <c r="MG9" s="108">
        <f t="shared" si="325"/>
        <v>49</v>
      </c>
      <c r="MH9" s="108">
        <f t="shared" si="325"/>
        <v>49</v>
      </c>
      <c r="MI9" s="108">
        <f t="shared" si="325"/>
        <v>50</v>
      </c>
      <c r="MJ9" s="108">
        <f t="shared" si="325"/>
        <v>50</v>
      </c>
      <c r="MK9" s="108">
        <f t="shared" si="325"/>
        <v>50</v>
      </c>
      <c r="ML9" s="108">
        <f t="shared" si="325"/>
        <v>50</v>
      </c>
      <c r="MM9" s="108">
        <f t="shared" si="325"/>
        <v>50</v>
      </c>
      <c r="MN9" s="108">
        <f t="shared" si="325"/>
        <v>50</v>
      </c>
      <c r="MO9" s="108">
        <f t="shared" si="325"/>
        <v>50</v>
      </c>
      <c r="MP9" s="108">
        <f t="shared" si="325"/>
        <v>51</v>
      </c>
      <c r="MQ9" s="108">
        <f t="shared" si="325"/>
        <v>51</v>
      </c>
      <c r="MR9" s="108">
        <f t="shared" si="325"/>
        <v>51</v>
      </c>
      <c r="MS9" s="108">
        <f t="shared" si="325"/>
        <v>51</v>
      </c>
      <c r="MT9" s="108">
        <f t="shared" si="325"/>
        <v>51</v>
      </c>
      <c r="MU9" s="108">
        <f t="shared" si="325"/>
        <v>51</v>
      </c>
      <c r="MV9" s="108">
        <f t="shared" si="325"/>
        <v>51</v>
      </c>
      <c r="MW9" s="108">
        <f t="shared" si="325"/>
        <v>52</v>
      </c>
      <c r="MX9" s="108">
        <f t="shared" si="325"/>
        <v>52</v>
      </c>
      <c r="MY9" s="108">
        <f t="shared" si="325"/>
        <v>52</v>
      </c>
      <c r="MZ9" s="108">
        <f t="shared" si="325"/>
        <v>52</v>
      </c>
      <c r="NA9" s="108">
        <f t="shared" si="325"/>
        <v>52</v>
      </c>
      <c r="NB9" s="108">
        <f t="shared" si="325"/>
        <v>52</v>
      </c>
      <c r="NC9" s="109" t="str">
        <f>IF(ISNUMBER(NC7),_xlfn.ISOWEEKNUM(NC7),"-")</f>
        <v>-</v>
      </c>
      <c r="NE9" s="110" t="s">
        <v>13</v>
      </c>
      <c r="NF9" s="111" t="s">
        <v>14</v>
      </c>
      <c r="NG9" s="8" t="s">
        <v>12</v>
      </c>
      <c r="NH9" s="9" t="s">
        <v>15</v>
      </c>
      <c r="NI9" s="10" t="s">
        <v>16</v>
      </c>
      <c r="NJ9" s="11" t="s">
        <v>17</v>
      </c>
      <c r="NK9" s="12" t="s">
        <v>18</v>
      </c>
      <c r="NL9" s="13" t="s">
        <v>19</v>
      </c>
      <c r="NM9" s="46" t="s">
        <v>20</v>
      </c>
      <c r="NN9" s="98" t="s">
        <v>21</v>
      </c>
      <c r="NO9" s="99"/>
      <c r="NQ9" s="7" t="s">
        <v>3</v>
      </c>
      <c r="NR9" s="21" t="s">
        <v>17</v>
      </c>
      <c r="OA9" s="18"/>
      <c r="OB9" s="18"/>
      <c r="OC9" s="18"/>
    </row>
    <row r="10" spans="1:393">
      <c r="AE10" s="74"/>
      <c r="AF10" s="74"/>
      <c r="AG10" s="74"/>
      <c r="AH10" s="74"/>
      <c r="AI10" s="74"/>
      <c r="AJ10" s="74"/>
      <c r="AK10" s="74"/>
      <c r="AL10" s="74"/>
      <c r="AM10" s="74"/>
      <c r="AN10" s="74"/>
      <c r="AO10" s="74"/>
      <c r="AP10" s="74"/>
      <c r="AQ10" s="74"/>
      <c r="AR10" s="74"/>
      <c r="AS10" s="74"/>
      <c r="AT10" s="74"/>
      <c r="AU10" s="74"/>
      <c r="AV10" s="74"/>
      <c r="AW10" s="74"/>
      <c r="AX10" s="74"/>
      <c r="AY10" s="74"/>
      <c r="AZ10" s="74"/>
      <c r="BA10" s="74"/>
      <c r="BB10" s="74"/>
      <c r="BC10" s="74"/>
      <c r="BD10" s="74"/>
      <c r="BE10" s="74"/>
      <c r="BF10" s="74"/>
      <c r="BG10" s="74"/>
      <c r="BH10" s="74"/>
      <c r="BI10" s="74"/>
      <c r="BJ10" s="74"/>
      <c r="BK10" s="74"/>
      <c r="BL10" s="74"/>
      <c r="BM10" s="74"/>
      <c r="BN10" s="74"/>
      <c r="BO10" s="74"/>
      <c r="BP10" s="74"/>
      <c r="BQ10" s="74"/>
      <c r="BR10" s="74"/>
      <c r="BS10" s="74"/>
      <c r="BT10" s="74"/>
      <c r="BU10" s="74"/>
      <c r="BV10" s="74"/>
      <c r="BW10" s="74"/>
      <c r="BX10" s="74"/>
      <c r="BY10" s="74"/>
      <c r="BZ10" s="74"/>
      <c r="CA10" s="74"/>
      <c r="CB10" s="74"/>
      <c r="CC10" s="74"/>
      <c r="CD10" s="74"/>
      <c r="CE10" s="74"/>
      <c r="CF10" s="74"/>
      <c r="CG10" s="74"/>
      <c r="CH10" s="74"/>
      <c r="CI10" s="74"/>
      <c r="CJ10" s="74"/>
      <c r="CK10" s="74"/>
      <c r="CL10" s="74"/>
      <c r="CM10" s="74"/>
      <c r="CN10" s="74"/>
      <c r="CO10" s="74"/>
      <c r="CP10" s="74"/>
      <c r="CQ10" s="74"/>
      <c r="CR10" s="74"/>
      <c r="CS10" s="74"/>
      <c r="CT10" s="74"/>
      <c r="CU10" s="74"/>
      <c r="CV10" s="74"/>
      <c r="CW10" s="74"/>
      <c r="CX10" s="74"/>
      <c r="CY10" s="74"/>
      <c r="CZ10" s="74"/>
      <c r="DA10" s="74"/>
      <c r="DB10" s="74"/>
      <c r="DC10" s="74"/>
      <c r="DD10" s="74"/>
      <c r="DE10" s="74"/>
      <c r="DF10" s="74"/>
      <c r="DG10" s="74"/>
      <c r="DH10" s="74"/>
      <c r="DI10" s="74"/>
      <c r="DJ10" s="74"/>
      <c r="DK10" s="74"/>
      <c r="DL10" s="74"/>
      <c r="DM10" s="74"/>
      <c r="DN10" s="74"/>
      <c r="DO10" s="74"/>
      <c r="DP10" s="74"/>
      <c r="DQ10" s="74"/>
      <c r="DR10" s="74"/>
      <c r="DS10" s="74"/>
      <c r="DT10" s="74"/>
      <c r="DU10" s="74"/>
      <c r="DV10" s="74"/>
      <c r="DW10" s="74"/>
      <c r="DX10" s="74"/>
      <c r="DY10" s="74"/>
      <c r="DZ10" s="74"/>
      <c r="EA10" s="74"/>
      <c r="EB10" s="74"/>
      <c r="EC10" s="74"/>
      <c r="ED10" s="74"/>
      <c r="EE10" s="74"/>
      <c r="EF10" s="74"/>
      <c r="EG10" s="74"/>
      <c r="EH10" s="74"/>
      <c r="EI10" s="74"/>
      <c r="EJ10" s="74"/>
      <c r="EK10" s="74"/>
      <c r="EL10" s="74"/>
      <c r="EM10" s="74"/>
      <c r="EN10" s="74"/>
      <c r="EO10" s="74"/>
      <c r="EP10" s="74"/>
      <c r="EQ10" s="74"/>
      <c r="ER10" s="74"/>
      <c r="ES10" s="74"/>
      <c r="ET10" s="74"/>
      <c r="EU10" s="74"/>
      <c r="EV10" s="74"/>
      <c r="EW10" s="74"/>
      <c r="EX10" s="74"/>
      <c r="EY10" s="74"/>
      <c r="EZ10" s="74"/>
      <c r="FA10" s="74"/>
      <c r="FB10" s="74"/>
      <c r="FC10" s="74"/>
      <c r="FD10" s="74"/>
      <c r="FE10" s="74"/>
      <c r="FF10" s="74"/>
      <c r="FG10" s="74"/>
      <c r="FH10" s="74"/>
      <c r="FI10" s="74"/>
      <c r="FJ10" s="74"/>
      <c r="FK10" s="74"/>
      <c r="FL10" s="74"/>
      <c r="FM10" s="74"/>
      <c r="FN10" s="74"/>
      <c r="FO10" s="74"/>
      <c r="FP10" s="74"/>
      <c r="FQ10" s="74"/>
      <c r="FR10" s="74"/>
      <c r="FS10" s="74"/>
      <c r="FT10" s="74"/>
      <c r="FU10" s="74"/>
      <c r="FV10" s="74"/>
      <c r="FW10" s="74"/>
      <c r="FX10" s="74"/>
      <c r="FY10" s="74"/>
      <c r="FZ10" s="74"/>
      <c r="GA10" s="74"/>
      <c r="GB10" s="74"/>
      <c r="GC10" s="74"/>
      <c r="GD10" s="74"/>
      <c r="GE10" s="74"/>
      <c r="GF10" s="74"/>
      <c r="GG10" s="74"/>
      <c r="GH10" s="74"/>
      <c r="GI10" s="74"/>
      <c r="GJ10" s="74"/>
      <c r="GK10" s="74"/>
      <c r="GL10" s="74"/>
      <c r="GM10" s="74"/>
      <c r="GN10" s="74"/>
      <c r="GO10" s="74"/>
      <c r="GP10" s="74"/>
      <c r="GQ10" s="74"/>
      <c r="GR10" s="74"/>
      <c r="GS10" s="74"/>
      <c r="GT10" s="74"/>
      <c r="GU10" s="74"/>
      <c r="GV10" s="74"/>
      <c r="GW10" s="74"/>
      <c r="GX10" s="74"/>
      <c r="GY10" s="74"/>
      <c r="GZ10" s="74"/>
      <c r="HA10" s="74"/>
      <c r="HB10" s="74"/>
      <c r="HC10" s="74"/>
      <c r="HD10" s="74"/>
      <c r="HE10" s="74"/>
      <c r="HF10" s="74"/>
      <c r="HG10" s="74"/>
      <c r="HH10" s="74"/>
      <c r="HI10" s="74"/>
      <c r="HJ10" s="74"/>
      <c r="HK10" s="74"/>
      <c r="HL10" s="74"/>
      <c r="HM10" s="74"/>
      <c r="HN10" s="74"/>
      <c r="HO10" s="74"/>
      <c r="HP10" s="74"/>
      <c r="HQ10" s="74"/>
      <c r="HR10" s="74"/>
      <c r="HS10" s="74"/>
      <c r="HT10" s="74"/>
      <c r="HU10" s="74"/>
      <c r="HV10" s="74"/>
      <c r="HW10" s="74"/>
      <c r="HX10" s="74"/>
      <c r="HY10" s="74"/>
      <c r="HZ10" s="74"/>
      <c r="IA10" s="74"/>
      <c r="IB10" s="74"/>
      <c r="IC10" s="74"/>
      <c r="ID10" s="74"/>
      <c r="IE10" s="74"/>
      <c r="IF10" s="74"/>
      <c r="IG10" s="74"/>
      <c r="IH10" s="74"/>
      <c r="II10" s="74"/>
      <c r="IJ10" s="74"/>
      <c r="IK10" s="74"/>
      <c r="IL10" s="74"/>
      <c r="IM10" s="74"/>
      <c r="IN10" s="74"/>
      <c r="IO10" s="74"/>
      <c r="IP10" s="74"/>
      <c r="IQ10" s="74"/>
      <c r="IR10" s="74"/>
      <c r="IS10" s="74"/>
      <c r="IT10" s="74"/>
      <c r="IU10" s="74"/>
      <c r="IV10" s="74"/>
      <c r="IW10" s="74"/>
      <c r="IX10" s="74"/>
      <c r="IY10" s="74"/>
      <c r="IZ10" s="74"/>
      <c r="JA10" s="74"/>
      <c r="JB10" s="74"/>
      <c r="JC10" s="74"/>
      <c r="JD10" s="74"/>
      <c r="JE10" s="74"/>
      <c r="JF10" s="74"/>
      <c r="JG10" s="74"/>
      <c r="JH10" s="74"/>
      <c r="JI10" s="74"/>
      <c r="JJ10" s="74"/>
      <c r="JK10" s="74"/>
      <c r="JL10" s="74"/>
      <c r="JM10" s="74"/>
      <c r="JN10" s="74"/>
      <c r="JO10" s="74"/>
      <c r="JP10" s="74"/>
      <c r="JQ10" s="74"/>
      <c r="JR10" s="74"/>
      <c r="JS10" s="74"/>
      <c r="JT10" s="74"/>
      <c r="JU10" s="74"/>
      <c r="JV10" s="74"/>
      <c r="JW10" s="74"/>
      <c r="JX10" s="74"/>
      <c r="JY10" s="74"/>
      <c r="JZ10" s="74"/>
      <c r="KA10" s="74"/>
      <c r="KB10" s="74"/>
      <c r="KC10" s="74"/>
      <c r="KD10" s="74"/>
      <c r="KE10" s="74"/>
      <c r="KF10" s="74"/>
      <c r="KG10" s="74"/>
      <c r="KH10" s="74"/>
      <c r="KI10" s="74"/>
      <c r="KJ10" s="74"/>
      <c r="KK10" s="74"/>
      <c r="KL10" s="74"/>
      <c r="KM10" s="74"/>
      <c r="KN10" s="74"/>
      <c r="KO10" s="74"/>
      <c r="KP10" s="74"/>
      <c r="KQ10" s="74"/>
      <c r="KR10" s="74"/>
      <c r="KS10" s="74"/>
      <c r="KT10" s="74"/>
      <c r="KU10" s="74"/>
      <c r="KV10" s="74"/>
      <c r="KW10" s="74"/>
      <c r="KX10" s="74"/>
      <c r="KY10" s="74"/>
      <c r="KZ10" s="74"/>
      <c r="LA10" s="74"/>
      <c r="LB10" s="74"/>
      <c r="LC10" s="74"/>
      <c r="LD10" s="74"/>
      <c r="LE10" s="74"/>
      <c r="LF10" s="74"/>
      <c r="LG10" s="74"/>
      <c r="LH10" s="74"/>
      <c r="LI10" s="74"/>
      <c r="LJ10" s="74"/>
      <c r="LK10" s="74"/>
      <c r="LL10" s="74"/>
      <c r="LM10" s="74"/>
      <c r="LN10" s="74"/>
      <c r="LO10" s="74"/>
      <c r="LP10" s="74"/>
      <c r="LQ10" s="74"/>
      <c r="LR10" s="74"/>
      <c r="LS10" s="74"/>
      <c r="LT10" s="74"/>
      <c r="LU10" s="74"/>
      <c r="LV10" s="74"/>
      <c r="LW10" s="74"/>
      <c r="LX10" s="74"/>
      <c r="LY10" s="74"/>
      <c r="LZ10" s="74"/>
      <c r="MA10" s="74"/>
      <c r="MB10" s="74"/>
      <c r="MC10" s="74"/>
      <c r="MD10" s="74"/>
      <c r="ME10" s="74"/>
      <c r="MF10" s="74"/>
      <c r="MG10" s="74"/>
      <c r="MH10" s="74"/>
      <c r="MI10" s="74"/>
      <c r="MJ10" s="74"/>
      <c r="MK10" s="74"/>
      <c r="ML10" s="74"/>
      <c r="MM10" s="74"/>
      <c r="MN10" s="74"/>
      <c r="MO10" s="74"/>
      <c r="MP10" s="74"/>
      <c r="MQ10" s="74"/>
      <c r="MR10" s="74"/>
      <c r="MS10" s="74"/>
      <c r="MT10" s="74"/>
      <c r="MU10" s="74"/>
      <c r="MV10" s="74"/>
      <c r="MW10" s="74"/>
      <c r="MX10" s="74"/>
      <c r="MY10" s="74"/>
      <c r="MZ10" s="74"/>
      <c r="NA10" s="74"/>
      <c r="NB10" s="74"/>
      <c r="NC10" s="74"/>
      <c r="NE10" s="115"/>
      <c r="NF10" s="115"/>
      <c r="NG10" s="121"/>
      <c r="NH10" s="122"/>
      <c r="NI10" s="123"/>
      <c r="NJ10" s="124"/>
      <c r="NK10" s="125"/>
      <c r="NL10" s="126"/>
      <c r="NM10" s="127"/>
      <c r="NN10" s="100"/>
      <c r="NO10" s="101"/>
      <c r="NQ10" s="7"/>
      <c r="NR10" s="21"/>
      <c r="OA10" s="18"/>
      <c r="OB10" s="18"/>
      <c r="OC10" s="18"/>
    </row>
    <row r="11" spans="1:393" s="24" customFormat="1">
      <c r="A11" s="85" t="s">
        <v>45</v>
      </c>
      <c r="B11" s="22"/>
      <c r="C11" s="22"/>
      <c r="D11" s="22"/>
      <c r="E11" s="22"/>
      <c r="F11" s="22"/>
      <c r="G11" s="22" t="s">
        <v>15</v>
      </c>
      <c r="H11" s="22"/>
      <c r="I11" s="22"/>
      <c r="J11" s="22"/>
      <c r="K11" s="22"/>
      <c r="L11" s="22"/>
      <c r="M11" s="22"/>
      <c r="N11" s="22"/>
      <c r="O11" s="22"/>
      <c r="P11" s="22"/>
      <c r="Q11" s="22"/>
      <c r="R11" s="22"/>
      <c r="S11" s="22"/>
      <c r="T11" s="22"/>
      <c r="U11" s="22"/>
      <c r="V11" s="22"/>
      <c r="W11" s="22"/>
      <c r="X11" s="22"/>
      <c r="Y11" s="22"/>
      <c r="Z11" s="22"/>
      <c r="AA11" s="22"/>
      <c r="AB11" s="22"/>
      <c r="AC11" s="22"/>
      <c r="AD11" s="22"/>
      <c r="AE11" s="112"/>
      <c r="AF11" s="112"/>
      <c r="AG11" s="112"/>
      <c r="AH11" s="112"/>
      <c r="AI11" s="112"/>
      <c r="AJ11" s="112"/>
      <c r="AK11" s="112"/>
      <c r="AL11" s="112"/>
      <c r="AM11" s="112"/>
      <c r="AN11" s="112"/>
      <c r="AO11" s="112"/>
      <c r="AP11" s="112"/>
      <c r="AQ11" s="112"/>
      <c r="AR11" s="112"/>
      <c r="AS11" s="112"/>
      <c r="AT11" s="112"/>
      <c r="AU11" s="112"/>
      <c r="AV11" s="112"/>
      <c r="AW11" s="112" t="s">
        <v>16</v>
      </c>
      <c r="AX11" s="112"/>
      <c r="AY11" s="112"/>
      <c r="AZ11" s="112"/>
      <c r="BA11" s="112"/>
      <c r="BB11" s="112"/>
      <c r="BC11" s="112"/>
      <c r="BD11" s="112"/>
      <c r="BE11" s="112"/>
      <c r="BF11" s="112"/>
      <c r="BG11" s="112"/>
      <c r="BH11" s="112"/>
      <c r="BI11" s="112"/>
      <c r="BJ11" s="112"/>
      <c r="BK11" s="112"/>
      <c r="BL11" s="112"/>
      <c r="BM11" s="112" t="s">
        <v>16</v>
      </c>
      <c r="BN11" s="112"/>
      <c r="BO11" s="112"/>
      <c r="BP11" s="112"/>
      <c r="BQ11" s="112"/>
      <c r="BR11" s="112"/>
      <c r="BS11" s="112"/>
      <c r="BT11" s="112"/>
      <c r="BU11" s="112" t="s">
        <v>19</v>
      </c>
      <c r="BV11" s="112"/>
      <c r="BW11" s="112"/>
      <c r="BX11" s="112"/>
      <c r="BY11" s="112"/>
      <c r="BZ11" s="112"/>
      <c r="CA11" s="112"/>
      <c r="CB11" s="112"/>
      <c r="CC11" s="112" t="s">
        <v>16</v>
      </c>
      <c r="CD11" s="112"/>
      <c r="CE11" s="112"/>
      <c r="CF11" s="112"/>
      <c r="CG11" s="112"/>
      <c r="CH11" s="112"/>
      <c r="CI11" s="112"/>
      <c r="CJ11" s="112"/>
      <c r="CK11" s="112"/>
      <c r="CL11" s="112"/>
      <c r="CM11" s="112"/>
      <c r="CN11" s="112"/>
      <c r="CO11" s="112"/>
      <c r="CP11" s="112"/>
      <c r="CQ11" s="112"/>
      <c r="CR11" s="112"/>
      <c r="CS11" s="112"/>
      <c r="CT11" s="112"/>
      <c r="CU11" s="112"/>
      <c r="CV11" s="112"/>
      <c r="CW11" s="112"/>
      <c r="CX11" s="112"/>
      <c r="CY11" s="112"/>
      <c r="CZ11" s="112"/>
      <c r="DA11" s="112"/>
      <c r="DB11" s="112"/>
      <c r="DC11" s="112"/>
      <c r="DD11" s="112"/>
      <c r="DE11" s="112"/>
      <c r="DF11" s="112"/>
      <c r="DG11" s="112"/>
      <c r="DH11" s="112"/>
      <c r="DI11" s="112"/>
      <c r="DJ11" s="112"/>
      <c r="DK11" s="112"/>
      <c r="DL11" s="112"/>
      <c r="DM11" s="112"/>
      <c r="DN11" s="112"/>
      <c r="DO11" s="112"/>
      <c r="DP11" s="112"/>
      <c r="DQ11" s="112"/>
      <c r="DR11" s="112"/>
      <c r="DS11" s="112"/>
      <c r="DT11" s="112"/>
      <c r="DU11" s="112"/>
      <c r="DV11" s="112"/>
      <c r="DW11" s="112" t="s">
        <v>12</v>
      </c>
      <c r="DX11" s="112" t="s">
        <v>15</v>
      </c>
      <c r="DY11" s="112"/>
      <c r="DZ11" s="112"/>
      <c r="EA11" s="112"/>
      <c r="EB11" s="112"/>
      <c r="EC11" s="112"/>
      <c r="ED11" s="112"/>
      <c r="EE11" s="112"/>
      <c r="EF11" s="112" t="s">
        <v>19</v>
      </c>
      <c r="EG11" s="112" t="s">
        <v>19</v>
      </c>
      <c r="EH11" s="112" t="s">
        <v>19</v>
      </c>
      <c r="EI11" s="112"/>
      <c r="EJ11" s="112"/>
      <c r="EK11" s="112" t="s">
        <v>19</v>
      </c>
      <c r="EL11" s="112" t="s">
        <v>19</v>
      </c>
      <c r="EM11" s="112" t="s">
        <v>19</v>
      </c>
      <c r="EN11" s="112" t="s">
        <v>19</v>
      </c>
      <c r="EO11" s="112" t="s">
        <v>19</v>
      </c>
      <c r="EP11" s="112"/>
      <c r="EQ11" s="112"/>
      <c r="ER11" s="112" t="s">
        <v>19</v>
      </c>
      <c r="ES11" s="112" t="s">
        <v>19</v>
      </c>
      <c r="ET11" s="112" t="s">
        <v>19</v>
      </c>
      <c r="EU11" s="112" t="s">
        <v>19</v>
      </c>
      <c r="EV11" s="112" t="s">
        <v>19</v>
      </c>
      <c r="EW11" s="112"/>
      <c r="EX11" s="112"/>
      <c r="EY11" s="112" t="s">
        <v>19</v>
      </c>
      <c r="EZ11" s="112" t="s">
        <v>19</v>
      </c>
      <c r="FA11" s="112" t="s">
        <v>19</v>
      </c>
      <c r="FB11" s="112"/>
      <c r="FC11" s="112"/>
      <c r="FD11" s="112"/>
      <c r="FE11" s="112"/>
      <c r="FF11" s="112"/>
      <c r="FG11" s="112"/>
      <c r="FH11" s="112"/>
      <c r="FI11" s="112"/>
      <c r="FJ11" s="112"/>
      <c r="FK11" s="112"/>
      <c r="FL11" s="112"/>
      <c r="FM11" s="112"/>
      <c r="FN11" s="112"/>
      <c r="FO11" s="112"/>
      <c r="FP11" s="112"/>
      <c r="FQ11" s="112"/>
      <c r="FR11" s="112"/>
      <c r="FS11" s="112"/>
      <c r="FT11" s="112"/>
      <c r="FU11" s="112"/>
      <c r="FV11" s="112"/>
      <c r="FW11" s="112"/>
      <c r="FX11" s="112"/>
      <c r="FY11" s="112"/>
      <c r="FZ11" s="112"/>
      <c r="GA11" s="112"/>
      <c r="GB11" s="112"/>
      <c r="GC11" s="112"/>
      <c r="GD11" s="112"/>
      <c r="GE11" s="112"/>
      <c r="GF11" s="112"/>
      <c r="GG11" s="112"/>
      <c r="GH11" s="112"/>
      <c r="GI11" s="112"/>
      <c r="GJ11" s="112"/>
      <c r="GK11" s="112"/>
      <c r="GL11" s="112"/>
      <c r="GM11" s="112"/>
      <c r="GN11" s="112"/>
      <c r="GO11" s="112"/>
      <c r="GP11" s="112"/>
      <c r="GQ11" s="112"/>
      <c r="GR11" s="112"/>
      <c r="GS11" s="112"/>
      <c r="GT11" s="112"/>
      <c r="GU11" s="112"/>
      <c r="GV11" s="112"/>
      <c r="GW11" s="112"/>
      <c r="GX11" s="112"/>
      <c r="GY11" s="112"/>
      <c r="GZ11" s="112"/>
      <c r="HA11" s="112"/>
      <c r="HB11" s="112"/>
      <c r="HC11" s="112"/>
      <c r="HD11" s="112"/>
      <c r="HE11" s="112"/>
      <c r="HF11" s="112"/>
      <c r="HG11" s="112"/>
      <c r="HH11" s="112"/>
      <c r="HI11" s="112"/>
      <c r="HJ11" s="112"/>
      <c r="HK11" s="112"/>
      <c r="HL11" s="112"/>
      <c r="HM11" s="112"/>
      <c r="HN11" s="112"/>
      <c r="HO11" s="112"/>
      <c r="HP11" s="112"/>
      <c r="HQ11" s="112"/>
      <c r="HR11" s="112"/>
      <c r="HS11" s="112"/>
      <c r="HT11" s="112"/>
      <c r="HU11" s="112"/>
      <c r="HV11" s="112"/>
      <c r="HW11" s="112"/>
      <c r="HX11" s="112"/>
      <c r="HY11" s="112"/>
      <c r="HZ11" s="112"/>
      <c r="IA11" s="112"/>
      <c r="IB11" s="112"/>
      <c r="IC11" s="112"/>
      <c r="ID11" s="112"/>
      <c r="IE11" s="112"/>
      <c r="IF11" s="112"/>
      <c r="IG11" s="112"/>
      <c r="IH11" s="112"/>
      <c r="II11" s="112"/>
      <c r="IJ11" s="112"/>
      <c r="IK11" s="112"/>
      <c r="IL11" s="112"/>
      <c r="IM11" s="112"/>
      <c r="IN11" s="112"/>
      <c r="IO11" s="112"/>
      <c r="IP11" s="112"/>
      <c r="IQ11" s="112"/>
      <c r="IR11" s="112"/>
      <c r="IS11" s="112"/>
      <c r="IT11" s="112"/>
      <c r="IU11" s="112"/>
      <c r="IV11" s="112"/>
      <c r="IW11" s="112"/>
      <c r="IX11" s="112"/>
      <c r="IY11" s="112"/>
      <c r="IZ11" s="112"/>
      <c r="JA11" s="112"/>
      <c r="JB11" s="112"/>
      <c r="JC11" s="112"/>
      <c r="JD11" s="112"/>
      <c r="JE11" s="112"/>
      <c r="JF11" s="112"/>
      <c r="JG11" s="112"/>
      <c r="JH11" s="112"/>
      <c r="JI11" s="112"/>
      <c r="JJ11" s="112"/>
      <c r="JK11" s="112"/>
      <c r="JL11" s="112"/>
      <c r="JM11" s="112"/>
      <c r="JN11" s="112"/>
      <c r="JO11" s="112"/>
      <c r="JP11" s="112"/>
      <c r="JQ11" s="112"/>
      <c r="JR11" s="112"/>
      <c r="JS11" s="112"/>
      <c r="JT11" s="112"/>
      <c r="JU11" s="112"/>
      <c r="JV11" s="112"/>
      <c r="JW11" s="112"/>
      <c r="JX11" s="112"/>
      <c r="JY11" s="112"/>
      <c r="JZ11" s="112"/>
      <c r="KA11" s="112"/>
      <c r="KB11" s="112"/>
      <c r="KC11" s="112"/>
      <c r="KD11" s="112"/>
      <c r="KE11" s="112"/>
      <c r="KF11" s="112"/>
      <c r="KG11" s="112"/>
      <c r="KH11" s="112"/>
      <c r="KI11" s="112"/>
      <c r="KJ11" s="112"/>
      <c r="KK11" s="112"/>
      <c r="KL11" s="112"/>
      <c r="KM11" s="112"/>
      <c r="KN11" s="112"/>
      <c r="KO11" s="112"/>
      <c r="KP11" s="112"/>
      <c r="KQ11" s="112"/>
      <c r="KR11" s="112"/>
      <c r="KS11" s="112"/>
      <c r="KT11" s="112"/>
      <c r="KU11" s="112"/>
      <c r="KV11" s="112"/>
      <c r="KW11" s="112"/>
      <c r="KX11" s="112"/>
      <c r="KY11" s="112"/>
      <c r="KZ11" s="112"/>
      <c r="LA11" s="112"/>
      <c r="LB11" s="112"/>
      <c r="LC11" s="112"/>
      <c r="LD11" s="112"/>
      <c r="LE11" s="112"/>
      <c r="LF11" s="112"/>
      <c r="LG11" s="112"/>
      <c r="LH11" s="112"/>
      <c r="LI11" s="112"/>
      <c r="LJ11" s="112"/>
      <c r="LK11" s="112"/>
      <c r="LL11" s="112"/>
      <c r="LM11" s="112"/>
      <c r="LN11" s="112"/>
      <c r="LO11" s="112"/>
      <c r="LP11" s="112"/>
      <c r="LQ11" s="112"/>
      <c r="LR11" s="112"/>
      <c r="LS11" s="112"/>
      <c r="LT11" s="112"/>
      <c r="LU11" s="112"/>
      <c r="LV11" s="112"/>
      <c r="LW11" s="112"/>
      <c r="LX11" s="112"/>
      <c r="LY11" s="112"/>
      <c r="LZ11" s="112"/>
      <c r="MA11" s="112"/>
      <c r="MB11" s="112"/>
      <c r="MC11" s="112"/>
      <c r="MD11" s="112"/>
      <c r="ME11" s="112"/>
      <c r="MF11" s="112"/>
      <c r="MG11" s="112"/>
      <c r="MH11" s="112"/>
      <c r="MI11" s="112"/>
      <c r="MJ11" s="112"/>
      <c r="MK11" s="112"/>
      <c r="ML11" s="112"/>
      <c r="MM11" s="112"/>
      <c r="MN11" s="112"/>
      <c r="MO11" s="112"/>
      <c r="MP11" s="112"/>
      <c r="MQ11" s="112"/>
      <c r="MR11" s="112"/>
      <c r="MS11" s="112"/>
      <c r="MT11" s="112"/>
      <c r="MU11" s="112"/>
      <c r="MV11" s="112"/>
      <c r="MW11" s="112"/>
      <c r="MX11" s="112"/>
      <c r="MY11" s="112"/>
      <c r="MZ11" s="112"/>
      <c r="NA11" s="112"/>
      <c r="NB11" s="112"/>
      <c r="NC11" s="139"/>
      <c r="ND11" s="75" t="s">
        <v>64</v>
      </c>
      <c r="NE11" s="113"/>
      <c r="NF11" s="114"/>
      <c r="NG11" s="128">
        <f>IFERROR(+GETPIVOTDATA("personne",TCD!$B$3,"date",Année,"personne",$A11,"code",NG$9),"-")</f>
        <v>1</v>
      </c>
      <c r="NH11" s="128">
        <f>IFERROR(+GETPIVOTDATA("personne",TCD!$B$3,"date",Année,"personne",$A11,"code",NH$9),"-")</f>
        <v>2</v>
      </c>
      <c r="NI11" s="128">
        <f>IFERROR(+GETPIVOTDATA("personne",TCD!$B$3,"date",Année,"personne",$A11,"code",NI$9),"-")</f>
        <v>3</v>
      </c>
      <c r="NJ11" s="128">
        <f>IFERROR(+GETPIVOTDATA("personne",TCD!$B$3,"date",Année,"personne",$A11,"code",NJ$9),"-")</f>
        <v>0</v>
      </c>
      <c r="NK11" s="128" t="str">
        <f>IFERROR(+GETPIVOTDATA("personne",TCD!$B$3,"date",Année,"personne",$A11,"code",NK$9),"-")</f>
        <v>-</v>
      </c>
      <c r="NL11" s="128">
        <f>IFERROR(+GETPIVOTDATA("personne",TCD!$B$3,"date",Année,"personne",$A11,"code",NL$9),"-")</f>
        <v>17</v>
      </c>
      <c r="NM11" s="128">
        <f>IFERROR(+GETPIVOTDATA("personne",TCD!$B$3,"date",Année,"personne",$A11,"code",NM$9),"-")</f>
        <v>0</v>
      </c>
      <c r="NN11" s="128">
        <f>IFERROR(+GETPIVOTDATA("personne",TCD!$B$3,"date",Année,"personne",$A11,"code",NN$9),"-")</f>
        <v>0</v>
      </c>
      <c r="NO11" s="128" t="str">
        <f>IFERROR(+GETPIVOTDATA("personne",TCD!$B$3,"date",Année,"personne",$A11,"code",NO$9),"-")</f>
        <v>-</v>
      </c>
      <c r="NQ11" s="7" t="s">
        <v>3</v>
      </c>
      <c r="NR11" s="25" t="s">
        <v>17</v>
      </c>
      <c r="NZ11" s="26"/>
      <c r="OA11" s="26"/>
      <c r="OB11" s="26"/>
      <c r="OC11" s="18"/>
    </row>
    <row r="12" spans="1:393" s="24" customFormat="1">
      <c r="A12" s="85" t="s">
        <v>46</v>
      </c>
      <c r="B12" s="22"/>
      <c r="C12" s="22"/>
      <c r="D12" s="22"/>
      <c r="E12" s="22" t="s">
        <v>15</v>
      </c>
      <c r="F12" s="22"/>
      <c r="G12" s="22" t="s">
        <v>15</v>
      </c>
      <c r="H12" s="22"/>
      <c r="I12" s="22"/>
      <c r="J12" s="22"/>
      <c r="K12" s="22" t="s">
        <v>15</v>
      </c>
      <c r="L12" s="22"/>
      <c r="M12" s="22"/>
      <c r="N12" s="22"/>
      <c r="O12" s="22" t="s">
        <v>12</v>
      </c>
      <c r="P12" s="22"/>
      <c r="Q12" s="22"/>
      <c r="R12" s="22"/>
      <c r="S12" s="22"/>
      <c r="T12" s="22"/>
      <c r="U12" s="22"/>
      <c r="V12" s="22"/>
      <c r="W12" s="22"/>
      <c r="X12" s="22"/>
      <c r="Y12" s="22"/>
      <c r="Z12" s="22"/>
      <c r="AA12" s="22"/>
      <c r="AB12" s="22"/>
      <c r="AC12" s="22"/>
      <c r="AD12" s="22"/>
      <c r="AE12" s="22"/>
      <c r="AF12" s="22"/>
      <c r="AG12" s="22"/>
      <c r="AH12" s="22"/>
      <c r="AI12" s="22"/>
      <c r="AJ12" s="22"/>
      <c r="AK12" s="22"/>
      <c r="AL12" s="22"/>
      <c r="AM12" s="22"/>
      <c r="AN12" s="22"/>
      <c r="AO12" s="22"/>
      <c r="AP12" s="22"/>
      <c r="AQ12" s="22"/>
      <c r="AR12" s="22"/>
      <c r="AS12" s="22"/>
      <c r="AT12" s="22"/>
      <c r="AU12" s="22"/>
      <c r="AV12" s="22"/>
      <c r="AW12" s="22" t="s">
        <v>16</v>
      </c>
      <c r="AX12" s="22" t="s">
        <v>19</v>
      </c>
      <c r="AY12" s="22"/>
      <c r="AZ12" s="22"/>
      <c r="BA12" s="22"/>
      <c r="BB12" s="22"/>
      <c r="BC12" s="22"/>
      <c r="BD12" s="22"/>
      <c r="BE12" s="22"/>
      <c r="BF12" s="22"/>
      <c r="BG12" s="22"/>
      <c r="BH12" s="22"/>
      <c r="BI12" s="22"/>
      <c r="BJ12" s="22"/>
      <c r="BK12" s="22"/>
      <c r="BL12" s="22"/>
      <c r="BM12" s="22"/>
      <c r="BN12" s="22"/>
      <c r="BO12" s="22"/>
      <c r="BP12" s="22"/>
      <c r="BQ12" s="22"/>
      <c r="BR12" s="22" t="s">
        <v>19</v>
      </c>
      <c r="BS12" s="22" t="s">
        <v>19</v>
      </c>
      <c r="BT12" s="22" t="s">
        <v>19</v>
      </c>
      <c r="BU12" s="22"/>
      <c r="BV12" s="22"/>
      <c r="BW12" s="22"/>
      <c r="BX12" s="22"/>
      <c r="BY12" s="22"/>
      <c r="BZ12" s="22"/>
      <c r="CA12" s="22"/>
      <c r="CB12" s="22"/>
      <c r="CC12" s="22"/>
      <c r="CD12" s="22"/>
      <c r="CE12" s="22"/>
      <c r="CF12" s="22"/>
      <c r="CG12" s="22"/>
      <c r="CH12" s="22"/>
      <c r="CI12" s="22"/>
      <c r="CJ12" s="22"/>
      <c r="CK12" s="22"/>
      <c r="CL12" s="22"/>
      <c r="CM12" s="22"/>
      <c r="CN12" s="22"/>
      <c r="CO12" s="22"/>
      <c r="CP12" s="22"/>
      <c r="CQ12" s="22"/>
      <c r="CR12" s="22"/>
      <c r="CS12" s="22"/>
      <c r="CT12" s="22"/>
      <c r="CU12" s="22"/>
      <c r="CV12" s="22"/>
      <c r="CW12" s="22"/>
      <c r="CX12" s="22"/>
      <c r="CY12" s="22"/>
      <c r="CZ12" s="22"/>
      <c r="DA12" s="22"/>
      <c r="DB12" s="22"/>
      <c r="DC12" s="22"/>
      <c r="DD12" s="22"/>
      <c r="DE12" s="22"/>
      <c r="DF12" s="22"/>
      <c r="DG12" s="22"/>
      <c r="DH12" s="22"/>
      <c r="DI12" s="22"/>
      <c r="DJ12" s="22"/>
      <c r="DK12" s="22"/>
      <c r="DL12" s="22"/>
      <c r="DM12" s="22"/>
      <c r="DN12" s="22"/>
      <c r="DO12" s="22"/>
      <c r="DP12" s="22"/>
      <c r="DQ12" s="22"/>
      <c r="DR12" s="22"/>
      <c r="DS12" s="22"/>
      <c r="DT12" s="22"/>
      <c r="DU12" s="22"/>
      <c r="DV12" s="22"/>
      <c r="DW12" s="22" t="s">
        <v>16</v>
      </c>
      <c r="DX12" s="22" t="s">
        <v>16</v>
      </c>
      <c r="DY12" s="22" t="s">
        <v>16</v>
      </c>
      <c r="DZ12" s="22"/>
      <c r="EA12" s="22" t="s">
        <v>16</v>
      </c>
      <c r="EB12" s="22"/>
      <c r="EC12" s="22"/>
      <c r="ED12" s="22"/>
      <c r="EE12" s="22"/>
      <c r="EF12" s="22"/>
      <c r="EG12" s="22"/>
      <c r="EH12" s="22"/>
      <c r="EI12" s="22"/>
      <c r="EJ12" s="22"/>
      <c r="EK12" s="22"/>
      <c r="EL12" s="22"/>
      <c r="EM12" s="22" t="s">
        <v>16</v>
      </c>
      <c r="EN12" s="22"/>
      <c r="EO12" s="22"/>
      <c r="EP12" s="22"/>
      <c r="EQ12" s="22"/>
      <c r="ER12" s="22"/>
      <c r="ES12" s="22"/>
      <c r="ET12" s="22"/>
      <c r="EU12" s="22" t="s">
        <v>16</v>
      </c>
      <c r="EV12" s="22"/>
      <c r="EW12" s="22"/>
      <c r="EX12" s="22"/>
      <c r="EY12" s="22"/>
      <c r="EZ12" s="22"/>
      <c r="FA12" s="22"/>
      <c r="FB12" s="22"/>
      <c r="FC12" s="22"/>
      <c r="FD12" s="22"/>
      <c r="FE12" s="22"/>
      <c r="FF12" s="22"/>
      <c r="FG12" s="22"/>
      <c r="FH12" s="22"/>
      <c r="FI12" s="22"/>
      <c r="FJ12" s="22"/>
      <c r="FK12" s="22"/>
      <c r="FL12" s="22"/>
      <c r="FM12" s="22"/>
      <c r="FN12" s="22"/>
      <c r="FO12" s="22" t="s">
        <v>15</v>
      </c>
      <c r="FP12" s="22"/>
      <c r="FQ12" s="22"/>
      <c r="FR12" s="22"/>
      <c r="FS12" s="22"/>
      <c r="FT12" s="22"/>
      <c r="FU12" s="22"/>
      <c r="FV12" s="22"/>
      <c r="FW12" s="22" t="s">
        <v>12</v>
      </c>
      <c r="FX12" s="22"/>
      <c r="FY12" s="22"/>
      <c r="FZ12" s="22"/>
      <c r="GA12" s="22"/>
      <c r="GB12" s="22"/>
      <c r="GC12" s="22"/>
      <c r="GD12" s="22"/>
      <c r="GE12" s="22"/>
      <c r="GF12" s="22"/>
      <c r="GG12" s="22"/>
      <c r="GH12" s="22"/>
      <c r="GI12" s="22"/>
      <c r="GJ12" s="22"/>
      <c r="GK12" s="22"/>
      <c r="GL12" s="22"/>
      <c r="GM12" s="22"/>
      <c r="GN12" s="22"/>
      <c r="GO12" s="22"/>
      <c r="GP12" s="22"/>
      <c r="GQ12" s="22"/>
      <c r="GR12" s="22"/>
      <c r="GS12" s="22"/>
      <c r="GT12" s="22"/>
      <c r="GU12" s="22"/>
      <c r="GV12" s="22"/>
      <c r="GW12" s="22"/>
      <c r="GX12" s="22"/>
      <c r="GY12" s="22"/>
      <c r="GZ12" s="22"/>
      <c r="HA12" s="22"/>
      <c r="HB12" s="22"/>
      <c r="HC12" s="22"/>
      <c r="HD12" s="22"/>
      <c r="HE12" s="22"/>
      <c r="HF12" s="22"/>
      <c r="HG12" s="22"/>
      <c r="HH12" s="22"/>
      <c r="HI12" s="22"/>
      <c r="HJ12" s="22"/>
      <c r="HK12" s="22"/>
      <c r="HL12" s="22"/>
      <c r="HM12" s="22"/>
      <c r="HN12" s="22"/>
      <c r="HO12" s="22"/>
      <c r="HP12" s="22"/>
      <c r="HQ12" s="22"/>
      <c r="HR12" s="22"/>
      <c r="HS12" s="22"/>
      <c r="HT12" s="22"/>
      <c r="HU12" s="22"/>
      <c r="HV12" s="22"/>
      <c r="HW12" s="22"/>
      <c r="HX12" s="22"/>
      <c r="HY12" s="22"/>
      <c r="HZ12" s="22"/>
      <c r="IA12" s="22"/>
      <c r="IB12" s="22"/>
      <c r="IC12" s="22"/>
      <c r="ID12" s="22"/>
      <c r="IE12" s="22"/>
      <c r="IF12" s="22"/>
      <c r="IG12" s="22"/>
      <c r="IH12" s="22"/>
      <c r="II12" s="22"/>
      <c r="IJ12" s="22"/>
      <c r="IK12" s="22"/>
      <c r="IL12" s="22"/>
      <c r="IM12" s="22"/>
      <c r="IN12" s="22"/>
      <c r="IO12" s="22"/>
      <c r="IP12" s="22"/>
      <c r="IQ12" s="22"/>
      <c r="IR12" s="22"/>
      <c r="IS12" s="22"/>
      <c r="IT12" s="22"/>
      <c r="IU12" s="22"/>
      <c r="IV12" s="22"/>
      <c r="IW12" s="22"/>
      <c r="IX12" s="22"/>
      <c r="IY12" s="22"/>
      <c r="IZ12" s="22"/>
      <c r="JA12" s="22"/>
      <c r="JB12" s="22"/>
      <c r="JC12" s="22"/>
      <c r="JD12" s="22"/>
      <c r="JE12" s="22"/>
      <c r="JF12" s="22"/>
      <c r="JG12" s="22"/>
      <c r="JH12" s="22"/>
      <c r="JI12" s="22"/>
      <c r="JJ12" s="22"/>
      <c r="JK12" s="22"/>
      <c r="JL12" s="22"/>
      <c r="JM12" s="22"/>
      <c r="JN12" s="22"/>
      <c r="JO12" s="22"/>
      <c r="JP12" s="22"/>
      <c r="JQ12" s="22"/>
      <c r="JR12" s="22"/>
      <c r="JS12" s="22"/>
      <c r="JT12" s="22"/>
      <c r="JU12" s="22"/>
      <c r="JV12" s="22"/>
      <c r="JW12" s="22"/>
      <c r="JX12" s="22"/>
      <c r="JY12" s="22"/>
      <c r="JZ12" s="22"/>
      <c r="KA12" s="22"/>
      <c r="KB12" s="22"/>
      <c r="KC12" s="22"/>
      <c r="KD12" s="22"/>
      <c r="KE12" s="22"/>
      <c r="KF12" s="22"/>
      <c r="KG12" s="22"/>
      <c r="KH12" s="22"/>
      <c r="KI12" s="22"/>
      <c r="KJ12" s="22"/>
      <c r="KK12" s="22"/>
      <c r="KL12" s="22"/>
      <c r="KM12" s="22"/>
      <c r="KN12" s="22"/>
      <c r="KO12" s="22"/>
      <c r="KP12" s="22"/>
      <c r="KQ12" s="22"/>
      <c r="KR12" s="22"/>
      <c r="KS12" s="22"/>
      <c r="KT12" s="22"/>
      <c r="KU12" s="22"/>
      <c r="KV12" s="22"/>
      <c r="KW12" s="22"/>
      <c r="KX12" s="22"/>
      <c r="KY12" s="22"/>
      <c r="KZ12" s="22"/>
      <c r="LA12" s="22"/>
      <c r="LB12" s="22"/>
      <c r="LC12" s="22"/>
      <c r="LD12" s="22"/>
      <c r="LE12" s="22"/>
      <c r="LF12" s="22"/>
      <c r="LG12" s="22"/>
      <c r="LH12" s="22"/>
      <c r="LI12" s="22"/>
      <c r="LJ12" s="22"/>
      <c r="LK12" s="22"/>
      <c r="LL12" s="22"/>
      <c r="LM12" s="22"/>
      <c r="LN12" s="22"/>
      <c r="LO12" s="22"/>
      <c r="LP12" s="22"/>
      <c r="LQ12" s="22"/>
      <c r="LR12" s="22"/>
      <c r="LS12" s="22"/>
      <c r="LT12" s="22"/>
      <c r="LU12" s="22"/>
      <c r="LV12" s="22"/>
      <c r="LW12" s="22"/>
      <c r="LX12" s="22"/>
      <c r="LY12" s="22"/>
      <c r="LZ12" s="22"/>
      <c r="MA12" s="22"/>
      <c r="MB12" s="22"/>
      <c r="MC12" s="22"/>
      <c r="MD12" s="22"/>
      <c r="ME12" s="22"/>
      <c r="MF12" s="22"/>
      <c r="MG12" s="22"/>
      <c r="MH12" s="22"/>
      <c r="MI12" s="22"/>
      <c r="MJ12" s="22"/>
      <c r="MK12" s="22"/>
      <c r="ML12" s="22"/>
      <c r="MM12" s="22"/>
      <c r="MN12" s="22"/>
      <c r="MO12" s="22"/>
      <c r="MP12" s="22"/>
      <c r="MQ12" s="22"/>
      <c r="MR12" s="22"/>
      <c r="MS12" s="22"/>
      <c r="MT12" s="22"/>
      <c r="MU12" s="22"/>
      <c r="MV12" s="22"/>
      <c r="MW12" s="22"/>
      <c r="MX12" s="22"/>
      <c r="MY12" s="22"/>
      <c r="MZ12" s="22"/>
      <c r="NA12" s="22"/>
      <c r="NB12" s="22"/>
      <c r="NC12" s="140"/>
      <c r="ND12" s="75" t="s">
        <v>64</v>
      </c>
      <c r="NE12" s="67"/>
      <c r="NF12" s="20"/>
      <c r="NG12" s="128">
        <f>IFERROR(+GETPIVOTDATA("personne",TCD!$B$3,"date",Année,"personne",$A12,"code",NG$9),"-")</f>
        <v>2</v>
      </c>
      <c r="NH12" s="128">
        <f>IFERROR(+GETPIVOTDATA("personne",TCD!$B$3,"date",Année,"personne",$A12,"code",NH$9),"-")</f>
        <v>4</v>
      </c>
      <c r="NI12" s="128">
        <f>IFERROR(+GETPIVOTDATA("personne",TCD!$B$3,"date",Année,"personne",$A12,"code",NI$9),"-")</f>
        <v>7</v>
      </c>
      <c r="NJ12" s="128">
        <f>IFERROR(+GETPIVOTDATA("personne",TCD!$B$3,"date",Année,"personne",$A12,"code",NJ$9),"-")</f>
        <v>0</v>
      </c>
      <c r="NK12" s="128" t="str">
        <f>IFERROR(+GETPIVOTDATA("personne",TCD!$B$3,"date",Année,"personne",$A12,"code",NK$9),"-")</f>
        <v>-</v>
      </c>
      <c r="NL12" s="128">
        <f>IFERROR(+GETPIVOTDATA("personne",TCD!$B$3,"date",Année,"personne",$A12,"code",NL$9),"-")</f>
        <v>4</v>
      </c>
      <c r="NM12" s="128">
        <f>IFERROR(+GETPIVOTDATA("personne",TCD!$B$3,"date",Année,"personne",$A12,"code",NM$9),"-")</f>
        <v>0</v>
      </c>
      <c r="NN12" s="128">
        <f>IFERROR(+GETPIVOTDATA("personne",TCD!$B$3,"date",Année,"personne",$A12,"code",NN$9),"-")</f>
        <v>0</v>
      </c>
      <c r="NO12" s="128" t="str">
        <f>IFERROR(+GETPIVOTDATA("personne",TCD!$B$3,"date",Année,"personne",$A12,"code",NO$9),"-")</f>
        <v>-</v>
      </c>
      <c r="NQ12" s="7" t="s">
        <v>4</v>
      </c>
      <c r="NR12" s="27" t="s">
        <v>18</v>
      </c>
      <c r="NZ12" s="26"/>
      <c r="OA12" s="28"/>
      <c r="OB12" s="29"/>
      <c r="OC12" s="18"/>
    </row>
    <row r="13" spans="1:393" s="24" customFormat="1">
      <c r="A13" s="85" t="s">
        <v>47</v>
      </c>
      <c r="B13" s="22"/>
      <c r="C13" s="22"/>
      <c r="D13" s="22"/>
      <c r="E13" s="22" t="s">
        <v>15</v>
      </c>
      <c r="F13" s="22"/>
      <c r="G13" s="22" t="s">
        <v>15</v>
      </c>
      <c r="H13" s="22"/>
      <c r="I13" s="22"/>
      <c r="J13" s="22"/>
      <c r="K13" s="22"/>
      <c r="L13" s="22"/>
      <c r="M13" s="22"/>
      <c r="N13" s="22"/>
      <c r="O13" s="22" t="s">
        <v>12</v>
      </c>
      <c r="P13" s="22"/>
      <c r="Q13" s="22"/>
      <c r="R13" s="22"/>
      <c r="S13" s="22"/>
      <c r="T13" s="22"/>
      <c r="U13" s="22"/>
      <c r="V13" s="22"/>
      <c r="W13" s="22"/>
      <c r="X13" s="22"/>
      <c r="Y13" s="22"/>
      <c r="Z13" s="22"/>
      <c r="AA13" s="22"/>
      <c r="AB13" s="22"/>
      <c r="AC13" s="22"/>
      <c r="AD13" s="22"/>
      <c r="AE13" s="22"/>
      <c r="AF13" s="22"/>
      <c r="AG13" s="22"/>
      <c r="AH13" s="22"/>
      <c r="AI13" s="22"/>
      <c r="AJ13" s="22"/>
      <c r="AK13" s="22"/>
      <c r="AL13" s="22"/>
      <c r="AM13" s="22"/>
      <c r="AN13" s="22"/>
      <c r="AO13" s="22"/>
      <c r="AP13" s="22"/>
      <c r="AQ13" s="22"/>
      <c r="AR13" s="22"/>
      <c r="AS13" s="22"/>
      <c r="AT13" s="22"/>
      <c r="AU13" s="22"/>
      <c r="AV13" s="22"/>
      <c r="AW13" s="22" t="s">
        <v>16</v>
      </c>
      <c r="AX13" s="22"/>
      <c r="AY13" s="22"/>
      <c r="AZ13" s="22"/>
      <c r="BA13" s="22"/>
      <c r="BB13" s="22"/>
      <c r="BC13" s="22"/>
      <c r="BD13" s="22"/>
      <c r="BE13" s="22"/>
      <c r="BF13" s="22"/>
      <c r="BG13" s="22"/>
      <c r="BH13" s="22"/>
      <c r="BI13" s="22"/>
      <c r="BJ13" s="22"/>
      <c r="BK13" s="22"/>
      <c r="BL13" s="22"/>
      <c r="BM13" s="22"/>
      <c r="BN13" s="22"/>
      <c r="BO13" s="22"/>
      <c r="BP13" s="22"/>
      <c r="BQ13" s="22"/>
      <c r="BR13" s="22"/>
      <c r="BS13" s="22"/>
      <c r="BT13" s="22"/>
      <c r="BU13" s="22"/>
      <c r="BV13" s="22"/>
      <c r="BW13" s="22"/>
      <c r="BX13" s="22"/>
      <c r="BY13" s="22"/>
      <c r="BZ13" s="22"/>
      <c r="CA13" s="22"/>
      <c r="CB13" s="22"/>
      <c r="CC13" s="22"/>
      <c r="CD13" s="22"/>
      <c r="CE13" s="22"/>
      <c r="CF13" s="22"/>
      <c r="CG13" s="22"/>
      <c r="CH13" s="22"/>
      <c r="CI13" s="22"/>
      <c r="CJ13" s="22"/>
      <c r="CK13" s="22"/>
      <c r="CL13" s="22"/>
      <c r="CM13" s="22"/>
      <c r="CN13" s="22"/>
      <c r="CO13" s="22"/>
      <c r="CP13" s="22"/>
      <c r="CQ13" s="22"/>
      <c r="CR13" s="22"/>
      <c r="CS13" s="22"/>
      <c r="CT13" s="22"/>
      <c r="CU13" s="22"/>
      <c r="CV13" s="22"/>
      <c r="CW13" s="22"/>
      <c r="CX13" s="22"/>
      <c r="CY13" s="22"/>
      <c r="CZ13" s="22"/>
      <c r="DA13" s="22"/>
      <c r="DB13" s="22"/>
      <c r="DC13" s="22"/>
      <c r="DD13" s="22"/>
      <c r="DE13" s="22"/>
      <c r="DF13" s="22"/>
      <c r="DG13" s="22"/>
      <c r="DH13" s="22"/>
      <c r="DI13" s="22"/>
      <c r="DJ13" s="22"/>
      <c r="DK13" s="22"/>
      <c r="DL13" s="22"/>
      <c r="DM13" s="22"/>
      <c r="DN13" s="22"/>
      <c r="DO13" s="22"/>
      <c r="DP13" s="22"/>
      <c r="DQ13" s="22"/>
      <c r="DR13" s="22"/>
      <c r="DS13" s="22"/>
      <c r="DT13" s="22"/>
      <c r="DU13" s="22"/>
      <c r="DV13" s="22"/>
      <c r="DW13" s="22" t="s">
        <v>17</v>
      </c>
      <c r="DX13" s="22" t="s">
        <v>17</v>
      </c>
      <c r="DY13" s="22" t="s">
        <v>17</v>
      </c>
      <c r="DZ13" s="22" t="s">
        <v>21</v>
      </c>
      <c r="EA13" s="22"/>
      <c r="EB13" s="22"/>
      <c r="EC13" s="22"/>
      <c r="ED13" s="22"/>
      <c r="EE13" s="22"/>
      <c r="EF13" s="22"/>
      <c r="EG13" s="22"/>
      <c r="EH13" s="22"/>
      <c r="EI13" s="22"/>
      <c r="EJ13" s="22"/>
      <c r="EK13" s="22"/>
      <c r="EL13" s="22"/>
      <c r="EM13" s="22"/>
      <c r="EN13" s="22"/>
      <c r="EO13" s="22"/>
      <c r="EP13" s="22"/>
      <c r="EQ13" s="22"/>
      <c r="ER13" s="22"/>
      <c r="ES13" s="22"/>
      <c r="ET13" s="22"/>
      <c r="EU13" s="22"/>
      <c r="EV13" s="22"/>
      <c r="EW13" s="22"/>
      <c r="EX13" s="22"/>
      <c r="EY13" s="22"/>
      <c r="EZ13" s="22"/>
      <c r="FA13" s="22" t="s">
        <v>19</v>
      </c>
      <c r="FB13" s="22"/>
      <c r="FC13" s="22"/>
      <c r="FD13" s="22"/>
      <c r="FE13" s="22"/>
      <c r="FF13" s="22"/>
      <c r="FG13" s="22"/>
      <c r="FH13" s="22"/>
      <c r="FI13" s="22"/>
      <c r="FJ13" s="22"/>
      <c r="FK13" s="22"/>
      <c r="FL13" s="22"/>
      <c r="FM13" s="22"/>
      <c r="FN13" s="22"/>
      <c r="FO13" s="22" t="s">
        <v>19</v>
      </c>
      <c r="FP13" s="22"/>
      <c r="FQ13" s="22"/>
      <c r="FR13" s="22"/>
      <c r="FS13" s="22"/>
      <c r="FT13" s="22"/>
      <c r="FU13" s="22"/>
      <c r="FV13" s="22"/>
      <c r="FW13" s="22" t="s">
        <v>12</v>
      </c>
      <c r="FX13" s="22"/>
      <c r="FY13" s="22"/>
      <c r="FZ13" s="22"/>
      <c r="GA13" s="22"/>
      <c r="GB13" s="22"/>
      <c r="GC13" s="22"/>
      <c r="GD13" s="22"/>
      <c r="GE13" s="22"/>
      <c r="GF13" s="22"/>
      <c r="GG13" s="22"/>
      <c r="GH13" s="22"/>
      <c r="GI13" s="22"/>
      <c r="GJ13" s="22"/>
      <c r="GK13" s="22"/>
      <c r="GL13" s="22"/>
      <c r="GM13" s="22"/>
      <c r="GN13" s="22"/>
      <c r="GO13" s="22"/>
      <c r="GP13" s="22"/>
      <c r="GQ13" s="22"/>
      <c r="GR13" s="22"/>
      <c r="GS13" s="22"/>
      <c r="GT13" s="22"/>
      <c r="GU13" s="22"/>
      <c r="GV13" s="22"/>
      <c r="GW13" s="22"/>
      <c r="GX13" s="22"/>
      <c r="GY13" s="22"/>
      <c r="GZ13" s="22"/>
      <c r="HA13" s="22"/>
      <c r="HB13" s="22"/>
      <c r="HC13" s="22"/>
      <c r="HD13" s="22"/>
      <c r="HE13" s="22"/>
      <c r="HF13" s="22"/>
      <c r="HG13" s="22"/>
      <c r="HH13" s="22"/>
      <c r="HI13" s="22"/>
      <c r="HJ13" s="22"/>
      <c r="HK13" s="22" t="s">
        <v>15</v>
      </c>
      <c r="HL13" s="22"/>
      <c r="HM13" s="22"/>
      <c r="HN13" s="22"/>
      <c r="HO13" s="22"/>
      <c r="HP13" s="22"/>
      <c r="HQ13" s="22"/>
      <c r="HR13" s="22"/>
      <c r="HS13" s="22"/>
      <c r="HT13" s="22"/>
      <c r="HU13" s="22"/>
      <c r="HV13" s="22"/>
      <c r="HW13" s="22"/>
      <c r="HX13" s="22"/>
      <c r="HY13" s="22"/>
      <c r="HZ13" s="22"/>
      <c r="IA13" s="22"/>
      <c r="IB13" s="22"/>
      <c r="IC13" s="22"/>
      <c r="ID13" s="22"/>
      <c r="IE13" s="22"/>
      <c r="IF13" s="22"/>
      <c r="IG13" s="22"/>
      <c r="IH13" s="22"/>
      <c r="II13" s="22"/>
      <c r="IJ13" s="22"/>
      <c r="IK13" s="22"/>
      <c r="IL13" s="22"/>
      <c r="IM13" s="22"/>
      <c r="IN13" s="22"/>
      <c r="IO13" s="22"/>
      <c r="IP13" s="22"/>
      <c r="IQ13" s="22"/>
      <c r="IR13" s="22"/>
      <c r="IS13" s="22"/>
      <c r="IT13" s="22"/>
      <c r="IU13" s="22"/>
      <c r="IV13" s="22"/>
      <c r="IW13" s="22"/>
      <c r="IX13" s="22"/>
      <c r="IY13" s="22"/>
      <c r="IZ13" s="22"/>
      <c r="JA13" s="22"/>
      <c r="JB13" s="22"/>
      <c r="JC13" s="22"/>
      <c r="JD13" s="22"/>
      <c r="JE13" s="22"/>
      <c r="JF13" s="22"/>
      <c r="JG13" s="22"/>
      <c r="JH13" s="22"/>
      <c r="JI13" s="22"/>
      <c r="JJ13" s="22"/>
      <c r="JK13" s="22"/>
      <c r="JL13" s="22"/>
      <c r="JM13" s="22"/>
      <c r="JN13" s="22"/>
      <c r="JO13" s="22"/>
      <c r="JP13" s="22"/>
      <c r="JQ13" s="22"/>
      <c r="JR13" s="22"/>
      <c r="JS13" s="22"/>
      <c r="JT13" s="22"/>
      <c r="JU13" s="22"/>
      <c r="JV13" s="22"/>
      <c r="JW13" s="22"/>
      <c r="JX13" s="22"/>
      <c r="JY13" s="22"/>
      <c r="JZ13" s="22"/>
      <c r="KA13" s="22"/>
      <c r="KB13" s="22"/>
      <c r="KC13" s="22"/>
      <c r="KD13" s="22"/>
      <c r="KE13" s="22"/>
      <c r="KF13" s="22"/>
      <c r="KG13" s="22"/>
      <c r="KH13" s="22"/>
      <c r="KI13" s="22"/>
      <c r="KJ13" s="22"/>
      <c r="KK13" s="22"/>
      <c r="KL13" s="22"/>
      <c r="KM13" s="22"/>
      <c r="KN13" s="22"/>
      <c r="KO13" s="22"/>
      <c r="KP13" s="22"/>
      <c r="KQ13" s="22"/>
      <c r="KR13" s="22"/>
      <c r="KS13" s="22"/>
      <c r="KT13" s="22"/>
      <c r="KU13" s="22"/>
      <c r="KV13" s="22"/>
      <c r="KW13" s="22"/>
      <c r="KX13" s="22"/>
      <c r="KY13" s="22"/>
      <c r="KZ13" s="22"/>
      <c r="LA13" s="22"/>
      <c r="LB13" s="22"/>
      <c r="LC13" s="22"/>
      <c r="LD13" s="22"/>
      <c r="LE13" s="22"/>
      <c r="LF13" s="22"/>
      <c r="LG13" s="22"/>
      <c r="LH13" s="22"/>
      <c r="LI13" s="22"/>
      <c r="LJ13" s="22"/>
      <c r="LK13" s="22"/>
      <c r="LL13" s="22"/>
      <c r="LM13" s="22"/>
      <c r="LN13" s="22"/>
      <c r="LO13" s="22"/>
      <c r="LP13" s="22"/>
      <c r="LQ13" s="22"/>
      <c r="LR13" s="22"/>
      <c r="LS13" s="22"/>
      <c r="LT13" s="22"/>
      <c r="LU13" s="22"/>
      <c r="LV13" s="22"/>
      <c r="LW13" s="22"/>
      <c r="LX13" s="22"/>
      <c r="LY13" s="22"/>
      <c r="LZ13" s="22"/>
      <c r="MA13" s="22"/>
      <c r="MB13" s="22"/>
      <c r="MC13" s="22"/>
      <c r="MD13" s="22"/>
      <c r="ME13" s="22"/>
      <c r="MF13" s="22"/>
      <c r="MG13" s="22"/>
      <c r="MH13" s="22"/>
      <c r="MI13" s="22"/>
      <c r="MJ13" s="22"/>
      <c r="MK13" s="22"/>
      <c r="ML13" s="22"/>
      <c r="MM13" s="22"/>
      <c r="MN13" s="22"/>
      <c r="MO13" s="22"/>
      <c r="MP13" s="22"/>
      <c r="MQ13" s="22"/>
      <c r="MR13" s="22"/>
      <c r="MS13" s="22"/>
      <c r="MT13" s="22"/>
      <c r="MU13" s="22"/>
      <c r="MV13" s="22"/>
      <c r="MW13" s="22"/>
      <c r="MX13" s="22"/>
      <c r="MY13" s="22"/>
      <c r="MZ13" s="22"/>
      <c r="NA13" s="22"/>
      <c r="NB13" s="22"/>
      <c r="NC13" s="140"/>
      <c r="ND13" s="75" t="s">
        <v>64</v>
      </c>
      <c r="NE13" s="68"/>
      <c r="NF13" s="23"/>
      <c r="NG13" s="128">
        <f>IFERROR(+GETPIVOTDATA("personne",TCD!$B$3,"date",Année,"personne",$A13,"code",NG$9),"-")</f>
        <v>2</v>
      </c>
      <c r="NH13" s="128">
        <f>IFERROR(+GETPIVOTDATA("personne",TCD!$B$3,"date",Année,"personne",$A13,"code",NH$9),"-")</f>
        <v>3</v>
      </c>
      <c r="NI13" s="128">
        <f>IFERROR(+GETPIVOTDATA("personne",TCD!$B$3,"date",Année,"personne",$A13,"code",NI$9),"-")</f>
        <v>1</v>
      </c>
      <c r="NJ13" s="128">
        <f>IFERROR(+GETPIVOTDATA("personne",TCD!$B$3,"date",Année,"personne",$A13,"code",NJ$9),"-")</f>
        <v>3</v>
      </c>
      <c r="NK13" s="128" t="str">
        <f>IFERROR(+GETPIVOTDATA("personne",TCD!$B$3,"date",Année,"personne",$A13,"code",NK$9),"-")</f>
        <v>-</v>
      </c>
      <c r="NL13" s="128">
        <f>IFERROR(+GETPIVOTDATA("personne",TCD!$B$3,"date",Année,"personne",$A13,"code",NL$9),"-")</f>
        <v>2</v>
      </c>
      <c r="NM13" s="128">
        <f>IFERROR(+GETPIVOTDATA("personne",TCD!$B$3,"date",Année,"personne",$A13,"code",NM$9),"-")</f>
        <v>0</v>
      </c>
      <c r="NN13" s="128">
        <f>IFERROR(+GETPIVOTDATA("personne",TCD!$B$3,"date",Année,"personne",$A13,"code",NN$9),"-")</f>
        <v>1</v>
      </c>
      <c r="NO13" s="128" t="str">
        <f>IFERROR(+GETPIVOTDATA("personne",TCD!$B$3,"date",Année,"personne",$A13,"code",NO$9),"-")</f>
        <v>-</v>
      </c>
      <c r="NQ13" s="7" t="s">
        <v>5</v>
      </c>
      <c r="NR13" s="30" t="s">
        <v>19</v>
      </c>
      <c r="NZ13" s="26"/>
      <c r="OA13" s="28"/>
      <c r="OB13" s="29"/>
      <c r="OC13" s="18"/>
    </row>
    <row r="14" spans="1:393" s="24" customFormat="1">
      <c r="A14" s="85" t="s">
        <v>48</v>
      </c>
      <c r="B14" s="22"/>
      <c r="C14" s="22"/>
      <c r="D14" s="22"/>
      <c r="E14" s="22" t="s">
        <v>15</v>
      </c>
      <c r="F14" s="22"/>
      <c r="G14" s="22" t="s">
        <v>15</v>
      </c>
      <c r="H14" s="22"/>
      <c r="I14" s="22"/>
      <c r="J14" s="22"/>
      <c r="K14" s="22"/>
      <c r="L14" s="22"/>
      <c r="M14" s="22"/>
      <c r="N14" s="22"/>
      <c r="O14" s="22" t="s">
        <v>16</v>
      </c>
      <c r="P14" s="22"/>
      <c r="Q14" s="22"/>
      <c r="R14" s="22"/>
      <c r="S14" s="22"/>
      <c r="T14" s="22"/>
      <c r="U14" s="22"/>
      <c r="V14" s="22"/>
      <c r="W14" s="22"/>
      <c r="X14" s="22"/>
      <c r="Y14" s="22"/>
      <c r="Z14" s="22"/>
      <c r="AA14" s="22"/>
      <c r="AB14" s="22"/>
      <c r="AC14" s="22"/>
      <c r="AD14" s="22"/>
      <c r="AE14" s="22"/>
      <c r="AF14" s="22"/>
      <c r="AG14" s="22"/>
      <c r="AH14" s="22"/>
      <c r="AI14" s="22"/>
      <c r="AJ14" s="22"/>
      <c r="AK14" s="22"/>
      <c r="AL14" s="22"/>
      <c r="AM14" s="22"/>
      <c r="AN14" s="22"/>
      <c r="AO14" s="22"/>
      <c r="AP14" s="22"/>
      <c r="AQ14" s="22"/>
      <c r="AR14" s="22"/>
      <c r="AS14" s="22"/>
      <c r="AT14" s="22" t="s">
        <v>12</v>
      </c>
      <c r="AU14" s="22"/>
      <c r="AV14" s="22"/>
      <c r="AW14" s="22" t="s">
        <v>16</v>
      </c>
      <c r="AX14" s="22"/>
      <c r="AY14" s="22"/>
      <c r="AZ14" s="22"/>
      <c r="BA14" s="22"/>
      <c r="BB14" s="22"/>
      <c r="BC14" s="22"/>
      <c r="BD14" s="22"/>
      <c r="BE14" s="22"/>
      <c r="BF14" s="22"/>
      <c r="BG14" s="22"/>
      <c r="BH14" s="22"/>
      <c r="BI14" s="22"/>
      <c r="BJ14" s="22"/>
      <c r="BK14" s="22"/>
      <c r="BL14" s="22"/>
      <c r="BM14" s="22"/>
      <c r="BN14" s="22"/>
      <c r="BO14" s="22"/>
      <c r="BP14" s="22"/>
      <c r="BQ14" s="22"/>
      <c r="BR14" s="22"/>
      <c r="BS14" s="22"/>
      <c r="BT14" s="22"/>
      <c r="BU14" s="22"/>
      <c r="BV14" s="22"/>
      <c r="BW14" s="22"/>
      <c r="BX14" s="22"/>
      <c r="BY14" s="22"/>
      <c r="BZ14" s="22"/>
      <c r="CA14" s="22"/>
      <c r="CB14" s="22" t="s">
        <v>12</v>
      </c>
      <c r="CC14" s="22"/>
      <c r="CD14" s="22"/>
      <c r="CE14" s="22"/>
      <c r="CF14" s="22"/>
      <c r="CG14" s="22"/>
      <c r="CH14" s="22"/>
      <c r="CI14" s="22"/>
      <c r="CJ14" s="22"/>
      <c r="CK14" s="22"/>
      <c r="CL14" s="22"/>
      <c r="CM14" s="22"/>
      <c r="CN14" s="22"/>
      <c r="CO14" s="22"/>
      <c r="CP14" s="22"/>
      <c r="CQ14" s="22"/>
      <c r="CR14" s="22"/>
      <c r="CS14" s="22"/>
      <c r="CT14" s="22"/>
      <c r="CU14" s="22"/>
      <c r="CV14" s="22"/>
      <c r="CW14" s="22"/>
      <c r="CX14" s="22"/>
      <c r="CY14" s="22"/>
      <c r="CZ14" s="22"/>
      <c r="DA14" s="22"/>
      <c r="DB14" s="22"/>
      <c r="DC14" s="22"/>
      <c r="DD14" s="22"/>
      <c r="DE14" s="22"/>
      <c r="DF14" s="22"/>
      <c r="DG14" s="22"/>
      <c r="DH14" s="22"/>
      <c r="DI14" s="22"/>
      <c r="DJ14" s="22"/>
      <c r="DK14" s="22"/>
      <c r="DL14" s="22"/>
      <c r="DM14" s="22"/>
      <c r="DN14" s="22"/>
      <c r="DO14" s="22"/>
      <c r="DP14" s="22"/>
      <c r="DQ14" s="22" t="s">
        <v>20</v>
      </c>
      <c r="DR14" s="22"/>
      <c r="DS14" s="22"/>
      <c r="DT14" s="22"/>
      <c r="DU14" s="22"/>
      <c r="DV14" s="22"/>
      <c r="DW14" s="22"/>
      <c r="DX14" s="22"/>
      <c r="DY14" s="22"/>
      <c r="DZ14" s="22"/>
      <c r="EA14" s="22"/>
      <c r="EB14" s="22"/>
      <c r="EC14" s="22"/>
      <c r="ED14" s="22"/>
      <c r="EE14" s="22"/>
      <c r="EF14" s="22" t="s">
        <v>16</v>
      </c>
      <c r="EG14" s="22"/>
      <c r="EH14" s="22"/>
      <c r="EI14" s="22"/>
      <c r="EJ14" s="22"/>
      <c r="EK14" s="22"/>
      <c r="EL14" s="22"/>
      <c r="EM14" s="22"/>
      <c r="EN14" s="22"/>
      <c r="EO14" s="22"/>
      <c r="EP14" s="22"/>
      <c r="EQ14" s="22"/>
      <c r="ER14" s="22"/>
      <c r="ES14" s="22"/>
      <c r="ET14" s="22"/>
      <c r="EU14" s="22"/>
      <c r="EV14" s="22"/>
      <c r="EW14" s="22"/>
      <c r="EX14" s="22"/>
      <c r="EY14" s="22"/>
      <c r="EZ14" s="22"/>
      <c r="FA14" s="22" t="s">
        <v>19</v>
      </c>
      <c r="FB14" s="22"/>
      <c r="FC14" s="22"/>
      <c r="FD14" s="22"/>
      <c r="FE14" s="22"/>
      <c r="FF14" s="22"/>
      <c r="FG14" s="22"/>
      <c r="FH14" s="22"/>
      <c r="FI14" s="22"/>
      <c r="FJ14" s="22"/>
      <c r="FK14" s="22"/>
      <c r="FL14" s="22"/>
      <c r="FM14" s="22"/>
      <c r="FN14" s="22"/>
      <c r="FO14" s="22"/>
      <c r="FP14" s="22"/>
      <c r="FQ14" s="22"/>
      <c r="FR14" s="22"/>
      <c r="FS14" s="22"/>
      <c r="FT14" s="22"/>
      <c r="FU14" s="22"/>
      <c r="FV14" s="22"/>
      <c r="FW14" s="22" t="s">
        <v>12</v>
      </c>
      <c r="FX14" s="22"/>
      <c r="FY14" s="22"/>
      <c r="FZ14" s="22"/>
      <c r="GA14" s="22"/>
      <c r="GB14" s="22"/>
      <c r="GC14" s="22"/>
      <c r="GD14" s="22"/>
      <c r="GE14" s="22"/>
      <c r="GF14" s="22"/>
      <c r="GG14" s="22"/>
      <c r="GH14" s="22"/>
      <c r="GI14" s="22"/>
      <c r="GJ14" s="22"/>
      <c r="GK14" s="22"/>
      <c r="GL14" s="22"/>
      <c r="GM14" s="22"/>
      <c r="GN14" s="22"/>
      <c r="GO14" s="22"/>
      <c r="GP14" s="22"/>
      <c r="GQ14" s="22"/>
      <c r="GR14" s="22"/>
      <c r="GS14" s="22"/>
      <c r="GT14" s="22"/>
      <c r="GU14" s="22"/>
      <c r="GV14" s="22"/>
      <c r="GW14" s="22"/>
      <c r="GX14" s="22"/>
      <c r="GY14" s="22"/>
      <c r="GZ14" s="22"/>
      <c r="HA14" s="22"/>
      <c r="HB14" s="22"/>
      <c r="HC14" s="22"/>
      <c r="HD14" s="22"/>
      <c r="HE14" s="22"/>
      <c r="HF14" s="22"/>
      <c r="HG14" s="22"/>
      <c r="HH14" s="22"/>
      <c r="HI14" s="22"/>
      <c r="HJ14" s="22"/>
      <c r="HK14" s="22"/>
      <c r="HL14" s="22"/>
      <c r="HM14" s="22"/>
      <c r="HN14" s="22"/>
      <c r="HO14" s="22"/>
      <c r="HP14" s="22"/>
      <c r="HQ14" s="22"/>
      <c r="HR14" s="22"/>
      <c r="HS14" s="22"/>
      <c r="HT14" s="22"/>
      <c r="HU14" s="22"/>
      <c r="HV14" s="22"/>
      <c r="HW14" s="22"/>
      <c r="HX14" s="22"/>
      <c r="HY14" s="22"/>
      <c r="HZ14" s="22"/>
      <c r="IA14" s="22"/>
      <c r="IB14" s="22"/>
      <c r="IC14" s="22"/>
      <c r="ID14" s="22"/>
      <c r="IE14" s="22"/>
      <c r="IF14" s="22"/>
      <c r="IG14" s="22"/>
      <c r="IH14" s="22"/>
      <c r="II14" s="22"/>
      <c r="IJ14" s="22"/>
      <c r="IK14" s="22"/>
      <c r="IL14" s="22"/>
      <c r="IM14" s="22"/>
      <c r="IN14" s="22"/>
      <c r="IO14" s="22"/>
      <c r="IP14" s="22"/>
      <c r="IQ14" s="22"/>
      <c r="IR14" s="22"/>
      <c r="IS14" s="22"/>
      <c r="IT14" s="22"/>
      <c r="IU14" s="22"/>
      <c r="IV14" s="22"/>
      <c r="IW14" s="22"/>
      <c r="IX14" s="22"/>
      <c r="IY14" s="22"/>
      <c r="IZ14" s="22"/>
      <c r="JA14" s="22"/>
      <c r="JB14" s="22"/>
      <c r="JC14" s="22"/>
      <c r="JD14" s="22"/>
      <c r="JE14" s="22"/>
      <c r="JF14" s="22"/>
      <c r="JG14" s="22"/>
      <c r="JH14" s="22"/>
      <c r="JI14" s="22"/>
      <c r="JJ14" s="22"/>
      <c r="JK14" s="22"/>
      <c r="JL14" s="22"/>
      <c r="JM14" s="22"/>
      <c r="JN14" s="22"/>
      <c r="JO14" s="22"/>
      <c r="JP14" s="22"/>
      <c r="JQ14" s="22"/>
      <c r="JR14" s="22"/>
      <c r="JS14" s="22"/>
      <c r="JT14" s="22"/>
      <c r="JU14" s="22"/>
      <c r="JV14" s="22"/>
      <c r="JW14" s="22"/>
      <c r="JX14" s="22"/>
      <c r="JY14" s="22"/>
      <c r="JZ14" s="22"/>
      <c r="KA14" s="22"/>
      <c r="KB14" s="22"/>
      <c r="KC14" s="22"/>
      <c r="KD14" s="22"/>
      <c r="KE14" s="22"/>
      <c r="KF14" s="22"/>
      <c r="KG14" s="22"/>
      <c r="KH14" s="22"/>
      <c r="KI14" s="22"/>
      <c r="KJ14" s="22"/>
      <c r="KK14" s="22"/>
      <c r="KL14" s="22"/>
      <c r="KM14" s="22"/>
      <c r="KN14" s="22"/>
      <c r="KO14" s="22"/>
      <c r="KP14" s="22"/>
      <c r="KQ14" s="22"/>
      <c r="KR14" s="22"/>
      <c r="KS14" s="22"/>
      <c r="KT14" s="22"/>
      <c r="KU14" s="22"/>
      <c r="KV14" s="22"/>
      <c r="KW14" s="22"/>
      <c r="KX14" s="22"/>
      <c r="KY14" s="22"/>
      <c r="KZ14" s="22"/>
      <c r="LA14" s="22"/>
      <c r="LB14" s="22"/>
      <c r="LC14" s="22"/>
      <c r="LD14" s="22"/>
      <c r="LE14" s="22"/>
      <c r="LF14" s="22"/>
      <c r="LG14" s="22"/>
      <c r="LH14" s="22"/>
      <c r="LI14" s="22"/>
      <c r="LJ14" s="22"/>
      <c r="LK14" s="22"/>
      <c r="LL14" s="22"/>
      <c r="LM14" s="22"/>
      <c r="LN14" s="22"/>
      <c r="LO14" s="22"/>
      <c r="LP14" s="22"/>
      <c r="LQ14" s="22"/>
      <c r="LR14" s="22"/>
      <c r="LS14" s="22"/>
      <c r="LT14" s="22"/>
      <c r="LU14" s="22"/>
      <c r="LV14" s="22"/>
      <c r="LW14" s="22"/>
      <c r="LX14" s="22"/>
      <c r="LY14" s="22"/>
      <c r="LZ14" s="22"/>
      <c r="MA14" s="22"/>
      <c r="MB14" s="22"/>
      <c r="MC14" s="22"/>
      <c r="MD14" s="22"/>
      <c r="ME14" s="22"/>
      <c r="MF14" s="22"/>
      <c r="MG14" s="22"/>
      <c r="MH14" s="22"/>
      <c r="MI14" s="22"/>
      <c r="MJ14" s="22"/>
      <c r="MK14" s="22"/>
      <c r="ML14" s="22"/>
      <c r="MM14" s="22"/>
      <c r="MN14" s="22"/>
      <c r="MO14" s="22"/>
      <c r="MP14" s="22"/>
      <c r="MQ14" s="22"/>
      <c r="MR14" s="22"/>
      <c r="MS14" s="22"/>
      <c r="MT14" s="22"/>
      <c r="MU14" s="22"/>
      <c r="MV14" s="22"/>
      <c r="MW14" s="22"/>
      <c r="MX14" s="22"/>
      <c r="MY14" s="22"/>
      <c r="MZ14" s="22"/>
      <c r="NA14" s="22"/>
      <c r="NB14" s="22"/>
      <c r="NC14" s="140"/>
      <c r="ND14" s="75" t="s">
        <v>64</v>
      </c>
      <c r="NE14" s="68"/>
      <c r="NF14" s="23"/>
      <c r="NG14" s="128">
        <f>IFERROR(+GETPIVOTDATA("personne",TCD!$B$3,"date",Année,"personne",$A14,"code",NG$9),"-")</f>
        <v>3</v>
      </c>
      <c r="NH14" s="128">
        <f>IFERROR(+GETPIVOTDATA("personne",TCD!$B$3,"date",Année,"personne",$A14,"code",NH$9),"-")</f>
        <v>2</v>
      </c>
      <c r="NI14" s="128">
        <f>IFERROR(+GETPIVOTDATA("personne",TCD!$B$3,"date",Année,"personne",$A14,"code",NI$9),"-")</f>
        <v>3</v>
      </c>
      <c r="NJ14" s="128">
        <f>IFERROR(+GETPIVOTDATA("personne",TCD!$B$3,"date",Année,"personne",$A14,"code",NJ$9),"-")</f>
        <v>0</v>
      </c>
      <c r="NK14" s="128" t="str">
        <f>IFERROR(+GETPIVOTDATA("personne",TCD!$B$3,"date",Année,"personne",$A14,"code",NK$9),"-")</f>
        <v>-</v>
      </c>
      <c r="NL14" s="128">
        <f>IFERROR(+GETPIVOTDATA("personne",TCD!$B$3,"date",Année,"personne",$A14,"code",NL$9),"-")</f>
        <v>1</v>
      </c>
      <c r="NM14" s="128">
        <f>IFERROR(+GETPIVOTDATA("personne",TCD!$B$3,"date",Année,"personne",$A14,"code",NM$9),"-")</f>
        <v>1</v>
      </c>
      <c r="NN14" s="128">
        <f>IFERROR(+GETPIVOTDATA("personne",TCD!$B$3,"date",Année,"personne",$A14,"code",NN$9),"-")</f>
        <v>0</v>
      </c>
      <c r="NO14" s="128" t="str">
        <f>IFERROR(+GETPIVOTDATA("personne",TCD!$B$3,"date",Année,"personne",$A14,"code",NO$9),"-")</f>
        <v>-</v>
      </c>
      <c r="NQ14" s="7" t="s">
        <v>22</v>
      </c>
      <c r="NR14" s="31" t="s">
        <v>20</v>
      </c>
      <c r="NZ14" s="26"/>
      <c r="OA14" s="28"/>
      <c r="OB14" s="29"/>
      <c r="OC14" s="18"/>
    </row>
    <row r="15" spans="1:393" s="24" customFormat="1">
      <c r="A15" s="85" t="s">
        <v>49</v>
      </c>
      <c r="B15" s="22"/>
      <c r="C15" s="22"/>
      <c r="D15" s="22"/>
      <c r="E15" s="22" t="s">
        <v>15</v>
      </c>
      <c r="F15" s="22"/>
      <c r="G15" s="22" t="s">
        <v>15</v>
      </c>
      <c r="H15" s="22"/>
      <c r="I15" s="22"/>
      <c r="J15" s="22"/>
      <c r="K15" s="22"/>
      <c r="L15" s="22"/>
      <c r="M15" s="22"/>
      <c r="N15" s="22"/>
      <c r="O15" s="22" t="s">
        <v>16</v>
      </c>
      <c r="P15" s="22"/>
      <c r="Q15" s="22"/>
      <c r="R15" s="22"/>
      <c r="S15" s="22"/>
      <c r="T15" s="22"/>
      <c r="U15" s="22"/>
      <c r="V15" s="22"/>
      <c r="W15" s="22"/>
      <c r="X15" s="22"/>
      <c r="Y15" s="22"/>
      <c r="Z15" s="22"/>
      <c r="AA15" s="22"/>
      <c r="AB15" s="22"/>
      <c r="AC15" s="22"/>
      <c r="AD15" s="22"/>
      <c r="AE15" s="22"/>
      <c r="AF15" s="22"/>
      <c r="AG15" s="22"/>
      <c r="AH15" s="22"/>
      <c r="AI15" s="22"/>
      <c r="AJ15" s="22"/>
      <c r="AK15" s="22"/>
      <c r="AL15" s="22"/>
      <c r="AM15" s="22"/>
      <c r="AN15" s="22"/>
      <c r="AO15" s="22"/>
      <c r="AP15" s="22"/>
      <c r="AQ15" s="22"/>
      <c r="AR15" s="22"/>
      <c r="AS15" s="22"/>
      <c r="AT15" s="22"/>
      <c r="AU15" s="22"/>
      <c r="AV15" s="22"/>
      <c r="AW15" s="22" t="s">
        <v>16</v>
      </c>
      <c r="AX15" s="22"/>
      <c r="AY15" s="22"/>
      <c r="AZ15" s="22"/>
      <c r="BA15" s="22" t="s">
        <v>15</v>
      </c>
      <c r="BB15" s="22" t="s">
        <v>15</v>
      </c>
      <c r="BC15" s="22" t="s">
        <v>15</v>
      </c>
      <c r="BD15" s="22" t="s">
        <v>15</v>
      </c>
      <c r="BE15" s="22" t="s">
        <v>15</v>
      </c>
      <c r="BF15" s="22"/>
      <c r="BG15" s="22"/>
      <c r="BH15" s="22"/>
      <c r="BI15" s="22"/>
      <c r="BJ15" s="22"/>
      <c r="BK15" s="22"/>
      <c r="BL15" s="22"/>
      <c r="BM15" s="22"/>
      <c r="BN15" s="22"/>
      <c r="BO15" s="22"/>
      <c r="BP15" s="22"/>
      <c r="BQ15" s="22"/>
      <c r="BR15" s="22"/>
      <c r="BS15" s="22"/>
      <c r="BT15" s="22"/>
      <c r="BU15" s="22" t="s">
        <v>12</v>
      </c>
      <c r="BV15" s="22"/>
      <c r="BW15" s="22"/>
      <c r="BX15" s="22"/>
      <c r="BY15" s="22"/>
      <c r="BZ15" s="22"/>
      <c r="CA15" s="22"/>
      <c r="CB15" s="22"/>
      <c r="CC15" s="22"/>
      <c r="CD15" s="22"/>
      <c r="CE15" s="22"/>
      <c r="CF15" s="22"/>
      <c r="CG15" s="22"/>
      <c r="CH15" s="22"/>
      <c r="CI15" s="22"/>
      <c r="CJ15" s="22"/>
      <c r="CK15" s="22"/>
      <c r="CL15" s="22"/>
      <c r="CM15" s="22"/>
      <c r="CN15" s="22"/>
      <c r="CO15" s="22"/>
      <c r="CP15" s="22"/>
      <c r="CQ15" s="22"/>
      <c r="CR15" s="22"/>
      <c r="CS15" s="22"/>
      <c r="CT15" s="22"/>
      <c r="CU15" s="22"/>
      <c r="CV15" s="22"/>
      <c r="CW15" s="22"/>
      <c r="CX15" s="22"/>
      <c r="CY15" s="22"/>
      <c r="CZ15" s="22"/>
      <c r="DA15" s="22"/>
      <c r="DB15" s="22"/>
      <c r="DC15" s="22"/>
      <c r="DD15" s="22"/>
      <c r="DE15" s="22"/>
      <c r="DF15" s="22"/>
      <c r="DG15" s="22"/>
      <c r="DH15" s="22"/>
      <c r="DI15" s="22"/>
      <c r="DJ15" s="22"/>
      <c r="DK15" s="22"/>
      <c r="DL15" s="22"/>
      <c r="DM15" s="22"/>
      <c r="DN15" s="22"/>
      <c r="DO15" s="22"/>
      <c r="DP15" s="22"/>
      <c r="DQ15" s="22" t="s">
        <v>21</v>
      </c>
      <c r="DR15" s="22"/>
      <c r="DS15" s="22"/>
      <c r="DT15" s="22"/>
      <c r="DU15" s="22"/>
      <c r="DV15" s="22"/>
      <c r="DW15" s="22"/>
      <c r="DX15" s="22"/>
      <c r="DY15" s="22"/>
      <c r="DZ15" s="22"/>
      <c r="EA15" s="22"/>
      <c r="EB15" s="22"/>
      <c r="EC15" s="22"/>
      <c r="ED15" s="22"/>
      <c r="EE15" s="22"/>
      <c r="EF15" s="22" t="s">
        <v>12</v>
      </c>
      <c r="EG15" s="22"/>
      <c r="EH15" s="22"/>
      <c r="EI15" s="22"/>
      <c r="EJ15" s="22"/>
      <c r="EK15" s="22"/>
      <c r="EL15" s="22"/>
      <c r="EM15" s="22"/>
      <c r="EN15" s="22" t="s">
        <v>19</v>
      </c>
      <c r="EO15" s="22"/>
      <c r="EP15" s="22"/>
      <c r="EQ15" s="22"/>
      <c r="ER15" s="22"/>
      <c r="ES15" s="22"/>
      <c r="ET15" s="22"/>
      <c r="EU15" s="22"/>
      <c r="EV15" s="22"/>
      <c r="EW15" s="22"/>
      <c r="EX15" s="22"/>
      <c r="EY15" s="22"/>
      <c r="EZ15" s="22"/>
      <c r="FA15" s="22" t="s">
        <v>19</v>
      </c>
      <c r="FB15" s="22"/>
      <c r="FC15" s="22"/>
      <c r="FD15" s="22"/>
      <c r="FE15" s="22"/>
      <c r="FF15" s="22"/>
      <c r="FG15" s="22"/>
      <c r="FH15" s="22"/>
      <c r="FI15" s="22"/>
      <c r="FJ15" s="22"/>
      <c r="FK15" s="22"/>
      <c r="FL15" s="22"/>
      <c r="FM15" s="22"/>
      <c r="FN15" s="22"/>
      <c r="FO15" s="22"/>
      <c r="FP15" s="22"/>
      <c r="FQ15" s="22"/>
      <c r="FR15" s="22"/>
      <c r="FS15" s="22"/>
      <c r="FT15" s="22"/>
      <c r="FU15" s="22"/>
      <c r="FV15" s="22"/>
      <c r="FW15" s="22" t="s">
        <v>12</v>
      </c>
      <c r="FX15" s="22"/>
      <c r="FY15" s="22"/>
      <c r="FZ15" s="22"/>
      <c r="GA15" s="22"/>
      <c r="GB15" s="22"/>
      <c r="GC15" s="22"/>
      <c r="GD15" s="22"/>
      <c r="GE15" s="22"/>
      <c r="GF15" s="22"/>
      <c r="GG15" s="22"/>
      <c r="GH15" s="22"/>
      <c r="GI15" s="22"/>
      <c r="GJ15" s="22"/>
      <c r="GK15" s="22"/>
      <c r="GL15" s="22"/>
      <c r="GM15" s="22"/>
      <c r="GN15" s="22"/>
      <c r="GO15" s="22"/>
      <c r="GP15" s="22"/>
      <c r="GQ15" s="22"/>
      <c r="GR15" s="22"/>
      <c r="GS15" s="22"/>
      <c r="GT15" s="22"/>
      <c r="GU15" s="22"/>
      <c r="GV15" s="22"/>
      <c r="GW15" s="22"/>
      <c r="GX15" s="22"/>
      <c r="GY15" s="22"/>
      <c r="GZ15" s="22"/>
      <c r="HA15" s="22"/>
      <c r="HB15" s="22"/>
      <c r="HC15" s="22"/>
      <c r="HD15" s="22"/>
      <c r="HE15" s="22"/>
      <c r="HF15" s="22"/>
      <c r="HG15" s="22"/>
      <c r="HH15" s="22"/>
      <c r="HI15" s="22"/>
      <c r="HJ15" s="22"/>
      <c r="HK15" s="22"/>
      <c r="HL15" s="22"/>
      <c r="HM15" s="22" t="s">
        <v>15</v>
      </c>
      <c r="HN15" s="22"/>
      <c r="HO15" s="22"/>
      <c r="HP15" s="22"/>
      <c r="HQ15" s="22"/>
      <c r="HR15" s="22"/>
      <c r="HS15" s="22"/>
      <c r="HT15" s="22"/>
      <c r="HU15" s="22"/>
      <c r="HV15" s="22"/>
      <c r="HW15" s="22"/>
      <c r="HX15" s="22"/>
      <c r="HY15" s="22"/>
      <c r="HZ15" s="22"/>
      <c r="IA15" s="22"/>
      <c r="IB15" s="22"/>
      <c r="IC15" s="22"/>
      <c r="ID15" s="22"/>
      <c r="IE15" s="22"/>
      <c r="IF15" s="22"/>
      <c r="IG15" s="22"/>
      <c r="IH15" s="22"/>
      <c r="II15" s="22"/>
      <c r="IJ15" s="22"/>
      <c r="IK15" s="22"/>
      <c r="IL15" s="22"/>
      <c r="IM15" s="22"/>
      <c r="IN15" s="22"/>
      <c r="IO15" s="22"/>
      <c r="IP15" s="22"/>
      <c r="IQ15" s="22"/>
      <c r="IR15" s="22"/>
      <c r="IS15" s="22"/>
      <c r="IT15" s="22"/>
      <c r="IU15" s="22"/>
      <c r="IV15" s="22"/>
      <c r="IW15" s="22"/>
      <c r="IX15" s="22"/>
      <c r="IY15" s="22"/>
      <c r="IZ15" s="22"/>
      <c r="JA15" s="22"/>
      <c r="JB15" s="22"/>
      <c r="JC15" s="22"/>
      <c r="JD15" s="22"/>
      <c r="JE15" s="22"/>
      <c r="JF15" s="22"/>
      <c r="JG15" s="22"/>
      <c r="JH15" s="22"/>
      <c r="JI15" s="22"/>
      <c r="JJ15" s="22"/>
      <c r="JK15" s="22"/>
      <c r="JL15" s="22"/>
      <c r="JM15" s="22"/>
      <c r="JN15" s="22"/>
      <c r="JO15" s="22"/>
      <c r="JP15" s="22"/>
      <c r="JQ15" s="22"/>
      <c r="JR15" s="22"/>
      <c r="JS15" s="22"/>
      <c r="JT15" s="22"/>
      <c r="JU15" s="22"/>
      <c r="JV15" s="22"/>
      <c r="JW15" s="22"/>
      <c r="JX15" s="22"/>
      <c r="JY15" s="22"/>
      <c r="JZ15" s="22"/>
      <c r="KA15" s="22"/>
      <c r="KB15" s="22"/>
      <c r="KC15" s="22"/>
      <c r="KD15" s="22"/>
      <c r="KE15" s="22"/>
      <c r="KF15" s="22"/>
      <c r="KG15" s="22"/>
      <c r="KH15" s="22"/>
      <c r="KI15" s="22"/>
      <c r="KJ15" s="22"/>
      <c r="KK15" s="22"/>
      <c r="KL15" s="22"/>
      <c r="KM15" s="22"/>
      <c r="KN15" s="22"/>
      <c r="KO15" s="22"/>
      <c r="KP15" s="22"/>
      <c r="KQ15" s="22"/>
      <c r="KR15" s="22"/>
      <c r="KS15" s="22"/>
      <c r="KT15" s="22"/>
      <c r="KU15" s="22"/>
      <c r="KV15" s="22"/>
      <c r="KW15" s="22"/>
      <c r="KX15" s="22"/>
      <c r="KY15" s="22"/>
      <c r="KZ15" s="22"/>
      <c r="LA15" s="22"/>
      <c r="LB15" s="22"/>
      <c r="LC15" s="22"/>
      <c r="LD15" s="22"/>
      <c r="LE15" s="22"/>
      <c r="LF15" s="22"/>
      <c r="LG15" s="22"/>
      <c r="LH15" s="22"/>
      <c r="LI15" s="22"/>
      <c r="LJ15" s="22"/>
      <c r="LK15" s="22"/>
      <c r="LL15" s="22"/>
      <c r="LM15" s="22"/>
      <c r="LN15" s="22"/>
      <c r="LO15" s="22"/>
      <c r="LP15" s="22"/>
      <c r="LQ15" s="22"/>
      <c r="LR15" s="22"/>
      <c r="LS15" s="22"/>
      <c r="LT15" s="22"/>
      <c r="LU15" s="22"/>
      <c r="LV15" s="22"/>
      <c r="LW15" s="22"/>
      <c r="LX15" s="22"/>
      <c r="LY15" s="22"/>
      <c r="LZ15" s="22"/>
      <c r="MA15" s="22"/>
      <c r="MB15" s="22"/>
      <c r="MC15" s="22"/>
      <c r="MD15" s="22"/>
      <c r="ME15" s="22"/>
      <c r="MF15" s="22"/>
      <c r="MG15" s="22"/>
      <c r="MH15" s="22"/>
      <c r="MI15" s="22"/>
      <c r="MJ15" s="22"/>
      <c r="MK15" s="22"/>
      <c r="ML15" s="22"/>
      <c r="MM15" s="22"/>
      <c r="MN15" s="22"/>
      <c r="MO15" s="22"/>
      <c r="MP15" s="22"/>
      <c r="MQ15" s="22"/>
      <c r="MR15" s="22"/>
      <c r="MS15" s="22"/>
      <c r="MT15" s="22"/>
      <c r="MU15" s="22"/>
      <c r="MV15" s="22"/>
      <c r="MW15" s="22"/>
      <c r="MX15" s="22"/>
      <c r="MY15" s="22"/>
      <c r="MZ15" s="22"/>
      <c r="NA15" s="22"/>
      <c r="NB15" s="22"/>
      <c r="NC15" s="140"/>
      <c r="ND15" s="75" t="s">
        <v>64</v>
      </c>
      <c r="NE15" s="68"/>
      <c r="NF15" s="23"/>
      <c r="NG15" s="128">
        <f>IFERROR(+GETPIVOTDATA("personne",TCD!$B$3,"date",Année,"personne",$A15,"code",NG$9),"-")</f>
        <v>3</v>
      </c>
      <c r="NH15" s="128">
        <f>IFERROR(+GETPIVOTDATA("personne",TCD!$B$3,"date",Année,"personne",$A15,"code",NH$9),"-")</f>
        <v>8</v>
      </c>
      <c r="NI15" s="128">
        <f>IFERROR(+GETPIVOTDATA("personne",TCD!$B$3,"date",Année,"personne",$A15,"code",NI$9),"-")</f>
        <v>2</v>
      </c>
      <c r="NJ15" s="128">
        <f>IFERROR(+GETPIVOTDATA("personne",TCD!$B$3,"date",Année,"personne",$A15,"code",NJ$9),"-")</f>
        <v>0</v>
      </c>
      <c r="NK15" s="128" t="str">
        <f>IFERROR(+GETPIVOTDATA("personne",TCD!$B$3,"date",Année,"personne",$A15,"code",NK$9),"-")</f>
        <v>-</v>
      </c>
      <c r="NL15" s="128">
        <f>IFERROR(+GETPIVOTDATA("personne",TCD!$B$3,"date",Année,"personne",$A15,"code",NL$9),"-")</f>
        <v>2</v>
      </c>
      <c r="NM15" s="128">
        <f>IFERROR(+GETPIVOTDATA("personne",TCD!$B$3,"date",Année,"personne",$A15,"code",NM$9),"-")</f>
        <v>0</v>
      </c>
      <c r="NN15" s="128">
        <f>IFERROR(+GETPIVOTDATA("personne",TCD!$B$3,"date",Année,"personne",$A15,"code",NN$9),"-")</f>
        <v>1</v>
      </c>
      <c r="NO15" s="128" t="str">
        <f>IFERROR(+GETPIVOTDATA("personne",TCD!$B$3,"date",Année,"personne",$A15,"code",NO$9),"-")</f>
        <v>-</v>
      </c>
      <c r="NQ15" s="32" t="s">
        <v>23</v>
      </c>
      <c r="NR15" s="33" t="s">
        <v>21</v>
      </c>
      <c r="NZ15" s="26"/>
      <c r="OA15" s="28"/>
      <c r="OB15" s="29"/>
      <c r="OC15" s="18"/>
    </row>
    <row r="16" spans="1:393" s="24" customFormat="1">
      <c r="A16" s="85" t="s">
        <v>50</v>
      </c>
      <c r="B16" s="22"/>
      <c r="C16" s="22"/>
      <c r="D16" s="22"/>
      <c r="E16" s="22"/>
      <c r="F16" s="22"/>
      <c r="G16" s="22"/>
      <c r="H16" s="22"/>
      <c r="I16" s="22"/>
      <c r="J16" s="22"/>
      <c r="K16" s="22"/>
      <c r="L16" s="22"/>
      <c r="M16" s="22"/>
      <c r="N16" s="22"/>
      <c r="O16" s="22" t="s">
        <v>16</v>
      </c>
      <c r="P16" s="22"/>
      <c r="Q16" s="22"/>
      <c r="R16" s="22"/>
      <c r="S16" s="22" t="s">
        <v>21</v>
      </c>
      <c r="T16" s="22"/>
      <c r="U16" s="22"/>
      <c r="V16" s="22"/>
      <c r="W16" s="22"/>
      <c r="X16" s="22"/>
      <c r="Y16" s="22"/>
      <c r="Z16" s="22"/>
      <c r="AA16" s="22"/>
      <c r="AB16" s="22"/>
      <c r="AC16" s="22"/>
      <c r="AD16" s="22"/>
      <c r="AE16" s="22"/>
      <c r="AF16" s="22"/>
      <c r="AG16" s="22"/>
      <c r="AH16" s="22"/>
      <c r="AI16" s="22"/>
      <c r="AJ16" s="22"/>
      <c r="AK16" s="22"/>
      <c r="AL16" s="22"/>
      <c r="AM16" s="22"/>
      <c r="AN16" s="22"/>
      <c r="AO16" s="22"/>
      <c r="AP16" s="22"/>
      <c r="AQ16" s="22"/>
      <c r="AR16" s="22"/>
      <c r="AS16" s="22"/>
      <c r="AT16" s="22"/>
      <c r="AU16" s="22"/>
      <c r="AV16" s="22"/>
      <c r="AW16" s="22" t="s">
        <v>16</v>
      </c>
      <c r="AX16" s="22"/>
      <c r="AY16" s="22"/>
      <c r="AZ16" s="22"/>
      <c r="BA16" s="22"/>
      <c r="BB16" s="22"/>
      <c r="BC16" s="22"/>
      <c r="BD16" s="22"/>
      <c r="BE16" s="22"/>
      <c r="BF16" s="22"/>
      <c r="BG16" s="22"/>
      <c r="BH16" s="22"/>
      <c r="BI16" s="22"/>
      <c r="BJ16" s="22"/>
      <c r="BK16" s="22"/>
      <c r="BL16" s="22"/>
      <c r="BM16" s="22"/>
      <c r="BN16" s="22"/>
      <c r="BO16" s="22"/>
      <c r="BP16" s="22"/>
      <c r="BQ16" s="22"/>
      <c r="BR16" s="22"/>
      <c r="BS16" s="22"/>
      <c r="BT16" s="22"/>
      <c r="BU16" s="22" t="s">
        <v>16</v>
      </c>
      <c r="BV16" s="22"/>
      <c r="BW16" s="22"/>
      <c r="BX16" s="22"/>
      <c r="BY16" s="22"/>
      <c r="BZ16" s="22"/>
      <c r="CA16" s="22"/>
      <c r="CB16" s="22"/>
      <c r="CC16" s="22"/>
      <c r="CD16" s="22"/>
      <c r="CE16" s="22"/>
      <c r="CF16" s="22"/>
      <c r="CG16" s="22"/>
      <c r="CH16" s="22"/>
      <c r="CI16" s="22"/>
      <c r="CJ16" s="22"/>
      <c r="CK16" s="22"/>
      <c r="CL16" s="22"/>
      <c r="CM16" s="22" t="s">
        <v>17</v>
      </c>
      <c r="CN16" s="22" t="s">
        <v>17</v>
      </c>
      <c r="CO16" s="22" t="s">
        <v>17</v>
      </c>
      <c r="CP16" s="22"/>
      <c r="CQ16" s="22"/>
      <c r="CR16" s="22"/>
      <c r="CS16" s="22"/>
      <c r="CT16" s="22"/>
      <c r="CU16" s="22"/>
      <c r="CV16" s="22"/>
      <c r="CW16" s="22"/>
      <c r="CX16" s="22"/>
      <c r="CY16" s="22"/>
      <c r="CZ16" s="22"/>
      <c r="DA16" s="22"/>
      <c r="DB16" s="22"/>
      <c r="DC16" s="22"/>
      <c r="DD16" s="22"/>
      <c r="DE16" s="22"/>
      <c r="DF16" s="22"/>
      <c r="DG16" s="22"/>
      <c r="DH16" s="22"/>
      <c r="DI16" s="22"/>
      <c r="DJ16" s="22"/>
      <c r="DK16" s="22"/>
      <c r="DL16" s="22"/>
      <c r="DM16" s="22"/>
      <c r="DN16" s="22"/>
      <c r="DO16" s="22"/>
      <c r="DP16" s="22"/>
      <c r="DQ16" s="22"/>
      <c r="DR16" s="22"/>
      <c r="DS16" s="22"/>
      <c r="DT16" s="22"/>
      <c r="DU16" s="22"/>
      <c r="DV16" s="22"/>
      <c r="DW16" s="22"/>
      <c r="DX16" s="22"/>
      <c r="DY16" s="22"/>
      <c r="DZ16" s="22"/>
      <c r="EA16" s="22"/>
      <c r="EB16" s="22"/>
      <c r="EC16" s="22"/>
      <c r="ED16" s="22"/>
      <c r="EE16" s="22"/>
      <c r="EF16" s="22"/>
      <c r="EG16" s="22"/>
      <c r="EH16" s="22"/>
      <c r="EI16" s="22"/>
      <c r="EJ16" s="22"/>
      <c r="EK16" s="22" t="s">
        <v>20</v>
      </c>
      <c r="EL16" s="22"/>
      <c r="EM16" s="22"/>
      <c r="EN16" s="22"/>
      <c r="EO16" s="22"/>
      <c r="EP16" s="22"/>
      <c r="EQ16" s="22"/>
      <c r="ER16" s="22"/>
      <c r="ES16" s="22"/>
      <c r="ET16" s="22"/>
      <c r="EU16" s="22"/>
      <c r="EV16" s="22"/>
      <c r="EW16" s="22"/>
      <c r="EX16" s="22"/>
      <c r="EY16" s="22"/>
      <c r="EZ16" s="22"/>
      <c r="FA16" s="22" t="s">
        <v>19</v>
      </c>
      <c r="FB16" s="22"/>
      <c r="FC16" s="22"/>
      <c r="FD16" s="22"/>
      <c r="FE16" s="22"/>
      <c r="FF16" s="22"/>
      <c r="FG16" s="22"/>
      <c r="FH16" s="22"/>
      <c r="FI16" s="22"/>
      <c r="FJ16" s="22"/>
      <c r="FK16" s="22"/>
      <c r="FL16" s="22"/>
      <c r="FM16" s="22"/>
      <c r="FN16" s="22"/>
      <c r="FO16" s="22"/>
      <c r="FP16" s="22"/>
      <c r="FQ16" s="22"/>
      <c r="FR16" s="22"/>
      <c r="FS16" s="22"/>
      <c r="FT16" s="22"/>
      <c r="FU16" s="22"/>
      <c r="FV16" s="22"/>
      <c r="FW16" s="22"/>
      <c r="FX16" s="22"/>
      <c r="FY16" s="22"/>
      <c r="FZ16" s="22"/>
      <c r="GA16" s="22"/>
      <c r="GB16" s="22"/>
      <c r="GC16" s="22"/>
      <c r="GD16" s="22"/>
      <c r="GE16" s="22"/>
      <c r="GF16" s="22"/>
      <c r="GG16" s="22"/>
      <c r="GH16" s="22"/>
      <c r="GI16" s="22"/>
      <c r="GJ16" s="22"/>
      <c r="GK16" s="22"/>
      <c r="GL16" s="22"/>
      <c r="GM16" s="22"/>
      <c r="GN16" s="22"/>
      <c r="GO16" s="22"/>
      <c r="GP16" s="22"/>
      <c r="GQ16" s="22"/>
      <c r="GR16" s="22"/>
      <c r="GS16" s="22"/>
      <c r="GT16" s="22"/>
      <c r="GU16" s="22"/>
      <c r="GV16" s="22"/>
      <c r="GW16" s="22"/>
      <c r="GX16" s="22"/>
      <c r="GY16" s="22"/>
      <c r="GZ16" s="22"/>
      <c r="HA16" s="22"/>
      <c r="HB16" s="22"/>
      <c r="HC16" s="22"/>
      <c r="HD16" s="22"/>
      <c r="HE16" s="22"/>
      <c r="HF16" s="22"/>
      <c r="HG16" s="22"/>
      <c r="HH16" s="22"/>
      <c r="HI16" s="22"/>
      <c r="HJ16" s="22"/>
      <c r="HK16" s="22"/>
      <c r="HL16" s="22"/>
      <c r="HM16" s="22"/>
      <c r="HN16" s="22"/>
      <c r="HO16" s="22"/>
      <c r="HP16" s="22"/>
      <c r="HQ16" s="22"/>
      <c r="HR16" s="22"/>
      <c r="HS16" s="22"/>
      <c r="HT16" s="22"/>
      <c r="HU16" s="22"/>
      <c r="HV16" s="22"/>
      <c r="HW16" s="22"/>
      <c r="HX16" s="22"/>
      <c r="HY16" s="22"/>
      <c r="HZ16" s="22"/>
      <c r="IA16" s="22"/>
      <c r="IB16" s="22"/>
      <c r="IC16" s="22"/>
      <c r="ID16" s="22"/>
      <c r="IE16" s="22"/>
      <c r="IF16" s="22"/>
      <c r="IG16" s="22"/>
      <c r="IH16" s="22"/>
      <c r="II16" s="22"/>
      <c r="IJ16" s="22"/>
      <c r="IK16" s="22"/>
      <c r="IL16" s="22"/>
      <c r="IM16" s="22"/>
      <c r="IN16" s="22"/>
      <c r="IO16" s="22"/>
      <c r="IP16" s="22"/>
      <c r="IQ16" s="22"/>
      <c r="IR16" s="22"/>
      <c r="IS16" s="22"/>
      <c r="IT16" s="22"/>
      <c r="IU16" s="22"/>
      <c r="IV16" s="22"/>
      <c r="IW16" s="22"/>
      <c r="IX16" s="22"/>
      <c r="IY16" s="22"/>
      <c r="IZ16" s="22"/>
      <c r="JA16" s="22"/>
      <c r="JB16" s="22"/>
      <c r="JC16" s="22"/>
      <c r="JD16" s="22"/>
      <c r="JE16" s="22"/>
      <c r="JF16" s="22"/>
      <c r="JG16" s="22"/>
      <c r="JH16" s="22"/>
      <c r="JI16" s="22"/>
      <c r="JJ16" s="22"/>
      <c r="JK16" s="22"/>
      <c r="JL16" s="22"/>
      <c r="JM16" s="22"/>
      <c r="JN16" s="22"/>
      <c r="JO16" s="22"/>
      <c r="JP16" s="22"/>
      <c r="JQ16" s="22"/>
      <c r="JR16" s="22"/>
      <c r="JS16" s="22"/>
      <c r="JT16" s="22"/>
      <c r="JU16" s="22"/>
      <c r="JV16" s="22"/>
      <c r="JW16" s="22"/>
      <c r="JX16" s="22"/>
      <c r="JY16" s="22"/>
      <c r="JZ16" s="22"/>
      <c r="KA16" s="22"/>
      <c r="KB16" s="22"/>
      <c r="KC16" s="22"/>
      <c r="KD16" s="22"/>
      <c r="KE16" s="22"/>
      <c r="KF16" s="22"/>
      <c r="KG16" s="22"/>
      <c r="KH16" s="22"/>
      <c r="KI16" s="22"/>
      <c r="KJ16" s="22"/>
      <c r="KK16" s="22"/>
      <c r="KL16" s="22"/>
      <c r="KM16" s="22"/>
      <c r="KN16" s="22"/>
      <c r="KO16" s="22"/>
      <c r="KP16" s="22"/>
      <c r="KQ16" s="22"/>
      <c r="KR16" s="22"/>
      <c r="KS16" s="22"/>
      <c r="KT16" s="22"/>
      <c r="KU16" s="22"/>
      <c r="KV16" s="22"/>
      <c r="KW16" s="22"/>
      <c r="KX16" s="22"/>
      <c r="KY16" s="22"/>
      <c r="KZ16" s="22"/>
      <c r="LA16" s="22"/>
      <c r="LB16" s="22"/>
      <c r="LC16" s="22"/>
      <c r="LD16" s="22"/>
      <c r="LE16" s="22"/>
      <c r="LF16" s="22"/>
      <c r="LG16" s="22"/>
      <c r="LH16" s="22"/>
      <c r="LI16" s="22"/>
      <c r="LJ16" s="22"/>
      <c r="LK16" s="22"/>
      <c r="LL16" s="22"/>
      <c r="LM16" s="22"/>
      <c r="LN16" s="22"/>
      <c r="LO16" s="22"/>
      <c r="LP16" s="22"/>
      <c r="LQ16" s="22"/>
      <c r="LR16" s="22"/>
      <c r="LS16" s="22"/>
      <c r="LT16" s="22"/>
      <c r="LU16" s="22"/>
      <c r="LV16" s="22"/>
      <c r="LW16" s="22"/>
      <c r="LX16" s="22"/>
      <c r="LY16" s="22"/>
      <c r="LZ16" s="22"/>
      <c r="MA16" s="22"/>
      <c r="MB16" s="22"/>
      <c r="MC16" s="22"/>
      <c r="MD16" s="22"/>
      <c r="ME16" s="22"/>
      <c r="MF16" s="22"/>
      <c r="MG16" s="22"/>
      <c r="MH16" s="22"/>
      <c r="MI16" s="22"/>
      <c r="MJ16" s="22"/>
      <c r="MK16" s="22"/>
      <c r="ML16" s="22"/>
      <c r="MM16" s="22"/>
      <c r="MN16" s="22"/>
      <c r="MO16" s="22"/>
      <c r="MP16" s="22"/>
      <c r="MQ16" s="22"/>
      <c r="MR16" s="22"/>
      <c r="MS16" s="22"/>
      <c r="MT16" s="22"/>
      <c r="MU16" s="22"/>
      <c r="MV16" s="22"/>
      <c r="MW16" s="22"/>
      <c r="MX16" s="22"/>
      <c r="MY16" s="22"/>
      <c r="MZ16" s="22"/>
      <c r="NA16" s="22"/>
      <c r="NB16" s="22"/>
      <c r="NC16" s="140"/>
      <c r="ND16" s="75" t="s">
        <v>64</v>
      </c>
      <c r="NE16" s="68"/>
      <c r="NF16" s="23"/>
      <c r="NG16" s="128">
        <f>IFERROR(+GETPIVOTDATA("personne",TCD!$B$3,"date",Année,"personne",$A16,"code",NG$9),"-")</f>
        <v>0</v>
      </c>
      <c r="NH16" s="128">
        <f>IFERROR(+GETPIVOTDATA("personne",TCD!$B$3,"date",Année,"personne",$A16,"code",NH$9),"-")</f>
        <v>0</v>
      </c>
      <c r="NI16" s="128">
        <f>IFERROR(+GETPIVOTDATA("personne",TCD!$B$3,"date",Année,"personne",$A16,"code",NI$9),"-")</f>
        <v>3</v>
      </c>
      <c r="NJ16" s="128">
        <f>IFERROR(+GETPIVOTDATA("personne",TCD!$B$3,"date",Année,"personne",$A16,"code",NJ$9),"-")</f>
        <v>3</v>
      </c>
      <c r="NK16" s="128" t="str">
        <f>IFERROR(+GETPIVOTDATA("personne",TCD!$B$3,"date",Année,"personne",$A16,"code",NK$9),"-")</f>
        <v>-</v>
      </c>
      <c r="NL16" s="128">
        <f>IFERROR(+GETPIVOTDATA("personne",TCD!$B$3,"date",Année,"personne",$A16,"code",NL$9),"-")</f>
        <v>1</v>
      </c>
      <c r="NM16" s="128">
        <f>IFERROR(+GETPIVOTDATA("personne",TCD!$B$3,"date",Année,"personne",$A16,"code",NM$9),"-")</f>
        <v>1</v>
      </c>
      <c r="NN16" s="128">
        <f>IFERROR(+GETPIVOTDATA("personne",TCD!$B$3,"date",Année,"personne",$A16,"code",NN$9),"-")</f>
        <v>1</v>
      </c>
      <c r="NO16" s="128" t="str">
        <f>IFERROR(+GETPIVOTDATA("personne",TCD!$B$3,"date",Année,"personne",$A16,"code",NO$9),"-")</f>
        <v>-</v>
      </c>
      <c r="NQ16" s="34"/>
      <c r="NR16" s="35"/>
      <c r="NZ16" s="26"/>
      <c r="OA16" s="28"/>
      <c r="OB16" s="29"/>
      <c r="OC16" s="18"/>
    </row>
    <row r="17" spans="1:410" s="24" customFormat="1">
      <c r="A17" s="85" t="s">
        <v>51</v>
      </c>
      <c r="B17" s="22"/>
      <c r="C17" s="22"/>
      <c r="D17" s="22"/>
      <c r="E17" s="22" t="s">
        <v>15</v>
      </c>
      <c r="F17" s="22"/>
      <c r="G17" s="22" t="s">
        <v>15</v>
      </c>
      <c r="H17" s="22"/>
      <c r="I17" s="22"/>
      <c r="J17" s="22"/>
      <c r="K17" s="22"/>
      <c r="L17" s="22"/>
      <c r="M17" s="22"/>
      <c r="N17" s="22"/>
      <c r="O17" s="22" t="s">
        <v>16</v>
      </c>
      <c r="P17" s="22"/>
      <c r="Q17" s="22"/>
      <c r="R17" s="22"/>
      <c r="S17" s="22" t="s">
        <v>20</v>
      </c>
      <c r="T17" s="22"/>
      <c r="U17" s="22"/>
      <c r="V17" s="22"/>
      <c r="W17" s="22"/>
      <c r="X17" s="22"/>
      <c r="Y17" s="22"/>
      <c r="Z17" s="22"/>
      <c r="AA17" s="22"/>
      <c r="AB17" s="22"/>
      <c r="AC17" s="22"/>
      <c r="AD17" s="22"/>
      <c r="AE17" s="22"/>
      <c r="AF17" s="22"/>
      <c r="AG17" s="22"/>
      <c r="AH17" s="22"/>
      <c r="AI17" s="22"/>
      <c r="AJ17" s="22"/>
      <c r="AK17" s="22"/>
      <c r="AL17" s="22"/>
      <c r="AM17" s="22"/>
      <c r="AN17" s="22"/>
      <c r="AO17" s="22"/>
      <c r="AP17" s="22"/>
      <c r="AQ17" s="22"/>
      <c r="AR17" s="22"/>
      <c r="AS17" s="22"/>
      <c r="AT17" s="22"/>
      <c r="AU17" s="22"/>
      <c r="AV17" s="22"/>
      <c r="AW17" s="22" t="s">
        <v>16</v>
      </c>
      <c r="AX17" s="22"/>
      <c r="AY17" s="22"/>
      <c r="AZ17" s="22"/>
      <c r="BA17" s="22"/>
      <c r="BB17" s="22"/>
      <c r="BC17" s="22"/>
      <c r="BD17" s="22"/>
      <c r="BE17" s="22"/>
      <c r="BF17" s="22"/>
      <c r="BG17" s="22"/>
      <c r="BH17" s="22"/>
      <c r="BI17" s="22"/>
      <c r="BJ17" s="22"/>
      <c r="BK17" s="22"/>
      <c r="BL17" s="22"/>
      <c r="BM17" s="22"/>
      <c r="BN17" s="22"/>
      <c r="BO17" s="22"/>
      <c r="BP17" s="22"/>
      <c r="BQ17" s="22"/>
      <c r="BR17" s="22"/>
      <c r="BS17" s="22"/>
      <c r="BT17" s="22"/>
      <c r="BU17" s="22"/>
      <c r="BV17" s="22"/>
      <c r="BW17" s="22"/>
      <c r="BX17" s="22"/>
      <c r="BY17" s="22"/>
      <c r="BZ17" s="22"/>
      <c r="CA17" s="22"/>
      <c r="CB17" s="22"/>
      <c r="CC17" s="22"/>
      <c r="CD17" s="22"/>
      <c r="CE17" s="22"/>
      <c r="CF17" s="22"/>
      <c r="CG17" s="22"/>
      <c r="CH17" s="22"/>
      <c r="CI17" s="22"/>
      <c r="CJ17" s="22"/>
      <c r="CK17" s="22"/>
      <c r="CL17" s="22"/>
      <c r="CM17" s="22"/>
      <c r="CN17" s="22"/>
      <c r="CO17" s="22"/>
      <c r="CP17" s="22"/>
      <c r="CQ17" s="22"/>
      <c r="CR17" s="22"/>
      <c r="CS17" s="22"/>
      <c r="CT17" s="22"/>
      <c r="CU17" s="22"/>
      <c r="CV17" s="22"/>
      <c r="CW17" s="22"/>
      <c r="CX17" s="22"/>
      <c r="CY17" s="22"/>
      <c r="CZ17" s="22"/>
      <c r="DA17" s="22"/>
      <c r="DB17" s="22"/>
      <c r="DC17" s="22"/>
      <c r="DD17" s="22"/>
      <c r="DE17" s="22"/>
      <c r="DF17" s="22"/>
      <c r="DG17" s="22"/>
      <c r="DH17" s="22"/>
      <c r="DI17" s="22"/>
      <c r="DJ17" s="22"/>
      <c r="DK17" s="22"/>
      <c r="DL17" s="22"/>
      <c r="DM17" s="22"/>
      <c r="DN17" s="22"/>
      <c r="DO17" s="22"/>
      <c r="DP17" s="22"/>
      <c r="DQ17" s="22"/>
      <c r="DR17" s="22"/>
      <c r="DS17" s="22"/>
      <c r="DT17" s="22"/>
      <c r="DU17" s="22"/>
      <c r="DV17" s="22"/>
      <c r="DW17" s="22"/>
      <c r="DX17" s="22"/>
      <c r="DY17" s="22"/>
      <c r="DZ17" s="22"/>
      <c r="EA17" s="22"/>
      <c r="EB17" s="22"/>
      <c r="EC17" s="22"/>
      <c r="ED17" s="22"/>
      <c r="EE17" s="22"/>
      <c r="EF17" s="22"/>
      <c r="EG17" s="22"/>
      <c r="EH17" s="22"/>
      <c r="EI17" s="22"/>
      <c r="EJ17" s="22"/>
      <c r="EK17" s="22"/>
      <c r="EL17" s="22"/>
      <c r="EM17" s="22"/>
      <c r="EN17" s="22"/>
      <c r="EO17" s="22"/>
      <c r="EP17" s="22"/>
      <c r="EQ17" s="22"/>
      <c r="ER17" s="22"/>
      <c r="ES17" s="22"/>
      <c r="ET17" s="22"/>
      <c r="EU17" s="22"/>
      <c r="EV17" s="22"/>
      <c r="EW17" s="22"/>
      <c r="EX17" s="22"/>
      <c r="EY17" s="22"/>
      <c r="EZ17" s="22"/>
      <c r="FA17" s="22" t="s">
        <v>19</v>
      </c>
      <c r="FB17" s="22"/>
      <c r="FC17" s="22"/>
      <c r="FD17" s="22"/>
      <c r="FE17" s="22"/>
      <c r="FF17" s="22"/>
      <c r="FG17" s="22"/>
      <c r="FH17" s="22"/>
      <c r="FI17" s="22"/>
      <c r="FJ17" s="22"/>
      <c r="FK17" s="22"/>
      <c r="FL17" s="22"/>
      <c r="FM17" s="22"/>
      <c r="FN17" s="22"/>
      <c r="FO17" s="22"/>
      <c r="FP17" s="22"/>
      <c r="FQ17" s="22"/>
      <c r="FR17" s="22"/>
      <c r="FS17" s="22"/>
      <c r="FT17" s="22"/>
      <c r="FU17" s="22"/>
      <c r="FV17" s="22"/>
      <c r="FW17" s="22"/>
      <c r="FX17" s="22"/>
      <c r="FY17" s="22"/>
      <c r="FZ17" s="22"/>
      <c r="GA17" s="22"/>
      <c r="GB17" s="22"/>
      <c r="GC17" s="22"/>
      <c r="GD17" s="22"/>
      <c r="GE17" s="22"/>
      <c r="GF17" s="22"/>
      <c r="GG17" s="22"/>
      <c r="GH17" s="22"/>
      <c r="GI17" s="22"/>
      <c r="GJ17" s="22"/>
      <c r="GK17" s="22"/>
      <c r="GL17" s="22"/>
      <c r="GM17" s="22"/>
      <c r="GN17" s="22"/>
      <c r="GO17" s="22"/>
      <c r="GP17" s="22"/>
      <c r="GQ17" s="22"/>
      <c r="GR17" s="22"/>
      <c r="GS17" s="22"/>
      <c r="GT17" s="22"/>
      <c r="GU17" s="22"/>
      <c r="GV17" s="22"/>
      <c r="GW17" s="22"/>
      <c r="GX17" s="22"/>
      <c r="GY17" s="22"/>
      <c r="GZ17" s="22"/>
      <c r="HA17" s="22"/>
      <c r="HB17" s="22"/>
      <c r="HC17" s="22"/>
      <c r="HD17" s="22"/>
      <c r="HE17" s="22"/>
      <c r="HF17" s="22"/>
      <c r="HG17" s="22"/>
      <c r="HH17" s="22"/>
      <c r="HI17" s="22"/>
      <c r="HJ17" s="22"/>
      <c r="HK17" s="22"/>
      <c r="HL17" s="22"/>
      <c r="HM17" s="22"/>
      <c r="HN17" s="22"/>
      <c r="HO17" s="22"/>
      <c r="HP17" s="22"/>
      <c r="HQ17" s="22"/>
      <c r="HR17" s="22"/>
      <c r="HS17" s="22"/>
      <c r="HT17" s="22"/>
      <c r="HU17" s="22"/>
      <c r="HV17" s="22"/>
      <c r="HW17" s="22"/>
      <c r="HX17" s="22"/>
      <c r="HY17" s="22"/>
      <c r="HZ17" s="22"/>
      <c r="IA17" s="22"/>
      <c r="IB17" s="22"/>
      <c r="IC17" s="22"/>
      <c r="ID17" s="22"/>
      <c r="IE17" s="22"/>
      <c r="IF17" s="22"/>
      <c r="IG17" s="22"/>
      <c r="IH17" s="22"/>
      <c r="II17" s="22"/>
      <c r="IJ17" s="22"/>
      <c r="IK17" s="22"/>
      <c r="IL17" s="22"/>
      <c r="IM17" s="22"/>
      <c r="IN17" s="22"/>
      <c r="IO17" s="22"/>
      <c r="IP17" s="22"/>
      <c r="IQ17" s="22"/>
      <c r="IR17" s="22"/>
      <c r="IS17" s="22"/>
      <c r="IT17" s="22"/>
      <c r="IU17" s="22"/>
      <c r="IV17" s="22"/>
      <c r="IW17" s="22"/>
      <c r="IX17" s="22"/>
      <c r="IY17" s="22"/>
      <c r="IZ17" s="22"/>
      <c r="JA17" s="22"/>
      <c r="JB17" s="22"/>
      <c r="JC17" s="22"/>
      <c r="JD17" s="22"/>
      <c r="JE17" s="22"/>
      <c r="JF17" s="22"/>
      <c r="JG17" s="22"/>
      <c r="JH17" s="22"/>
      <c r="JI17" s="22"/>
      <c r="JJ17" s="22"/>
      <c r="JK17" s="22"/>
      <c r="JL17" s="22"/>
      <c r="JM17" s="22"/>
      <c r="JN17" s="22"/>
      <c r="JO17" s="22"/>
      <c r="JP17" s="22"/>
      <c r="JQ17" s="22"/>
      <c r="JR17" s="22"/>
      <c r="JS17" s="22"/>
      <c r="JT17" s="22"/>
      <c r="JU17" s="22"/>
      <c r="JV17" s="22"/>
      <c r="JW17" s="22"/>
      <c r="JX17" s="22"/>
      <c r="JY17" s="22"/>
      <c r="JZ17" s="22"/>
      <c r="KA17" s="22"/>
      <c r="KB17" s="22"/>
      <c r="KC17" s="22"/>
      <c r="KD17" s="22"/>
      <c r="KE17" s="22"/>
      <c r="KF17" s="22"/>
      <c r="KG17" s="22"/>
      <c r="KH17" s="22"/>
      <c r="KI17" s="22"/>
      <c r="KJ17" s="22"/>
      <c r="KK17" s="22"/>
      <c r="KL17" s="22"/>
      <c r="KM17" s="22"/>
      <c r="KN17" s="22"/>
      <c r="KO17" s="22"/>
      <c r="KP17" s="22"/>
      <c r="KQ17" s="22"/>
      <c r="KR17" s="22"/>
      <c r="KS17" s="22"/>
      <c r="KT17" s="22"/>
      <c r="KU17" s="22"/>
      <c r="KV17" s="22"/>
      <c r="KW17" s="22"/>
      <c r="KX17" s="22"/>
      <c r="KY17" s="22"/>
      <c r="KZ17" s="22"/>
      <c r="LA17" s="22"/>
      <c r="LB17" s="22"/>
      <c r="LC17" s="22"/>
      <c r="LD17" s="22"/>
      <c r="LE17" s="22"/>
      <c r="LF17" s="22"/>
      <c r="LG17" s="22"/>
      <c r="LH17" s="22"/>
      <c r="LI17" s="22"/>
      <c r="LJ17" s="22"/>
      <c r="LK17" s="22"/>
      <c r="LL17" s="22"/>
      <c r="LM17" s="22"/>
      <c r="LN17" s="22"/>
      <c r="LO17" s="22"/>
      <c r="LP17" s="22"/>
      <c r="LQ17" s="22"/>
      <c r="LR17" s="22"/>
      <c r="LS17" s="22"/>
      <c r="LT17" s="22"/>
      <c r="LU17" s="22"/>
      <c r="LV17" s="22"/>
      <c r="LW17" s="22"/>
      <c r="LX17" s="22"/>
      <c r="LY17" s="22"/>
      <c r="LZ17" s="22"/>
      <c r="MA17" s="22"/>
      <c r="MB17" s="22"/>
      <c r="MC17" s="22"/>
      <c r="MD17" s="22"/>
      <c r="ME17" s="22"/>
      <c r="MF17" s="22"/>
      <c r="MG17" s="22"/>
      <c r="MH17" s="22"/>
      <c r="MI17" s="22"/>
      <c r="MJ17" s="22"/>
      <c r="MK17" s="22"/>
      <c r="ML17" s="22"/>
      <c r="MM17" s="22"/>
      <c r="MN17" s="22"/>
      <c r="MO17" s="22"/>
      <c r="MP17" s="22"/>
      <c r="MQ17" s="22"/>
      <c r="MR17" s="22"/>
      <c r="MS17" s="22"/>
      <c r="MT17" s="22"/>
      <c r="MU17" s="22"/>
      <c r="MV17" s="22"/>
      <c r="MW17" s="22"/>
      <c r="MX17" s="22"/>
      <c r="MY17" s="22"/>
      <c r="MZ17" s="22"/>
      <c r="NA17" s="22"/>
      <c r="NB17" s="22"/>
      <c r="NC17" s="140"/>
      <c r="ND17" s="75" t="s">
        <v>64</v>
      </c>
      <c r="NE17" s="68"/>
      <c r="NF17" s="23"/>
      <c r="NG17" s="128">
        <f>IFERROR(+GETPIVOTDATA("personne",TCD!$B$3,"date",Année,"personne",$A17,"code",NG$9),"-")</f>
        <v>0</v>
      </c>
      <c r="NH17" s="128">
        <f>IFERROR(+GETPIVOTDATA("personne",TCD!$B$3,"date",Année,"personne",$A17,"code",NH$9),"-")</f>
        <v>2</v>
      </c>
      <c r="NI17" s="128">
        <f>IFERROR(+GETPIVOTDATA("personne",TCD!$B$3,"date",Année,"personne",$A17,"code",NI$9),"-")</f>
        <v>2</v>
      </c>
      <c r="NJ17" s="128">
        <f>IFERROR(+GETPIVOTDATA("personne",TCD!$B$3,"date",Année,"personne",$A17,"code",NJ$9),"-")</f>
        <v>0</v>
      </c>
      <c r="NK17" s="128" t="str">
        <f>IFERROR(+GETPIVOTDATA("personne",TCD!$B$3,"date",Année,"personne",$A17,"code",NK$9),"-")</f>
        <v>-</v>
      </c>
      <c r="NL17" s="128">
        <f>IFERROR(+GETPIVOTDATA("personne",TCD!$B$3,"date",Année,"personne",$A17,"code",NL$9),"-")</f>
        <v>1</v>
      </c>
      <c r="NM17" s="128">
        <f>IFERROR(+GETPIVOTDATA("personne",TCD!$B$3,"date",Année,"personne",$A17,"code",NM$9),"-")</f>
        <v>1</v>
      </c>
      <c r="NN17" s="128">
        <f>IFERROR(+GETPIVOTDATA("personne",TCD!$B$3,"date",Année,"personne",$A17,"code",NN$9),"-")</f>
        <v>0</v>
      </c>
      <c r="NO17" s="128" t="str">
        <f>IFERROR(+GETPIVOTDATA("personne",TCD!$B$3,"date",Année,"personne",$A17,"code",NO$9),"-")</f>
        <v>-</v>
      </c>
      <c r="NZ17" s="26"/>
      <c r="OA17" s="28"/>
      <c r="OB17" s="29"/>
      <c r="OC17" s="18"/>
    </row>
    <row r="18" spans="1:410" s="24" customFormat="1" ht="15.75">
      <c r="A18" s="85" t="s">
        <v>52</v>
      </c>
      <c r="B18" s="22"/>
      <c r="C18" s="22"/>
      <c r="D18" s="22"/>
      <c r="E18" s="22" t="s">
        <v>15</v>
      </c>
      <c r="F18" s="22"/>
      <c r="G18" s="22" t="s">
        <v>15</v>
      </c>
      <c r="H18" s="22"/>
      <c r="I18" s="22"/>
      <c r="J18" s="22"/>
      <c r="K18" s="22"/>
      <c r="L18" s="22"/>
      <c r="M18" s="22"/>
      <c r="N18" s="22"/>
      <c r="O18" s="22" t="s">
        <v>16</v>
      </c>
      <c r="P18" s="22"/>
      <c r="Q18" s="22"/>
      <c r="R18" s="22"/>
      <c r="S18" s="22"/>
      <c r="T18" s="22"/>
      <c r="U18" s="22"/>
      <c r="V18" s="22"/>
      <c r="W18" s="22"/>
      <c r="X18" s="22"/>
      <c r="Y18" s="22"/>
      <c r="Z18" s="22"/>
      <c r="AA18" s="22"/>
      <c r="AB18" s="22"/>
      <c r="AC18" s="22"/>
      <c r="AD18" s="22"/>
      <c r="AE18" s="22"/>
      <c r="AF18" s="22"/>
      <c r="AG18" s="22"/>
      <c r="AH18" s="22"/>
      <c r="AI18" s="22"/>
      <c r="AJ18" s="22"/>
      <c r="AK18" s="22"/>
      <c r="AL18" s="22"/>
      <c r="AM18" s="22"/>
      <c r="AN18" s="22"/>
      <c r="AO18" s="22"/>
      <c r="AP18" s="22"/>
      <c r="AQ18" s="22"/>
      <c r="AR18" s="22"/>
      <c r="AS18" s="22"/>
      <c r="AT18" s="22"/>
      <c r="AU18" s="22" t="s">
        <v>12</v>
      </c>
      <c r="AV18" s="22"/>
      <c r="AW18" s="22" t="s">
        <v>16</v>
      </c>
      <c r="AX18" s="22"/>
      <c r="AY18" s="22"/>
      <c r="AZ18" s="22"/>
      <c r="BA18" s="22"/>
      <c r="BB18" s="22"/>
      <c r="BC18" s="22"/>
      <c r="BD18" s="22"/>
      <c r="BE18" s="22"/>
      <c r="BF18" s="22"/>
      <c r="BG18" s="22"/>
      <c r="BH18" s="22"/>
      <c r="BI18" s="22"/>
      <c r="BJ18" s="22"/>
      <c r="BK18" s="22"/>
      <c r="BL18" s="22"/>
      <c r="BM18" s="22"/>
      <c r="BN18" s="22"/>
      <c r="BO18" s="22"/>
      <c r="BP18" s="22"/>
      <c r="BQ18" s="22"/>
      <c r="BR18" s="22"/>
      <c r="BS18" s="22"/>
      <c r="BT18" s="22"/>
      <c r="BU18" s="22"/>
      <c r="BV18" s="22"/>
      <c r="BW18" s="22"/>
      <c r="BX18" s="22"/>
      <c r="BY18" s="22"/>
      <c r="BZ18" s="22" t="s">
        <v>12</v>
      </c>
      <c r="CA18" s="22" t="s">
        <v>16</v>
      </c>
      <c r="CB18" s="22"/>
      <c r="CC18" s="22"/>
      <c r="CD18" s="22"/>
      <c r="CE18" s="22"/>
      <c r="CF18" s="22"/>
      <c r="CG18" s="22"/>
      <c r="CH18" s="22"/>
      <c r="CI18" s="22"/>
      <c r="CJ18" s="22"/>
      <c r="CK18" s="22"/>
      <c r="CL18" s="22"/>
      <c r="CM18" s="22"/>
      <c r="CN18" s="22"/>
      <c r="CO18" s="22"/>
      <c r="CP18" s="22"/>
      <c r="CQ18" s="22"/>
      <c r="CR18" s="22"/>
      <c r="CS18" s="22"/>
      <c r="CT18" s="22"/>
      <c r="CU18" s="22"/>
      <c r="CV18" s="22"/>
      <c r="CW18" s="22"/>
      <c r="CX18" s="22"/>
      <c r="CY18" s="22"/>
      <c r="CZ18" s="22"/>
      <c r="DA18" s="22"/>
      <c r="DB18" s="22"/>
      <c r="DC18" s="22"/>
      <c r="DD18" s="22"/>
      <c r="DE18" s="22"/>
      <c r="DF18" s="22"/>
      <c r="DG18" s="22"/>
      <c r="DH18" s="22"/>
      <c r="DI18" s="22"/>
      <c r="DJ18" s="22"/>
      <c r="DK18" s="22"/>
      <c r="DL18" s="22"/>
      <c r="DM18" s="22"/>
      <c r="DN18" s="22"/>
      <c r="DO18" s="22"/>
      <c r="DP18" s="22"/>
      <c r="DQ18" s="22"/>
      <c r="DR18" s="22"/>
      <c r="DS18" s="22"/>
      <c r="DT18" s="22"/>
      <c r="DU18" s="22"/>
      <c r="DV18" s="22"/>
      <c r="DW18" s="22"/>
      <c r="DX18" s="22"/>
      <c r="DY18" s="22"/>
      <c r="DZ18" s="22"/>
      <c r="EA18" s="22"/>
      <c r="EB18" s="22"/>
      <c r="EC18" s="22"/>
      <c r="ED18" s="22"/>
      <c r="EE18" s="22"/>
      <c r="EF18" s="22"/>
      <c r="EG18" s="22"/>
      <c r="EH18" s="22"/>
      <c r="EI18" s="22"/>
      <c r="EJ18" s="22"/>
      <c r="EK18" s="22"/>
      <c r="EL18" s="22"/>
      <c r="EM18" s="22"/>
      <c r="EN18" s="22"/>
      <c r="EO18" s="22"/>
      <c r="EP18" s="22"/>
      <c r="EQ18" s="22"/>
      <c r="ER18" s="22"/>
      <c r="ES18" s="22"/>
      <c r="ET18" s="22"/>
      <c r="EU18" s="22"/>
      <c r="EV18" s="22"/>
      <c r="EW18" s="22"/>
      <c r="EX18" s="22"/>
      <c r="EY18" s="22"/>
      <c r="EZ18" s="22"/>
      <c r="FA18" s="22" t="s">
        <v>19</v>
      </c>
      <c r="FB18" s="22"/>
      <c r="FC18" s="22"/>
      <c r="FD18" s="22"/>
      <c r="FE18" s="22"/>
      <c r="FF18" s="22"/>
      <c r="FG18" s="22"/>
      <c r="FH18" s="22"/>
      <c r="FI18" s="22"/>
      <c r="FJ18" s="22"/>
      <c r="FK18" s="22"/>
      <c r="FL18" s="22"/>
      <c r="FM18" s="22"/>
      <c r="FN18" s="22"/>
      <c r="FO18" s="22"/>
      <c r="FP18" s="22"/>
      <c r="FQ18" s="22"/>
      <c r="FR18" s="22"/>
      <c r="FS18" s="22"/>
      <c r="FT18" s="22"/>
      <c r="FU18" s="22"/>
      <c r="FV18" s="22"/>
      <c r="FW18" s="22"/>
      <c r="FX18" s="22"/>
      <c r="FY18" s="22"/>
      <c r="FZ18" s="22"/>
      <c r="GA18" s="22"/>
      <c r="GB18" s="22"/>
      <c r="GC18" s="22"/>
      <c r="GD18" s="22"/>
      <c r="GE18" s="22"/>
      <c r="GF18" s="22"/>
      <c r="GG18" s="22"/>
      <c r="GH18" s="22"/>
      <c r="GI18" s="22"/>
      <c r="GJ18" s="22"/>
      <c r="GK18" s="22"/>
      <c r="GL18" s="22"/>
      <c r="GM18" s="22"/>
      <c r="GN18" s="22"/>
      <c r="GO18" s="22"/>
      <c r="GP18" s="22"/>
      <c r="GQ18" s="22"/>
      <c r="GR18" s="22"/>
      <c r="GS18" s="22"/>
      <c r="GT18" s="22"/>
      <c r="GU18" s="22"/>
      <c r="GV18" s="22"/>
      <c r="GW18" s="22"/>
      <c r="GX18" s="22"/>
      <c r="GY18" s="22"/>
      <c r="GZ18" s="22"/>
      <c r="HA18" s="22"/>
      <c r="HB18" s="22"/>
      <c r="HC18" s="22"/>
      <c r="HD18" s="22"/>
      <c r="HE18" s="22"/>
      <c r="HF18" s="22"/>
      <c r="HG18" s="22"/>
      <c r="HH18" s="22"/>
      <c r="HI18" s="22"/>
      <c r="HJ18" s="22"/>
      <c r="HK18" s="22"/>
      <c r="HL18" s="22"/>
      <c r="HM18" s="22"/>
      <c r="HN18" s="22"/>
      <c r="HO18" s="22"/>
      <c r="HP18" s="22"/>
      <c r="HQ18" s="22"/>
      <c r="HR18" s="22"/>
      <c r="HS18" s="22"/>
      <c r="HT18" s="22"/>
      <c r="HU18" s="22"/>
      <c r="HV18" s="22"/>
      <c r="HW18" s="22"/>
      <c r="HX18" s="22"/>
      <c r="HY18" s="22"/>
      <c r="HZ18" s="22"/>
      <c r="IA18" s="22"/>
      <c r="IB18" s="22"/>
      <c r="IC18" s="22"/>
      <c r="ID18" s="22"/>
      <c r="IE18" s="22"/>
      <c r="IF18" s="22"/>
      <c r="IG18" s="22"/>
      <c r="IH18" s="22"/>
      <c r="II18" s="22"/>
      <c r="IJ18" s="22"/>
      <c r="IK18" s="22"/>
      <c r="IL18" s="22"/>
      <c r="IM18" s="22"/>
      <c r="IN18" s="22"/>
      <c r="IO18" s="22"/>
      <c r="IP18" s="22"/>
      <c r="IQ18" s="22"/>
      <c r="IR18" s="22"/>
      <c r="IS18" s="22"/>
      <c r="IT18" s="22"/>
      <c r="IU18" s="22"/>
      <c r="IV18" s="22"/>
      <c r="IW18" s="22"/>
      <c r="IX18" s="22"/>
      <c r="IY18" s="22"/>
      <c r="IZ18" s="22"/>
      <c r="JA18" s="22"/>
      <c r="JB18" s="22"/>
      <c r="JC18" s="22"/>
      <c r="JD18" s="22"/>
      <c r="JE18" s="22"/>
      <c r="JF18" s="22"/>
      <c r="JG18" s="22"/>
      <c r="JH18" s="22"/>
      <c r="JI18" s="22"/>
      <c r="JJ18" s="22"/>
      <c r="JK18" s="22"/>
      <c r="JL18" s="22"/>
      <c r="JM18" s="22"/>
      <c r="JN18" s="22"/>
      <c r="JO18" s="22"/>
      <c r="JP18" s="22"/>
      <c r="JQ18" s="22"/>
      <c r="JR18" s="22"/>
      <c r="JS18" s="22"/>
      <c r="JT18" s="22"/>
      <c r="JU18" s="22"/>
      <c r="JV18" s="22"/>
      <c r="JW18" s="22"/>
      <c r="JX18" s="22"/>
      <c r="JY18" s="22"/>
      <c r="JZ18" s="22"/>
      <c r="KA18" s="22"/>
      <c r="KB18" s="22"/>
      <c r="KC18" s="22"/>
      <c r="KD18" s="22"/>
      <c r="KE18" s="22"/>
      <c r="KF18" s="22"/>
      <c r="KG18" s="22"/>
      <c r="KH18" s="22"/>
      <c r="KI18" s="22"/>
      <c r="KJ18" s="22"/>
      <c r="KK18" s="22"/>
      <c r="KL18" s="22"/>
      <c r="KM18" s="22"/>
      <c r="KN18" s="22"/>
      <c r="KO18" s="22"/>
      <c r="KP18" s="22"/>
      <c r="KQ18" s="22"/>
      <c r="KR18" s="22"/>
      <c r="KS18" s="22"/>
      <c r="KT18" s="22"/>
      <c r="KU18" s="22"/>
      <c r="KV18" s="22"/>
      <c r="KW18" s="22"/>
      <c r="KX18" s="22"/>
      <c r="KY18" s="22"/>
      <c r="KZ18" s="22"/>
      <c r="LA18" s="22"/>
      <c r="LB18" s="22"/>
      <c r="LC18" s="22"/>
      <c r="LD18" s="22"/>
      <c r="LE18" s="22"/>
      <c r="LF18" s="22"/>
      <c r="LG18" s="22"/>
      <c r="LH18" s="22"/>
      <c r="LI18" s="22"/>
      <c r="LJ18" s="22"/>
      <c r="LK18" s="22"/>
      <c r="LL18" s="22"/>
      <c r="LM18" s="22"/>
      <c r="LN18" s="22"/>
      <c r="LO18" s="22"/>
      <c r="LP18" s="22"/>
      <c r="LQ18" s="22"/>
      <c r="LR18" s="22"/>
      <c r="LS18" s="22"/>
      <c r="LT18" s="22"/>
      <c r="LU18" s="22"/>
      <c r="LV18" s="22"/>
      <c r="LW18" s="22"/>
      <c r="LX18" s="22"/>
      <c r="LY18" s="22"/>
      <c r="LZ18" s="22"/>
      <c r="MA18" s="22"/>
      <c r="MB18" s="22"/>
      <c r="MC18" s="22"/>
      <c r="MD18" s="22"/>
      <c r="ME18" s="22"/>
      <c r="MF18" s="22"/>
      <c r="MG18" s="22"/>
      <c r="MH18" s="22"/>
      <c r="MI18" s="22"/>
      <c r="MJ18" s="22"/>
      <c r="MK18" s="22"/>
      <c r="ML18" s="22"/>
      <c r="MM18" s="22"/>
      <c r="MN18" s="22"/>
      <c r="MO18" s="22"/>
      <c r="MP18" s="22"/>
      <c r="MQ18" s="22"/>
      <c r="MR18" s="22"/>
      <c r="MS18" s="22"/>
      <c r="MT18" s="22"/>
      <c r="MU18" s="22"/>
      <c r="MV18" s="22"/>
      <c r="MW18" s="22"/>
      <c r="MX18" s="22"/>
      <c r="MY18" s="22"/>
      <c r="MZ18" s="22"/>
      <c r="NA18" s="22"/>
      <c r="NB18" s="22"/>
      <c r="NC18" s="140"/>
      <c r="ND18" s="75" t="s">
        <v>64</v>
      </c>
      <c r="NE18" s="68"/>
      <c r="NF18" s="23"/>
      <c r="NG18" s="128">
        <f>IFERROR(+GETPIVOTDATA("personne",TCD!$B$3,"date",Année,"personne",$A18,"code",NG$9),"-")</f>
        <v>2</v>
      </c>
      <c r="NH18" s="128">
        <f>IFERROR(+GETPIVOTDATA("personne",TCD!$B$3,"date",Année,"personne",$A18,"code",NH$9),"-")</f>
        <v>2</v>
      </c>
      <c r="NI18" s="128">
        <f>IFERROR(+GETPIVOTDATA("personne",TCD!$B$3,"date",Année,"personne",$A18,"code",NI$9),"-")</f>
        <v>3</v>
      </c>
      <c r="NJ18" s="128">
        <f>IFERROR(+GETPIVOTDATA("personne",TCD!$B$3,"date",Année,"personne",$A18,"code",NJ$9),"-")</f>
        <v>0</v>
      </c>
      <c r="NK18" s="128" t="str">
        <f>IFERROR(+GETPIVOTDATA("personne",TCD!$B$3,"date",Année,"personne",$A18,"code",NK$9),"-")</f>
        <v>-</v>
      </c>
      <c r="NL18" s="128">
        <f>IFERROR(+GETPIVOTDATA("personne",TCD!$B$3,"date",Année,"personne",$A18,"code",NL$9),"-")</f>
        <v>1</v>
      </c>
      <c r="NM18" s="128">
        <f>IFERROR(+GETPIVOTDATA("personne",TCD!$B$3,"date",Année,"personne",$A18,"code",NM$9),"-")</f>
        <v>0</v>
      </c>
      <c r="NN18" s="128">
        <f>IFERROR(+GETPIVOTDATA("personne",TCD!$B$3,"date",Année,"personne",$A18,"code",NN$9),"-")</f>
        <v>0</v>
      </c>
      <c r="NO18" s="128" t="str">
        <f>IFERROR(+GETPIVOTDATA("personne",TCD!$B$3,"date",Année,"personne",$A18,"code",NO$9),"-")</f>
        <v>-</v>
      </c>
      <c r="NQ18" s="103" t="s">
        <v>24</v>
      </c>
      <c r="NR18" s="104"/>
      <c r="NZ18" s="26"/>
      <c r="OA18" s="28"/>
      <c r="OB18" s="29"/>
      <c r="OC18" s="18"/>
    </row>
    <row r="19" spans="1:410" s="24" customFormat="1">
      <c r="A19" s="85" t="s">
        <v>53</v>
      </c>
      <c r="B19" s="22"/>
      <c r="C19" s="22"/>
      <c r="D19" s="22"/>
      <c r="E19" s="22"/>
      <c r="F19" s="22"/>
      <c r="G19" s="22"/>
      <c r="H19" s="22"/>
      <c r="I19" s="22"/>
      <c r="J19" s="22"/>
      <c r="K19" s="22"/>
      <c r="L19" s="22"/>
      <c r="M19" s="22"/>
      <c r="N19" s="22"/>
      <c r="O19" s="22" t="s">
        <v>16</v>
      </c>
      <c r="P19" s="22"/>
      <c r="Q19" s="22"/>
      <c r="R19" s="22"/>
      <c r="S19" s="22"/>
      <c r="T19" s="22"/>
      <c r="U19" s="22"/>
      <c r="V19" s="22"/>
      <c r="W19" s="22"/>
      <c r="X19" s="22"/>
      <c r="Y19" s="22"/>
      <c r="Z19" s="22"/>
      <c r="AA19" s="22"/>
      <c r="AB19" s="22"/>
      <c r="AC19" s="22"/>
      <c r="AD19" s="22"/>
      <c r="AE19" s="22"/>
      <c r="AF19" s="22"/>
      <c r="AG19" s="22"/>
      <c r="AH19" s="22"/>
      <c r="AI19" s="22"/>
      <c r="AJ19" s="22"/>
      <c r="AK19" s="22"/>
      <c r="AL19" s="22"/>
      <c r="AM19" s="22"/>
      <c r="AN19" s="22"/>
      <c r="AO19" s="22"/>
      <c r="AP19" s="22"/>
      <c r="AQ19" s="22"/>
      <c r="AR19" s="22"/>
      <c r="AS19" s="22"/>
      <c r="AT19" s="22"/>
      <c r="AU19" s="22"/>
      <c r="AV19" s="22"/>
      <c r="AW19" s="22" t="s">
        <v>16</v>
      </c>
      <c r="AX19" s="22"/>
      <c r="AY19" s="22"/>
      <c r="AZ19" s="22"/>
      <c r="BA19" s="22"/>
      <c r="BB19" s="22"/>
      <c r="BC19" s="22"/>
      <c r="BD19" s="22"/>
      <c r="BE19" s="22"/>
      <c r="BF19" s="22"/>
      <c r="BG19" s="22"/>
      <c r="BH19" s="22"/>
      <c r="BI19" s="22"/>
      <c r="BJ19" s="22"/>
      <c r="BK19" s="22"/>
      <c r="BL19" s="22"/>
      <c r="BM19" s="22"/>
      <c r="BN19" s="22"/>
      <c r="BO19" s="22"/>
      <c r="BP19" s="22"/>
      <c r="BQ19" s="22"/>
      <c r="BR19" s="22"/>
      <c r="BS19" s="22"/>
      <c r="BT19" s="22"/>
      <c r="BU19" s="22"/>
      <c r="BV19" s="22"/>
      <c r="BW19" s="22"/>
      <c r="BX19" s="22"/>
      <c r="BY19" s="22"/>
      <c r="BZ19" s="22"/>
      <c r="CA19" s="22"/>
      <c r="CB19" s="22"/>
      <c r="CC19" s="22"/>
      <c r="CD19" s="22"/>
      <c r="CE19" s="22"/>
      <c r="CF19" s="22"/>
      <c r="CG19" s="22"/>
      <c r="CH19" s="22"/>
      <c r="CI19" s="22"/>
      <c r="CJ19" s="22"/>
      <c r="CK19" s="22"/>
      <c r="CL19" s="22"/>
      <c r="CM19" s="22"/>
      <c r="CN19" s="22"/>
      <c r="CO19" s="22"/>
      <c r="CP19" s="22"/>
      <c r="CQ19" s="22"/>
      <c r="CR19" s="22"/>
      <c r="CS19" s="22"/>
      <c r="CT19" s="22"/>
      <c r="CU19" s="22"/>
      <c r="CV19" s="22"/>
      <c r="CW19" s="22"/>
      <c r="CX19" s="22"/>
      <c r="CY19" s="22"/>
      <c r="CZ19" s="22"/>
      <c r="DA19" s="22"/>
      <c r="DB19" s="22"/>
      <c r="DC19" s="22"/>
      <c r="DD19" s="22"/>
      <c r="DE19" s="22"/>
      <c r="DF19" s="22"/>
      <c r="DG19" s="22"/>
      <c r="DH19" s="22"/>
      <c r="DI19" s="22"/>
      <c r="DJ19" s="22"/>
      <c r="DK19" s="22"/>
      <c r="DL19" s="22"/>
      <c r="DM19" s="22"/>
      <c r="DN19" s="22"/>
      <c r="DO19" s="22"/>
      <c r="DP19" s="22"/>
      <c r="DQ19" s="22"/>
      <c r="DR19" s="22"/>
      <c r="DS19" s="22"/>
      <c r="DT19" s="22"/>
      <c r="DU19" s="22"/>
      <c r="DV19" s="22"/>
      <c r="DW19" s="22"/>
      <c r="DX19" s="22"/>
      <c r="DY19" s="22"/>
      <c r="DZ19" s="22"/>
      <c r="EA19" s="22"/>
      <c r="EB19" s="22"/>
      <c r="EC19" s="22"/>
      <c r="ED19" s="22"/>
      <c r="EE19" s="22"/>
      <c r="EF19" s="22"/>
      <c r="EG19" s="22"/>
      <c r="EH19" s="22"/>
      <c r="EI19" s="22"/>
      <c r="EJ19" s="22"/>
      <c r="EK19" s="22"/>
      <c r="EL19" s="22"/>
      <c r="EM19" s="22"/>
      <c r="EN19" s="22"/>
      <c r="EO19" s="22"/>
      <c r="EP19" s="22"/>
      <c r="EQ19" s="22"/>
      <c r="ER19" s="22"/>
      <c r="ES19" s="22"/>
      <c r="ET19" s="22"/>
      <c r="EU19" s="22"/>
      <c r="EV19" s="22"/>
      <c r="EW19" s="22"/>
      <c r="EX19" s="22"/>
      <c r="EY19" s="22"/>
      <c r="EZ19" s="22"/>
      <c r="FA19" s="22"/>
      <c r="FB19" s="22"/>
      <c r="FC19" s="22"/>
      <c r="FD19" s="22"/>
      <c r="FE19" s="22"/>
      <c r="FF19" s="22"/>
      <c r="FG19" s="22"/>
      <c r="FH19" s="22"/>
      <c r="FI19" s="22"/>
      <c r="FJ19" s="22"/>
      <c r="FK19" s="22"/>
      <c r="FL19" s="22"/>
      <c r="FM19" s="22"/>
      <c r="FN19" s="22"/>
      <c r="FO19" s="22"/>
      <c r="FP19" s="22"/>
      <c r="FQ19" s="22"/>
      <c r="FR19" s="22"/>
      <c r="FS19" s="22"/>
      <c r="FT19" s="22"/>
      <c r="FU19" s="22"/>
      <c r="FV19" s="22"/>
      <c r="FW19" s="22"/>
      <c r="FX19" s="22"/>
      <c r="FY19" s="22"/>
      <c r="FZ19" s="22"/>
      <c r="GA19" s="22"/>
      <c r="GB19" s="22"/>
      <c r="GC19" s="22"/>
      <c r="GD19" s="22"/>
      <c r="GE19" s="22"/>
      <c r="GF19" s="22" t="s">
        <v>19</v>
      </c>
      <c r="GG19" s="22"/>
      <c r="GH19" s="22"/>
      <c r="GI19" s="22" t="s">
        <v>19</v>
      </c>
      <c r="GJ19" s="22" t="s">
        <v>19</v>
      </c>
      <c r="GK19" s="22" t="s">
        <v>19</v>
      </c>
      <c r="GL19" s="22" t="s">
        <v>19</v>
      </c>
      <c r="GM19" s="22" t="s">
        <v>19</v>
      </c>
      <c r="GN19" s="22"/>
      <c r="GO19" s="22"/>
      <c r="GP19" s="22" t="s">
        <v>19</v>
      </c>
      <c r="GQ19" s="22" t="s">
        <v>19</v>
      </c>
      <c r="GR19" s="22" t="s">
        <v>19</v>
      </c>
      <c r="GS19" s="22" t="s">
        <v>19</v>
      </c>
      <c r="GT19" s="22" t="s">
        <v>19</v>
      </c>
      <c r="GU19" s="22"/>
      <c r="GV19" s="22"/>
      <c r="GW19" s="22" t="s">
        <v>19</v>
      </c>
      <c r="GX19" s="22" t="s">
        <v>19</v>
      </c>
      <c r="GY19" s="22" t="s">
        <v>19</v>
      </c>
      <c r="GZ19" s="22" t="s">
        <v>19</v>
      </c>
      <c r="HA19" s="22" t="s">
        <v>19</v>
      </c>
      <c r="HB19" s="22"/>
      <c r="HC19" s="22"/>
      <c r="HD19" s="22" t="s">
        <v>19</v>
      </c>
      <c r="HE19" s="22" t="s">
        <v>19</v>
      </c>
      <c r="HF19" s="22" t="s">
        <v>19</v>
      </c>
      <c r="HG19" s="22" t="s">
        <v>19</v>
      </c>
      <c r="HH19" s="22" t="s">
        <v>19</v>
      </c>
      <c r="HI19" s="22"/>
      <c r="HJ19" s="22"/>
      <c r="HK19" s="22"/>
      <c r="HL19" s="22"/>
      <c r="HM19" s="22"/>
      <c r="HN19" s="22"/>
      <c r="HO19" s="22"/>
      <c r="HP19" s="22"/>
      <c r="HQ19" s="22"/>
      <c r="HR19" s="22"/>
      <c r="HS19" s="22"/>
      <c r="HT19" s="22"/>
      <c r="HU19" s="22"/>
      <c r="HV19" s="22"/>
      <c r="HW19" s="22"/>
      <c r="HX19" s="22"/>
      <c r="HY19" s="22"/>
      <c r="HZ19" s="22"/>
      <c r="IA19" s="22"/>
      <c r="IB19" s="22"/>
      <c r="IC19" s="22"/>
      <c r="ID19" s="22"/>
      <c r="IE19" s="22"/>
      <c r="IF19" s="22"/>
      <c r="IG19" s="22"/>
      <c r="IH19" s="22"/>
      <c r="II19" s="22"/>
      <c r="IJ19" s="22"/>
      <c r="IK19" s="22"/>
      <c r="IL19" s="22"/>
      <c r="IM19" s="22"/>
      <c r="IN19" s="22"/>
      <c r="IO19" s="22"/>
      <c r="IP19" s="22"/>
      <c r="IQ19" s="22"/>
      <c r="IR19" s="22"/>
      <c r="IS19" s="22"/>
      <c r="IT19" s="22"/>
      <c r="IU19" s="22"/>
      <c r="IV19" s="22"/>
      <c r="IW19" s="22"/>
      <c r="IX19" s="22"/>
      <c r="IY19" s="22"/>
      <c r="IZ19" s="22"/>
      <c r="JA19" s="22"/>
      <c r="JB19" s="22"/>
      <c r="JC19" s="22"/>
      <c r="JD19" s="22"/>
      <c r="JE19" s="22"/>
      <c r="JF19" s="22"/>
      <c r="JG19" s="22"/>
      <c r="JH19" s="22"/>
      <c r="JI19" s="22"/>
      <c r="JJ19" s="22"/>
      <c r="JK19" s="22"/>
      <c r="JL19" s="22"/>
      <c r="JM19" s="22"/>
      <c r="JN19" s="22"/>
      <c r="JO19" s="22"/>
      <c r="JP19" s="22"/>
      <c r="JQ19" s="22"/>
      <c r="JR19" s="22"/>
      <c r="JS19" s="22"/>
      <c r="JT19" s="22"/>
      <c r="JU19" s="22"/>
      <c r="JV19" s="22"/>
      <c r="JW19" s="22"/>
      <c r="JX19" s="22"/>
      <c r="JY19" s="22"/>
      <c r="JZ19" s="22"/>
      <c r="KA19" s="22"/>
      <c r="KB19" s="22"/>
      <c r="KC19" s="22"/>
      <c r="KD19" s="22"/>
      <c r="KE19" s="22"/>
      <c r="KF19" s="22"/>
      <c r="KG19" s="22"/>
      <c r="KH19" s="22"/>
      <c r="KI19" s="22"/>
      <c r="KJ19" s="22"/>
      <c r="KK19" s="22"/>
      <c r="KL19" s="22"/>
      <c r="KM19" s="22"/>
      <c r="KN19" s="22"/>
      <c r="KO19" s="22"/>
      <c r="KP19" s="22"/>
      <c r="KQ19" s="22"/>
      <c r="KR19" s="22"/>
      <c r="KS19" s="22"/>
      <c r="KT19" s="22"/>
      <c r="KU19" s="22"/>
      <c r="KV19" s="22"/>
      <c r="KW19" s="22"/>
      <c r="KX19" s="22"/>
      <c r="KY19" s="22"/>
      <c r="KZ19" s="22"/>
      <c r="LA19" s="22"/>
      <c r="LB19" s="22"/>
      <c r="LC19" s="22"/>
      <c r="LD19" s="22"/>
      <c r="LE19" s="22"/>
      <c r="LF19" s="22"/>
      <c r="LG19" s="22"/>
      <c r="LH19" s="22"/>
      <c r="LI19" s="22"/>
      <c r="LJ19" s="22"/>
      <c r="LK19" s="22"/>
      <c r="LL19" s="22"/>
      <c r="LM19" s="22"/>
      <c r="LN19" s="22"/>
      <c r="LO19" s="22"/>
      <c r="LP19" s="22"/>
      <c r="LQ19" s="22"/>
      <c r="LR19" s="22"/>
      <c r="LS19" s="22"/>
      <c r="LT19" s="22"/>
      <c r="LU19" s="22"/>
      <c r="LV19" s="22"/>
      <c r="LW19" s="22"/>
      <c r="LX19" s="22"/>
      <c r="LY19" s="22"/>
      <c r="LZ19" s="22"/>
      <c r="MA19" s="22"/>
      <c r="MB19" s="22"/>
      <c r="MC19" s="22"/>
      <c r="MD19" s="22"/>
      <c r="ME19" s="22"/>
      <c r="MF19" s="22"/>
      <c r="MG19" s="22"/>
      <c r="MH19" s="22"/>
      <c r="MI19" s="22"/>
      <c r="MJ19" s="22"/>
      <c r="MK19" s="22"/>
      <c r="ML19" s="22"/>
      <c r="MM19" s="22"/>
      <c r="MN19" s="22"/>
      <c r="MO19" s="22"/>
      <c r="MP19" s="22"/>
      <c r="MQ19" s="22"/>
      <c r="MR19" s="22"/>
      <c r="MS19" s="22"/>
      <c r="MT19" s="22"/>
      <c r="MU19" s="22"/>
      <c r="MV19" s="22"/>
      <c r="MW19" s="22"/>
      <c r="MX19" s="22"/>
      <c r="MY19" s="22"/>
      <c r="MZ19" s="22"/>
      <c r="NA19" s="22"/>
      <c r="NB19" s="22"/>
      <c r="NC19" s="140"/>
      <c r="ND19" s="75" t="s">
        <v>64</v>
      </c>
      <c r="NE19" s="68"/>
      <c r="NF19" s="23"/>
      <c r="NG19" s="128">
        <f>IFERROR(+GETPIVOTDATA("personne",TCD!$B$3,"date",Année,"personne",$A19,"code",NG$9),"-")</f>
        <v>0</v>
      </c>
      <c r="NH19" s="128">
        <f>IFERROR(+GETPIVOTDATA("personne",TCD!$B$3,"date",Année,"personne",$A19,"code",NH$9),"-")</f>
        <v>0</v>
      </c>
      <c r="NI19" s="128">
        <f>IFERROR(+GETPIVOTDATA("personne",TCD!$B$3,"date",Année,"personne",$A19,"code",NI$9),"-")</f>
        <v>2</v>
      </c>
      <c r="NJ19" s="128">
        <f>IFERROR(+GETPIVOTDATA("personne",TCD!$B$3,"date",Année,"personne",$A19,"code",NJ$9),"-")</f>
        <v>0</v>
      </c>
      <c r="NK19" s="128" t="str">
        <f>IFERROR(+GETPIVOTDATA("personne",TCD!$B$3,"date",Année,"personne",$A19,"code",NK$9),"-")</f>
        <v>-</v>
      </c>
      <c r="NL19" s="128">
        <f>IFERROR(+GETPIVOTDATA("personne",TCD!$B$3,"date",Année,"personne",$A19,"code",NL$9),"-")</f>
        <v>21</v>
      </c>
      <c r="NM19" s="128">
        <f>IFERROR(+GETPIVOTDATA("personne",TCD!$B$3,"date",Année,"personne",$A19,"code",NM$9),"-")</f>
        <v>0</v>
      </c>
      <c r="NN19" s="128">
        <f>IFERROR(+GETPIVOTDATA("personne",TCD!$B$3,"date",Année,"personne",$A19,"code",NN$9),"-")</f>
        <v>0</v>
      </c>
      <c r="NO19" s="128" t="str">
        <f>IFERROR(+GETPIVOTDATA("personne",TCD!$B$3,"date",Année,"personne",$A19,"code",NO$9),"-")</f>
        <v>-</v>
      </c>
      <c r="NQ19" s="36" t="s">
        <v>25</v>
      </c>
      <c r="NR19" s="37" t="s">
        <v>26</v>
      </c>
      <c r="NZ19" s="26"/>
      <c r="OA19" s="28"/>
      <c r="OB19" s="29"/>
      <c r="OC19" s="18"/>
    </row>
    <row r="20" spans="1:410" s="24" customFormat="1">
      <c r="A20" s="85" t="s">
        <v>54</v>
      </c>
      <c r="B20" s="22"/>
      <c r="C20" s="22"/>
      <c r="D20" s="22"/>
      <c r="E20" s="22" t="s">
        <v>19</v>
      </c>
      <c r="F20" s="22" t="s">
        <v>19</v>
      </c>
      <c r="G20" s="22" t="s">
        <v>19</v>
      </c>
      <c r="H20" s="22" t="s">
        <v>19</v>
      </c>
      <c r="I20" s="22"/>
      <c r="J20" s="22"/>
      <c r="K20" s="22" t="s">
        <v>19</v>
      </c>
      <c r="L20" s="22"/>
      <c r="M20" s="22"/>
      <c r="N20" s="22"/>
      <c r="O20" s="22" t="s">
        <v>16</v>
      </c>
      <c r="P20" s="22"/>
      <c r="Q20" s="22"/>
      <c r="R20" s="22"/>
      <c r="S20" s="22"/>
      <c r="T20" s="22"/>
      <c r="U20" s="22"/>
      <c r="V20" s="22"/>
      <c r="W20" s="22"/>
      <c r="X20" s="22"/>
      <c r="Y20" s="22"/>
      <c r="Z20" s="22"/>
      <c r="AA20" s="22"/>
      <c r="AB20" s="22"/>
      <c r="AC20" s="22"/>
      <c r="AD20" s="22"/>
      <c r="AE20" s="22"/>
      <c r="AF20" s="22"/>
      <c r="AG20" s="22"/>
      <c r="AH20" s="22"/>
      <c r="AI20" s="22"/>
      <c r="AJ20" s="22"/>
      <c r="AK20" s="22"/>
      <c r="AL20" s="22"/>
      <c r="AM20" s="22"/>
      <c r="AN20" s="22"/>
      <c r="AO20" s="22"/>
      <c r="AP20" s="22"/>
      <c r="AQ20" s="22"/>
      <c r="AR20" s="22"/>
      <c r="AS20" s="22"/>
      <c r="AT20" s="22"/>
      <c r="AU20" s="22"/>
      <c r="AV20" s="22"/>
      <c r="AW20" s="22" t="s">
        <v>16</v>
      </c>
      <c r="AX20" s="22"/>
      <c r="AY20" s="22"/>
      <c r="AZ20" s="22"/>
      <c r="BA20" s="22"/>
      <c r="BB20" s="22"/>
      <c r="BC20" s="22"/>
      <c r="BD20" s="22"/>
      <c r="BE20" s="22"/>
      <c r="BF20" s="22"/>
      <c r="BG20" s="22"/>
      <c r="BH20" s="22"/>
      <c r="BI20" s="22"/>
      <c r="BJ20" s="22"/>
      <c r="BK20" s="22"/>
      <c r="BL20" s="22" t="s">
        <v>15</v>
      </c>
      <c r="BM20" s="22" t="s">
        <v>15</v>
      </c>
      <c r="BN20" s="22" t="s">
        <v>15</v>
      </c>
      <c r="BO20" s="22" t="s">
        <v>15</v>
      </c>
      <c r="BP20" s="22" t="s">
        <v>15</v>
      </c>
      <c r="BQ20" s="22"/>
      <c r="BR20" s="22" t="s">
        <v>15</v>
      </c>
      <c r="BS20" s="22" t="s">
        <v>15</v>
      </c>
      <c r="BT20" s="22" t="s">
        <v>15</v>
      </c>
      <c r="BU20" s="22" t="s">
        <v>15</v>
      </c>
      <c r="BV20" s="22" t="s">
        <v>15</v>
      </c>
      <c r="BW20" s="22" t="s">
        <v>15</v>
      </c>
      <c r="BX20" s="22"/>
      <c r="BY20" s="22" t="s">
        <v>15</v>
      </c>
      <c r="BZ20" s="22" t="s">
        <v>15</v>
      </c>
      <c r="CA20" s="22" t="s">
        <v>15</v>
      </c>
      <c r="CB20" s="22" t="s">
        <v>15</v>
      </c>
      <c r="CC20" s="22" t="s">
        <v>15</v>
      </c>
      <c r="CD20" s="22"/>
      <c r="CE20" s="22"/>
      <c r="CF20" s="22" t="s">
        <v>15</v>
      </c>
      <c r="CG20" s="22" t="s">
        <v>15</v>
      </c>
      <c r="CH20" s="22" t="s">
        <v>15</v>
      </c>
      <c r="CI20" s="22" t="s">
        <v>15</v>
      </c>
      <c r="CJ20" s="22" t="s">
        <v>15</v>
      </c>
      <c r="CK20" s="22" t="s">
        <v>15</v>
      </c>
      <c r="CL20" s="22"/>
      <c r="CM20" s="22" t="s">
        <v>15</v>
      </c>
      <c r="CN20" s="22" t="s">
        <v>15</v>
      </c>
      <c r="CO20" s="22" t="s">
        <v>15</v>
      </c>
      <c r="CP20" s="22" t="s">
        <v>15</v>
      </c>
      <c r="CQ20" s="22"/>
      <c r="CR20" s="22"/>
      <c r="CS20" s="22"/>
      <c r="CT20" s="22"/>
      <c r="CU20" s="22"/>
      <c r="CV20" s="22"/>
      <c r="CW20" s="22"/>
      <c r="CX20" s="22"/>
      <c r="CY20" s="22"/>
      <c r="CZ20" s="22"/>
      <c r="DA20" s="22"/>
      <c r="DB20" s="22"/>
      <c r="DC20" s="22"/>
      <c r="DD20" s="22"/>
      <c r="DE20" s="22"/>
      <c r="DF20" s="22"/>
      <c r="DG20" s="22"/>
      <c r="DH20" s="22"/>
      <c r="DI20" s="22"/>
      <c r="DJ20" s="22"/>
      <c r="DK20" s="22"/>
      <c r="DL20" s="22"/>
      <c r="DM20" s="22"/>
      <c r="DN20" s="22"/>
      <c r="DO20" s="22" t="s">
        <v>15</v>
      </c>
      <c r="DP20" s="22" t="s">
        <v>15</v>
      </c>
      <c r="DQ20" s="22" t="s">
        <v>15</v>
      </c>
      <c r="DR20" s="22" t="s">
        <v>15</v>
      </c>
      <c r="DS20" s="22" t="s">
        <v>21</v>
      </c>
      <c r="DT20" s="22"/>
      <c r="DU20" s="22"/>
      <c r="DV20" s="22"/>
      <c r="DW20" s="22"/>
      <c r="DX20" s="22"/>
      <c r="DY20" s="22"/>
      <c r="DZ20" s="22"/>
      <c r="EA20" s="22"/>
      <c r="EB20" s="22"/>
      <c r="EC20" s="22"/>
      <c r="ED20" s="22"/>
      <c r="EE20" s="22"/>
      <c r="EF20" s="22"/>
      <c r="EG20" s="22"/>
      <c r="EH20" s="22"/>
      <c r="EI20" s="22"/>
      <c r="EJ20" s="22"/>
      <c r="EK20" s="22"/>
      <c r="EL20" s="22"/>
      <c r="EM20" s="22"/>
      <c r="EN20" s="22"/>
      <c r="EO20" s="22"/>
      <c r="EP20" s="22"/>
      <c r="EQ20" s="22"/>
      <c r="ER20" s="22"/>
      <c r="ES20" s="22"/>
      <c r="ET20" s="22"/>
      <c r="EU20" s="22"/>
      <c r="EV20" s="22"/>
      <c r="EW20" s="22"/>
      <c r="EX20" s="22"/>
      <c r="EY20" s="22"/>
      <c r="EZ20" s="22"/>
      <c r="FA20" s="22"/>
      <c r="FB20" s="22"/>
      <c r="FC20" s="22"/>
      <c r="FD20" s="22"/>
      <c r="FE20" s="22"/>
      <c r="FF20" s="22"/>
      <c r="FG20" s="22"/>
      <c r="FH20" s="22"/>
      <c r="FI20" s="22" t="s">
        <v>15</v>
      </c>
      <c r="FJ20" s="22" t="s">
        <v>15</v>
      </c>
      <c r="FK20" s="22"/>
      <c r="FL20" s="22"/>
      <c r="FM20" s="22" t="s">
        <v>15</v>
      </c>
      <c r="FN20" s="22" t="s">
        <v>15</v>
      </c>
      <c r="FO20" s="22" t="s">
        <v>15</v>
      </c>
      <c r="FP20" s="22" t="s">
        <v>15</v>
      </c>
      <c r="FQ20" s="22" t="s">
        <v>15</v>
      </c>
      <c r="FR20" s="22"/>
      <c r="FS20" s="22"/>
      <c r="FT20" s="22"/>
      <c r="FU20" s="22"/>
      <c r="FV20" s="22"/>
      <c r="FW20" s="22"/>
      <c r="FX20" s="22"/>
      <c r="FY20" s="22"/>
      <c r="FZ20" s="22"/>
      <c r="GA20" s="22"/>
      <c r="GB20" s="22"/>
      <c r="GC20" s="22"/>
      <c r="GD20" s="22"/>
      <c r="GE20" s="22"/>
      <c r="GF20" s="22"/>
      <c r="GG20" s="22"/>
      <c r="GH20" s="22"/>
      <c r="GI20" s="22"/>
      <c r="GJ20" s="22"/>
      <c r="GK20" s="22"/>
      <c r="GL20" s="22"/>
      <c r="GM20" s="22"/>
      <c r="GN20" s="22"/>
      <c r="GO20" s="22"/>
      <c r="GP20" s="22"/>
      <c r="GQ20" s="22"/>
      <c r="GR20" s="22"/>
      <c r="GS20" s="22"/>
      <c r="GT20" s="22"/>
      <c r="GU20" s="22"/>
      <c r="GV20" s="22"/>
      <c r="GW20" s="22"/>
      <c r="GX20" s="22"/>
      <c r="GY20" s="22"/>
      <c r="GZ20" s="22"/>
      <c r="HA20" s="22"/>
      <c r="HB20" s="22"/>
      <c r="HC20" s="22"/>
      <c r="HD20" s="22"/>
      <c r="HE20" s="22"/>
      <c r="HF20" s="22"/>
      <c r="HG20" s="22"/>
      <c r="HH20" s="22"/>
      <c r="HI20" s="22"/>
      <c r="HJ20" s="22"/>
      <c r="HK20" s="22"/>
      <c r="HL20" s="22"/>
      <c r="HM20" s="22"/>
      <c r="HN20" s="22"/>
      <c r="HO20" s="22"/>
      <c r="HP20" s="22"/>
      <c r="HQ20" s="22"/>
      <c r="HR20" s="22"/>
      <c r="HS20" s="22"/>
      <c r="HT20" s="22"/>
      <c r="HU20" s="22"/>
      <c r="HV20" s="22"/>
      <c r="HW20" s="22"/>
      <c r="HX20" s="22"/>
      <c r="HY20" s="22"/>
      <c r="HZ20" s="22"/>
      <c r="IA20" s="22"/>
      <c r="IB20" s="22"/>
      <c r="IC20" s="22"/>
      <c r="ID20" s="22"/>
      <c r="IE20" s="22"/>
      <c r="IF20" s="22"/>
      <c r="IG20" s="22"/>
      <c r="IH20" s="22"/>
      <c r="II20" s="22"/>
      <c r="IJ20" s="22"/>
      <c r="IK20" s="22"/>
      <c r="IL20" s="22"/>
      <c r="IM20" s="22"/>
      <c r="IN20" s="22"/>
      <c r="IO20" s="22"/>
      <c r="IP20" s="22"/>
      <c r="IQ20" s="22"/>
      <c r="IR20" s="22"/>
      <c r="IS20" s="22"/>
      <c r="IT20" s="22"/>
      <c r="IU20" s="22"/>
      <c r="IV20" s="22"/>
      <c r="IW20" s="22"/>
      <c r="IX20" s="22"/>
      <c r="IY20" s="22"/>
      <c r="IZ20" s="22"/>
      <c r="JA20" s="22"/>
      <c r="JB20" s="22"/>
      <c r="JC20" s="22"/>
      <c r="JD20" s="22"/>
      <c r="JE20" s="22"/>
      <c r="JF20" s="22"/>
      <c r="JG20" s="22"/>
      <c r="JH20" s="22"/>
      <c r="JI20" s="22"/>
      <c r="JJ20" s="22"/>
      <c r="JK20" s="22"/>
      <c r="JL20" s="22"/>
      <c r="JM20" s="22"/>
      <c r="JN20" s="22"/>
      <c r="JO20" s="22"/>
      <c r="JP20" s="22"/>
      <c r="JQ20" s="22"/>
      <c r="JR20" s="22"/>
      <c r="JS20" s="22"/>
      <c r="JT20" s="22"/>
      <c r="JU20" s="22"/>
      <c r="JV20" s="22"/>
      <c r="JW20" s="22"/>
      <c r="JX20" s="22"/>
      <c r="JY20" s="22"/>
      <c r="JZ20" s="22"/>
      <c r="KA20" s="22"/>
      <c r="KB20" s="22"/>
      <c r="KC20" s="22"/>
      <c r="KD20" s="22"/>
      <c r="KE20" s="22"/>
      <c r="KF20" s="22"/>
      <c r="KG20" s="22"/>
      <c r="KH20" s="22"/>
      <c r="KI20" s="22"/>
      <c r="KJ20" s="22"/>
      <c r="KK20" s="22"/>
      <c r="KL20" s="22"/>
      <c r="KM20" s="22"/>
      <c r="KN20" s="22"/>
      <c r="KO20" s="22"/>
      <c r="KP20" s="22"/>
      <c r="KQ20" s="22"/>
      <c r="KR20" s="22"/>
      <c r="KS20" s="22"/>
      <c r="KT20" s="22"/>
      <c r="KU20" s="22"/>
      <c r="KV20" s="22"/>
      <c r="KW20" s="22"/>
      <c r="KX20" s="22"/>
      <c r="KY20" s="22"/>
      <c r="KZ20" s="22"/>
      <c r="LA20" s="22"/>
      <c r="LB20" s="22"/>
      <c r="LC20" s="22"/>
      <c r="LD20" s="22"/>
      <c r="LE20" s="22"/>
      <c r="LF20" s="22"/>
      <c r="LG20" s="22"/>
      <c r="LH20" s="22"/>
      <c r="LI20" s="22"/>
      <c r="LJ20" s="22"/>
      <c r="LK20" s="22"/>
      <c r="LL20" s="22"/>
      <c r="LM20" s="22"/>
      <c r="LN20" s="22"/>
      <c r="LO20" s="22"/>
      <c r="LP20" s="22"/>
      <c r="LQ20" s="22"/>
      <c r="LR20" s="22"/>
      <c r="LS20" s="22"/>
      <c r="LT20" s="22"/>
      <c r="LU20" s="22"/>
      <c r="LV20" s="22"/>
      <c r="LW20" s="22"/>
      <c r="LX20" s="22"/>
      <c r="LY20" s="22"/>
      <c r="LZ20" s="22"/>
      <c r="MA20" s="22"/>
      <c r="MB20" s="22"/>
      <c r="MC20" s="22"/>
      <c r="MD20" s="22"/>
      <c r="ME20" s="22"/>
      <c r="MF20" s="22"/>
      <c r="MG20" s="22"/>
      <c r="MH20" s="22"/>
      <c r="MI20" s="22"/>
      <c r="MJ20" s="22"/>
      <c r="MK20" s="22"/>
      <c r="ML20" s="22"/>
      <c r="MM20" s="22"/>
      <c r="MN20" s="22"/>
      <c r="MO20" s="22"/>
      <c r="MP20" s="22"/>
      <c r="MQ20" s="22"/>
      <c r="MR20" s="22"/>
      <c r="MS20" s="22"/>
      <c r="MT20" s="22"/>
      <c r="MU20" s="22"/>
      <c r="MV20" s="22"/>
      <c r="MW20" s="22"/>
      <c r="MX20" s="22"/>
      <c r="MY20" s="22"/>
      <c r="MZ20" s="22"/>
      <c r="NA20" s="22"/>
      <c r="NB20" s="22"/>
      <c r="NC20" s="140"/>
      <c r="ND20" s="75" t="s">
        <v>64</v>
      </c>
      <c r="NE20" s="68"/>
      <c r="NF20" s="23"/>
      <c r="NG20" s="128">
        <f>IFERROR(+GETPIVOTDATA("personne",TCD!$B$3,"date",Année,"personne",$A20,"code",NG$9),"-")</f>
        <v>0</v>
      </c>
      <c r="NH20" s="128">
        <f>IFERROR(+GETPIVOTDATA("personne",TCD!$B$3,"date",Année,"personne",$A20,"code",NH$9),"-")</f>
        <v>37</v>
      </c>
      <c r="NI20" s="128">
        <f>IFERROR(+GETPIVOTDATA("personne",TCD!$B$3,"date",Année,"personne",$A20,"code",NI$9),"-")</f>
        <v>2</v>
      </c>
      <c r="NJ20" s="128">
        <f>IFERROR(+GETPIVOTDATA("personne",TCD!$B$3,"date",Année,"personne",$A20,"code",NJ$9),"-")</f>
        <v>0</v>
      </c>
      <c r="NK20" s="128" t="str">
        <f>IFERROR(+GETPIVOTDATA("personne",TCD!$B$3,"date",Année,"personne",$A20,"code",NK$9),"-")</f>
        <v>-</v>
      </c>
      <c r="NL20" s="128">
        <f>IFERROR(+GETPIVOTDATA("personne",TCD!$B$3,"date",Année,"personne",$A20,"code",NL$9),"-")</f>
        <v>5</v>
      </c>
      <c r="NM20" s="128">
        <f>IFERROR(+GETPIVOTDATA("personne",TCD!$B$3,"date",Année,"personne",$A20,"code",NM$9),"-")</f>
        <v>0</v>
      </c>
      <c r="NN20" s="128">
        <f>IFERROR(+GETPIVOTDATA("personne",TCD!$B$3,"date",Année,"personne",$A20,"code",NN$9),"-")</f>
        <v>1</v>
      </c>
      <c r="NO20" s="128" t="str">
        <f>IFERROR(+GETPIVOTDATA("personne",TCD!$B$3,"date",Année,"personne",$A20,"code",NO$9),"-")</f>
        <v>-</v>
      </c>
      <c r="NQ20" s="36" t="s">
        <v>27</v>
      </c>
      <c r="NR20" s="37" t="s">
        <v>26</v>
      </c>
      <c r="NZ20" s="26"/>
      <c r="OA20" s="28"/>
      <c r="OB20" s="29"/>
      <c r="OC20" s="18"/>
    </row>
    <row r="21" spans="1:410" ht="15" customHeight="1">
      <c r="A21" s="86"/>
      <c r="B21" s="38"/>
      <c r="C21" s="38"/>
      <c r="D21" s="38"/>
      <c r="E21" s="38"/>
      <c r="F21" s="38"/>
      <c r="G21" s="38"/>
      <c r="H21" s="38"/>
      <c r="I21" s="38"/>
      <c r="J21" s="38"/>
      <c r="K21" s="38"/>
      <c r="L21" s="38"/>
      <c r="M21" s="38"/>
      <c r="N21" s="38"/>
      <c r="O21" s="38"/>
      <c r="P21" s="38"/>
      <c r="Q21" s="38"/>
      <c r="R21" s="38"/>
      <c r="S21" s="38"/>
      <c r="T21" s="38"/>
      <c r="U21" s="38"/>
      <c r="V21" s="38"/>
      <c r="W21" s="38"/>
      <c r="X21" s="38"/>
      <c r="Y21" s="38"/>
      <c r="Z21" s="38"/>
      <c r="AA21" s="38"/>
      <c r="AB21" s="38"/>
      <c r="AC21" s="38"/>
      <c r="AD21" s="38"/>
      <c r="AE21" s="38"/>
      <c r="AF21" s="38"/>
      <c r="AG21" s="38"/>
      <c r="AH21" s="38"/>
      <c r="AI21" s="38"/>
      <c r="AJ21" s="38"/>
      <c r="AK21" s="38"/>
      <c r="AL21" s="38"/>
      <c r="AM21" s="38"/>
      <c r="AN21" s="38"/>
      <c r="AO21" s="38"/>
      <c r="AP21" s="38"/>
      <c r="AQ21" s="38"/>
      <c r="AR21" s="38"/>
      <c r="AS21" s="38"/>
      <c r="AT21" s="38"/>
      <c r="AU21" s="38"/>
      <c r="AV21" s="38"/>
      <c r="AW21" s="38"/>
      <c r="AX21" s="38"/>
      <c r="AY21" s="38"/>
      <c r="AZ21" s="38"/>
      <c r="BA21" s="38"/>
      <c r="BB21" s="38"/>
      <c r="BC21" s="38"/>
      <c r="BD21" s="38"/>
      <c r="BE21" s="38"/>
      <c r="BF21" s="38"/>
      <c r="BG21" s="38"/>
      <c r="BH21" s="38"/>
      <c r="BI21" s="38"/>
      <c r="BJ21" s="38"/>
      <c r="BK21" s="38"/>
      <c r="BL21" s="38"/>
      <c r="BM21" s="38"/>
      <c r="BN21" s="38"/>
      <c r="BO21" s="38"/>
      <c r="BP21" s="38"/>
      <c r="BQ21" s="38"/>
      <c r="BR21" s="38"/>
      <c r="BS21" s="38"/>
      <c r="BT21" s="38"/>
      <c r="BU21" s="38"/>
      <c r="BV21" s="38"/>
      <c r="BW21" s="38"/>
      <c r="BX21" s="38"/>
      <c r="BY21" s="38"/>
      <c r="BZ21" s="38"/>
      <c r="CA21" s="38"/>
      <c r="CB21" s="38"/>
      <c r="CC21" s="38"/>
      <c r="CD21" s="38"/>
      <c r="CE21" s="38"/>
      <c r="CF21" s="38"/>
      <c r="CG21" s="38"/>
      <c r="CH21" s="38"/>
      <c r="CI21" s="38"/>
      <c r="CJ21" s="38"/>
      <c r="CK21" s="38"/>
      <c r="CL21" s="38"/>
      <c r="CM21" s="38"/>
      <c r="CN21" s="38"/>
      <c r="CO21" s="38"/>
      <c r="CP21" s="38"/>
      <c r="CQ21" s="38"/>
      <c r="CR21" s="38"/>
      <c r="CS21" s="38"/>
      <c r="CT21" s="38"/>
      <c r="CU21" s="38"/>
      <c r="CV21" s="38"/>
      <c r="CW21" s="38"/>
      <c r="CX21" s="38"/>
      <c r="CY21" s="38"/>
      <c r="CZ21" s="38"/>
      <c r="DA21" s="38"/>
      <c r="DB21" s="38"/>
      <c r="DC21" s="38"/>
      <c r="DD21" s="38"/>
      <c r="DE21" s="38"/>
      <c r="DF21" s="38"/>
      <c r="DG21" s="38"/>
      <c r="DH21" s="38"/>
      <c r="DI21" s="38"/>
      <c r="DJ21" s="38"/>
      <c r="DK21" s="38"/>
      <c r="DL21" s="38"/>
      <c r="DM21" s="38"/>
      <c r="DN21" s="38"/>
      <c r="DO21" s="38"/>
      <c r="DP21" s="38"/>
      <c r="DQ21" s="38"/>
      <c r="DR21" s="38"/>
      <c r="DS21" s="38"/>
      <c r="DT21" s="38"/>
      <c r="DU21" s="38"/>
      <c r="DV21" s="38"/>
      <c r="DW21" s="38"/>
      <c r="DX21" s="38"/>
      <c r="DY21" s="38"/>
      <c r="DZ21" s="38"/>
      <c r="EA21" s="38"/>
      <c r="EB21" s="38"/>
      <c r="EC21" s="38"/>
      <c r="ED21" s="38"/>
      <c r="EE21" s="38"/>
      <c r="EF21" s="38"/>
      <c r="EG21" s="38"/>
      <c r="EH21" s="38"/>
      <c r="EI21" s="38"/>
      <c r="EJ21" s="38"/>
      <c r="EK21" s="38"/>
      <c r="EL21" s="38"/>
      <c r="EM21" s="38"/>
      <c r="EN21" s="38"/>
      <c r="EO21" s="38"/>
      <c r="EP21" s="38"/>
      <c r="EQ21" s="38"/>
      <c r="ER21" s="38"/>
      <c r="ES21" s="38"/>
      <c r="ET21" s="38"/>
      <c r="EU21" s="38"/>
      <c r="EV21" s="38"/>
      <c r="EW21" s="38"/>
      <c r="EX21" s="38"/>
      <c r="EY21" s="38"/>
      <c r="EZ21" s="38"/>
      <c r="FA21" s="38"/>
      <c r="FB21" s="38"/>
      <c r="FC21" s="38"/>
      <c r="FD21" s="38"/>
      <c r="FE21" s="38"/>
      <c r="FF21" s="38"/>
      <c r="FG21" s="38"/>
      <c r="FH21" s="38"/>
      <c r="FI21" s="38"/>
      <c r="FJ21" s="38"/>
      <c r="FK21" s="38"/>
      <c r="FL21" s="38"/>
      <c r="FM21" s="38"/>
      <c r="FN21" s="38"/>
      <c r="FO21" s="38"/>
      <c r="FP21" s="38"/>
      <c r="FQ21" s="38"/>
      <c r="FR21" s="38"/>
      <c r="FS21" s="38"/>
      <c r="FT21" s="38"/>
      <c r="FU21" s="38"/>
      <c r="FV21" s="38"/>
      <c r="FW21" s="38"/>
      <c r="FX21" s="38"/>
      <c r="FY21" s="38"/>
      <c r="FZ21" s="38"/>
      <c r="GA21" s="38"/>
      <c r="GB21" s="38"/>
      <c r="GC21" s="38"/>
      <c r="GD21" s="38"/>
      <c r="GE21" s="38"/>
      <c r="GF21" s="38"/>
      <c r="GG21" s="38"/>
      <c r="GH21" s="38"/>
      <c r="GI21" s="38"/>
      <c r="GJ21" s="38"/>
      <c r="GK21" s="38"/>
      <c r="GL21" s="38"/>
      <c r="GM21" s="38"/>
      <c r="GN21" s="38"/>
      <c r="GO21" s="38"/>
      <c r="GP21" s="38"/>
      <c r="GQ21" s="38"/>
      <c r="GR21" s="38"/>
      <c r="GS21" s="38"/>
      <c r="GT21" s="38"/>
      <c r="GU21" s="38"/>
      <c r="GV21" s="38"/>
      <c r="GW21" s="38"/>
      <c r="GX21" s="38"/>
      <c r="GY21" s="38"/>
      <c r="GZ21" s="38"/>
      <c r="HA21" s="38"/>
      <c r="HB21" s="38"/>
      <c r="HC21" s="38"/>
      <c r="HD21" s="38"/>
      <c r="HE21" s="38"/>
      <c r="HF21" s="38"/>
      <c r="HG21" s="38"/>
      <c r="HH21" s="38"/>
      <c r="HI21" s="38"/>
      <c r="HJ21" s="38"/>
      <c r="HK21" s="38"/>
      <c r="HL21" s="38"/>
      <c r="HM21" s="38"/>
      <c r="HN21" s="38"/>
      <c r="HO21" s="38"/>
      <c r="HP21" s="38"/>
      <c r="HQ21" s="38"/>
      <c r="HR21" s="38"/>
      <c r="HS21" s="38"/>
      <c r="HT21" s="38"/>
      <c r="HU21" s="38"/>
      <c r="HV21" s="38"/>
      <c r="HW21" s="38"/>
      <c r="HX21" s="38"/>
      <c r="HY21" s="38"/>
      <c r="HZ21" s="38"/>
      <c r="IA21" s="38"/>
      <c r="IB21" s="38"/>
      <c r="IC21" s="38"/>
      <c r="ID21" s="38"/>
      <c r="IE21" s="38"/>
      <c r="IF21" s="38"/>
      <c r="IG21" s="38"/>
      <c r="IH21" s="38"/>
      <c r="II21" s="38"/>
      <c r="IJ21" s="38"/>
      <c r="IK21" s="38"/>
      <c r="IL21" s="38"/>
      <c r="IM21" s="38"/>
      <c r="IN21" s="38"/>
      <c r="IO21" s="38"/>
      <c r="IP21" s="38"/>
      <c r="IQ21" s="38"/>
      <c r="IR21" s="38"/>
      <c r="IS21" s="38"/>
      <c r="IT21" s="38"/>
      <c r="IU21" s="38"/>
      <c r="IV21" s="38"/>
      <c r="IW21" s="38"/>
      <c r="IX21" s="38"/>
      <c r="IY21" s="38"/>
      <c r="IZ21" s="38"/>
      <c r="JA21" s="38"/>
      <c r="JB21" s="38"/>
      <c r="JC21" s="38"/>
      <c r="JD21" s="38"/>
      <c r="JE21" s="38"/>
      <c r="JF21" s="38"/>
      <c r="JG21" s="38"/>
      <c r="JH21" s="38"/>
      <c r="JI21" s="38"/>
      <c r="JJ21" s="38"/>
      <c r="JK21" s="38"/>
      <c r="JL21" s="38"/>
      <c r="JM21" s="38"/>
      <c r="JN21" s="38"/>
      <c r="JO21" s="38"/>
      <c r="JP21" s="38"/>
      <c r="JQ21" s="38"/>
      <c r="JR21" s="38"/>
      <c r="JS21" s="38"/>
      <c r="JT21" s="38"/>
      <c r="JU21" s="38"/>
      <c r="JV21" s="38"/>
      <c r="JW21" s="38"/>
      <c r="JX21" s="38"/>
      <c r="JY21" s="38"/>
      <c r="JZ21" s="38"/>
      <c r="KA21" s="38"/>
      <c r="KB21" s="38"/>
      <c r="KC21" s="38"/>
      <c r="KD21" s="38"/>
      <c r="KE21" s="38"/>
      <c r="KF21" s="38"/>
      <c r="KG21" s="38"/>
      <c r="KH21" s="38"/>
      <c r="KI21" s="38"/>
      <c r="KJ21" s="38"/>
      <c r="KK21" s="38"/>
      <c r="KL21" s="38"/>
      <c r="KM21" s="38"/>
      <c r="KN21" s="38"/>
      <c r="KO21" s="38"/>
      <c r="KP21" s="38"/>
      <c r="KQ21" s="38"/>
      <c r="KR21" s="38"/>
      <c r="KS21" s="38"/>
      <c r="KT21" s="38"/>
      <c r="KU21" s="38"/>
      <c r="KV21" s="38"/>
      <c r="KW21" s="38"/>
      <c r="KX21" s="38"/>
      <c r="KY21" s="38"/>
      <c r="KZ21" s="38"/>
      <c r="LA21" s="38"/>
      <c r="LB21" s="38"/>
      <c r="LC21" s="38"/>
      <c r="LD21" s="38"/>
      <c r="LE21" s="38"/>
      <c r="LF21" s="38"/>
      <c r="LG21" s="38"/>
      <c r="LH21" s="38"/>
      <c r="LI21" s="38"/>
      <c r="LJ21" s="38"/>
      <c r="LK21" s="38"/>
      <c r="LL21" s="38"/>
      <c r="LM21" s="38"/>
      <c r="LN21" s="38"/>
      <c r="LO21" s="38"/>
      <c r="LP21" s="38"/>
      <c r="LQ21" s="38"/>
      <c r="LR21" s="38"/>
      <c r="LS21" s="38"/>
      <c r="LT21" s="38"/>
      <c r="LU21" s="38"/>
      <c r="LV21" s="38"/>
      <c r="LW21" s="38"/>
      <c r="LX21" s="38"/>
      <c r="LY21" s="38"/>
      <c r="LZ21" s="38"/>
      <c r="MA21" s="38"/>
      <c r="MB21" s="38"/>
      <c r="MC21" s="38"/>
      <c r="MD21" s="38"/>
      <c r="ME21" s="38"/>
      <c r="MF21" s="38"/>
      <c r="MG21" s="38"/>
      <c r="MH21" s="38"/>
      <c r="MI21" s="38"/>
      <c r="MJ21" s="38"/>
      <c r="MK21" s="38"/>
      <c r="ML21" s="38"/>
      <c r="MM21" s="38"/>
      <c r="MN21" s="38"/>
      <c r="MO21" s="38"/>
      <c r="MP21" s="38"/>
      <c r="MQ21" s="38"/>
      <c r="MR21" s="38"/>
      <c r="MS21" s="38"/>
      <c r="MT21" s="38"/>
      <c r="MU21" s="38"/>
      <c r="MV21" s="38"/>
      <c r="MW21" s="38"/>
      <c r="MX21" s="38"/>
      <c r="MY21" s="38"/>
      <c r="MZ21" s="38"/>
      <c r="NA21" s="38"/>
      <c r="NB21" s="38"/>
      <c r="NC21" s="38"/>
      <c r="ND21" s="76"/>
      <c r="NE21" s="68"/>
      <c r="NF21" s="23"/>
      <c r="NG21" s="128" t="str">
        <f>IFERROR(+GETPIVOTDATA("personne",TCD!$B$3,"date",Année,"personne",$A21,"code",NG$9),"-")</f>
        <v>-</v>
      </c>
      <c r="NH21" s="128" t="str">
        <f>IFERROR(+GETPIVOTDATA("personne",TCD!$B$3,"date",Année,"personne",$A21,"code",NH$9),"-")</f>
        <v>-</v>
      </c>
      <c r="NI21" s="128" t="str">
        <f>IFERROR(+GETPIVOTDATA("personne",TCD!$B$3,"date",Année,"personne",$A21,"code",NI$9),"-")</f>
        <v>-</v>
      </c>
      <c r="NJ21" s="128" t="str">
        <f>IFERROR(+GETPIVOTDATA("personne",TCD!$B$3,"date",Année,"personne",$A21,"code",NJ$9),"-")</f>
        <v>-</v>
      </c>
      <c r="NK21" s="128" t="str">
        <f>IFERROR(+GETPIVOTDATA("personne",TCD!$B$3,"date",Année,"personne",$A21,"code",NK$9),"-")</f>
        <v>-</v>
      </c>
      <c r="NL21" s="128" t="str">
        <f>IFERROR(+GETPIVOTDATA("personne",TCD!$B$3,"date",Année,"personne",$A21,"code",NL$9),"-")</f>
        <v>-</v>
      </c>
      <c r="NM21" s="128" t="str">
        <f>IFERROR(+GETPIVOTDATA("personne",TCD!$B$3,"date",Année,"personne",$A21,"code",NM$9),"-")</f>
        <v>-</v>
      </c>
      <c r="NN21" s="128" t="str">
        <f>IFERROR(+GETPIVOTDATA("personne",TCD!$B$3,"date",Année,"personne",$A21,"code",NN$9),"-")</f>
        <v>-</v>
      </c>
      <c r="NO21" s="128" t="str">
        <f>IFERROR(+GETPIVOTDATA("personne",TCD!$B$3,"date",Année,"personne",$A21,"code",NO$9),"-")</f>
        <v>-</v>
      </c>
      <c r="NP21" s="38"/>
      <c r="NQ21" s="39" t="s">
        <v>28</v>
      </c>
      <c r="NR21" s="40" t="s">
        <v>26</v>
      </c>
      <c r="NS21" s="38"/>
      <c r="NT21" s="38"/>
      <c r="NU21" s="38"/>
      <c r="NV21" s="38"/>
      <c r="NW21" s="38"/>
      <c r="NX21" s="38"/>
      <c r="NZ21" s="26"/>
      <c r="OA21" s="28"/>
      <c r="OB21" s="29"/>
    </row>
    <row r="22" spans="1:410">
      <c r="A22" s="87"/>
      <c r="E22" s="41"/>
      <c r="F22" s="38"/>
      <c r="G22" s="38"/>
      <c r="H22" s="38"/>
      <c r="I22" s="38"/>
      <c r="J22" s="38"/>
      <c r="K22" s="38"/>
      <c r="L22" s="38"/>
      <c r="M22" s="38"/>
      <c r="N22" s="38"/>
      <c r="O22" s="38"/>
      <c r="P22" s="38"/>
      <c r="Q22" s="38"/>
      <c r="R22" s="38"/>
      <c r="V22" s="38"/>
      <c r="W22" s="38"/>
      <c r="X22" s="38"/>
      <c r="Y22" s="38"/>
      <c r="Z22" s="38"/>
      <c r="AA22" s="38"/>
      <c r="AB22" s="38"/>
      <c r="AC22" s="38"/>
      <c r="AD22" s="38"/>
      <c r="AE22" s="38"/>
      <c r="NE22" s="68"/>
      <c r="NF22" s="23"/>
      <c r="NG22" s="128" t="str">
        <f>IFERROR(+GETPIVOTDATA("personne",TCD!$B$3,"date",Année,"personne",$A22,"code",NG$9),"-")</f>
        <v>-</v>
      </c>
      <c r="NH22" s="128" t="str">
        <f>IFERROR(+GETPIVOTDATA("personne",TCD!$B$3,"date",Année,"personne",$A22,"code",NH$9),"-")</f>
        <v>-</v>
      </c>
      <c r="NI22" s="128" t="str">
        <f>IFERROR(+GETPIVOTDATA("personne",TCD!$B$3,"date",Année,"personne",$A22,"code",NI$9),"-")</f>
        <v>-</v>
      </c>
      <c r="NJ22" s="128" t="str">
        <f>IFERROR(+GETPIVOTDATA("personne",TCD!$B$3,"date",Année,"personne",$A22,"code",NJ$9),"-")</f>
        <v>-</v>
      </c>
      <c r="NK22" s="128" t="str">
        <f>IFERROR(+GETPIVOTDATA("personne",TCD!$B$3,"date",Année,"personne",$A22,"code",NK$9),"-")</f>
        <v>-</v>
      </c>
      <c r="NL22" s="128" t="str">
        <f>IFERROR(+GETPIVOTDATA("personne",TCD!$B$3,"date",Année,"personne",$A22,"code",NL$9),"-")</f>
        <v>-</v>
      </c>
      <c r="NM22" s="128" t="str">
        <f>IFERROR(+GETPIVOTDATA("personne",TCD!$B$3,"date",Année,"personne",$A22,"code",NM$9),"-")</f>
        <v>-</v>
      </c>
      <c r="NN22" s="128" t="str">
        <f>IFERROR(+GETPIVOTDATA("personne",TCD!$B$3,"date",Année,"personne",$A22,"code",NN$9),"-")</f>
        <v>-</v>
      </c>
      <c r="NO22" s="128" t="str">
        <f>IFERROR(+GETPIVOTDATA("personne",TCD!$B$3,"date",Année,"personne",$A22,"code",NO$9),"-")</f>
        <v>-</v>
      </c>
      <c r="NP22" s="102"/>
      <c r="NQ22" s="38"/>
      <c r="NR22" s="38"/>
      <c r="NS22" s="38"/>
      <c r="NT22" s="38"/>
      <c r="NU22" s="38"/>
      <c r="NV22" s="38"/>
      <c r="NW22" s="38"/>
      <c r="NX22" s="38"/>
      <c r="OR22" s="38" t="str">
        <f t="shared" ref="OR22:OR30" si="326">A12</f>
        <v>PERS_2</v>
      </c>
      <c r="OS22" s="38">
        <f>NE14</f>
        <v>0</v>
      </c>
      <c r="OT22" s="38">
        <f>NF14</f>
        <v>0</v>
      </c>
    </row>
    <row r="23" spans="1:410">
      <c r="A23" s="87"/>
      <c r="E23" s="41"/>
      <c r="F23" s="38"/>
      <c r="G23" s="38"/>
      <c r="H23" s="38"/>
      <c r="I23" s="38"/>
      <c r="J23" s="38"/>
      <c r="K23" s="38"/>
      <c r="L23" s="38"/>
      <c r="M23" s="38"/>
      <c r="N23" s="38"/>
      <c r="O23" s="38"/>
      <c r="P23" s="38"/>
      <c r="Q23" s="38"/>
      <c r="R23" s="38"/>
      <c r="V23" s="38"/>
      <c r="W23" s="38"/>
      <c r="X23" s="38"/>
      <c r="Y23" s="38"/>
      <c r="Z23" s="38"/>
      <c r="AA23" s="38"/>
      <c r="AB23" s="38"/>
      <c r="AC23" s="38"/>
      <c r="AD23" s="38"/>
      <c r="AE23" s="38"/>
      <c r="NH23" s="129"/>
      <c r="NI23" s="129"/>
      <c r="NJ23" s="129"/>
      <c r="NK23" s="129"/>
      <c r="NL23" s="129"/>
      <c r="NM23" s="129"/>
      <c r="NN23" s="129"/>
      <c r="NO23" s="129"/>
      <c r="NP23" s="102"/>
      <c r="NQ23" s="38"/>
      <c r="NR23" s="38"/>
      <c r="NS23" s="38"/>
      <c r="NT23" s="38"/>
      <c r="NU23" s="38"/>
      <c r="NV23" s="38"/>
      <c r="NW23" s="38"/>
      <c r="NX23" s="38"/>
      <c r="OR23" s="4" t="str">
        <f t="shared" si="326"/>
        <v>PERS_3</v>
      </c>
      <c r="OS23" s="4">
        <f>NE15</f>
        <v>0</v>
      </c>
      <c r="OT23" s="4">
        <f>NF15</f>
        <v>0</v>
      </c>
    </row>
    <row r="24" spans="1:410" ht="15.75">
      <c r="A24" s="88"/>
      <c r="E24" s="41"/>
      <c r="F24" s="38"/>
      <c r="G24" s="38"/>
      <c r="H24" s="38"/>
      <c r="I24" s="38"/>
      <c r="J24" s="38"/>
      <c r="K24" s="38"/>
      <c r="L24" s="38"/>
      <c r="M24" s="38"/>
      <c r="N24" s="38"/>
      <c r="O24" s="38"/>
      <c r="P24" s="38"/>
      <c r="Q24" s="38"/>
      <c r="R24" s="38"/>
      <c r="V24" s="38"/>
      <c r="W24" s="38"/>
      <c r="X24" s="38"/>
      <c r="Y24" s="38"/>
      <c r="Z24" s="38"/>
      <c r="AA24" s="38"/>
      <c r="AB24" s="38"/>
      <c r="AC24" s="38"/>
      <c r="AD24" s="38"/>
      <c r="AE24" s="38"/>
      <c r="NH24" s="130"/>
      <c r="NI24" s="130"/>
      <c r="NJ24" s="130"/>
      <c r="NK24" s="130"/>
      <c r="NL24" s="130"/>
      <c r="NM24" s="130"/>
      <c r="NN24" s="130"/>
      <c r="NO24" s="131"/>
      <c r="NP24" s="102"/>
      <c r="NQ24" s="38"/>
      <c r="NR24" s="38"/>
      <c r="NS24" s="38"/>
      <c r="NT24" s="38"/>
      <c r="NU24" s="38"/>
      <c r="NV24" s="38"/>
      <c r="NW24" s="38"/>
      <c r="NX24" s="38"/>
      <c r="OB24"/>
      <c r="OC24"/>
      <c r="OD24"/>
      <c r="OE24"/>
      <c r="OF24"/>
      <c r="OG24"/>
      <c r="OH24"/>
      <c r="OI24"/>
      <c r="OR24" s="4" t="str">
        <f t="shared" si="326"/>
        <v>PERS_4</v>
      </c>
      <c r="OS24" s="4">
        <f>NE16</f>
        <v>0</v>
      </c>
      <c r="OT24" s="4">
        <f>NF16</f>
        <v>0</v>
      </c>
    </row>
    <row r="25" spans="1:410" ht="15.75">
      <c r="A25" s="89"/>
      <c r="E25" s="41"/>
      <c r="Q25" s="38"/>
      <c r="NH25" s="130"/>
      <c r="NI25" s="130"/>
      <c r="NJ25" s="130"/>
      <c r="NK25" s="130"/>
      <c r="NL25" s="130"/>
      <c r="NM25" s="130"/>
      <c r="NN25" s="130"/>
      <c r="NO25" s="131"/>
      <c r="OB25"/>
      <c r="OC25"/>
      <c r="OD25"/>
      <c r="OE25"/>
      <c r="OF25"/>
      <c r="OG25"/>
      <c r="OH25"/>
      <c r="OI25"/>
      <c r="OR25" s="4" t="str">
        <f t="shared" si="326"/>
        <v>PERS_5</v>
      </c>
      <c r="OS25" s="4">
        <f>NE17</f>
        <v>0</v>
      </c>
      <c r="OT25" s="4">
        <f>NF17</f>
        <v>0</v>
      </c>
    </row>
    <row r="26" spans="1:410" ht="15.75">
      <c r="A26" s="90"/>
      <c r="E26" s="41"/>
      <c r="Q26" s="38"/>
      <c r="NH26" s="130"/>
      <c r="NI26" s="130"/>
      <c r="NJ26" s="130"/>
      <c r="NK26" s="130"/>
      <c r="NL26" s="130"/>
      <c r="NM26" s="130"/>
      <c r="NN26" s="130"/>
      <c r="NO26" s="131"/>
      <c r="OB26"/>
      <c r="OC26"/>
      <c r="OD26"/>
      <c r="OE26"/>
      <c r="OF26"/>
      <c r="OG26"/>
      <c r="OH26"/>
      <c r="OI26"/>
      <c r="OR26" s="4" t="str">
        <f t="shared" si="326"/>
        <v>PERS_6</v>
      </c>
      <c r="OS26" s="4">
        <f>NE18</f>
        <v>0</v>
      </c>
      <c r="OT26" s="4">
        <f>NF18</f>
        <v>0</v>
      </c>
    </row>
    <row r="27" spans="1:410" ht="15.75">
      <c r="A27" s="91"/>
      <c r="E27" s="41"/>
      <c r="Q27" s="38"/>
      <c r="OB27"/>
      <c r="OC27"/>
      <c r="OD27"/>
      <c r="OE27"/>
      <c r="OF27"/>
      <c r="OG27"/>
      <c r="OH27"/>
      <c r="OI27"/>
      <c r="OR27" s="4" t="str">
        <f t="shared" si="326"/>
        <v>PERS_7</v>
      </c>
      <c r="OS27" s="4">
        <f>NE19</f>
        <v>0</v>
      </c>
      <c r="OT27" s="4">
        <f>NF19</f>
        <v>0</v>
      </c>
    </row>
    <row r="28" spans="1:410" ht="15.75">
      <c r="A28" s="42"/>
      <c r="E28" s="41"/>
      <c r="Q28" s="38"/>
      <c r="OB28"/>
      <c r="OC28"/>
      <c r="OD28"/>
      <c r="OE28"/>
      <c r="OF28"/>
      <c r="OG28"/>
      <c r="OH28"/>
      <c r="OI28"/>
      <c r="OR28" s="4" t="str">
        <f t="shared" si="326"/>
        <v>PERS_8</v>
      </c>
      <c r="OS28" s="4">
        <f>NE20</f>
        <v>0</v>
      </c>
      <c r="OT28" s="4">
        <f>NF20</f>
        <v>0</v>
      </c>
    </row>
    <row r="29" spans="1:410" ht="15.75">
      <c r="A29" s="42"/>
      <c r="E29" s="41"/>
      <c r="Q29" s="38"/>
      <c r="OB29"/>
      <c r="OC29"/>
      <c r="OD29"/>
      <c r="OE29"/>
      <c r="OF29"/>
      <c r="OG29"/>
      <c r="OH29"/>
      <c r="OI29"/>
      <c r="OR29" s="4" t="str">
        <f t="shared" si="326"/>
        <v>PERS_9</v>
      </c>
      <c r="OS29" s="4">
        <f>NE21</f>
        <v>0</v>
      </c>
      <c r="OT29" s="4">
        <f>NF21</f>
        <v>0</v>
      </c>
    </row>
    <row r="30" spans="1:410" ht="15.75">
      <c r="A30" s="43"/>
      <c r="E30" s="41"/>
      <c r="Q30" s="38"/>
      <c r="OB30"/>
      <c r="OC30"/>
      <c r="OD30"/>
      <c r="OE30"/>
      <c r="OF30"/>
      <c r="OG30"/>
      <c r="OH30"/>
      <c r="OI30"/>
      <c r="OR30" s="4" t="str">
        <f t="shared" si="326"/>
        <v>PERS_10</v>
      </c>
      <c r="OS30" s="4">
        <f>NE22</f>
        <v>0</v>
      </c>
      <c r="OT30" s="4">
        <f>NF22</f>
        <v>0</v>
      </c>
    </row>
    <row r="31" spans="1:410" ht="15.75">
      <c r="A31" s="44"/>
      <c r="B31" s="41"/>
      <c r="C31" s="41"/>
      <c r="D31" s="41"/>
      <c r="E31" s="41"/>
      <c r="Q31" s="38"/>
      <c r="OB31"/>
      <c r="OC31"/>
      <c r="OD31"/>
      <c r="OE31"/>
      <c r="OF31"/>
      <c r="OG31"/>
      <c r="OH31"/>
      <c r="OI31"/>
    </row>
    <row r="32" spans="1:410" ht="15.75">
      <c r="A32" s="45"/>
      <c r="Q32" s="38"/>
      <c r="OB32"/>
      <c r="OC32"/>
      <c r="OD32"/>
      <c r="OE32"/>
      <c r="OF32"/>
      <c r="OG32"/>
      <c r="OH32"/>
      <c r="OI32"/>
    </row>
    <row r="33" spans="1:394" ht="15.75">
      <c r="A33" s="42"/>
      <c r="Q33" s="38"/>
      <c r="OB33"/>
      <c r="OC33"/>
      <c r="OD33"/>
    </row>
    <row r="34" spans="1:394" ht="15.75">
      <c r="A34" s="43"/>
      <c r="Q34" s="38"/>
      <c r="OB34"/>
      <c r="OC34"/>
      <c r="OD34"/>
    </row>
    <row r="35" spans="1:394" ht="15.75">
      <c r="A35" s="44"/>
      <c r="Q35" s="38"/>
      <c r="OB35"/>
      <c r="OC35"/>
      <c r="OD35"/>
    </row>
    <row r="36" spans="1:394" ht="15.75">
      <c r="A36" s="42"/>
      <c r="OB36"/>
      <c r="OC36"/>
      <c r="OD36"/>
    </row>
    <row r="37" spans="1:394" ht="15.75" hidden="1">
      <c r="A37" s="45"/>
      <c r="OB37"/>
      <c r="OC37"/>
      <c r="OD37"/>
    </row>
    <row r="38" spans="1:394" ht="15.75" hidden="1">
      <c r="A38" s="43"/>
      <c r="OB38"/>
      <c r="OC38"/>
      <c r="OD38"/>
    </row>
    <row r="39" spans="1:394" ht="15.75" hidden="1">
      <c r="A39" s="44"/>
      <c r="OB39"/>
      <c r="OC39"/>
      <c r="OD39"/>
    </row>
    <row r="40" spans="1:394" ht="15.75" hidden="1">
      <c r="A40" s="42"/>
      <c r="OB40"/>
      <c r="OC40"/>
      <c r="OD40"/>
    </row>
    <row r="41" spans="1:394" ht="15.75" hidden="1">
      <c r="A41" s="45"/>
      <c r="OB41"/>
      <c r="OC41"/>
      <c r="OD41"/>
    </row>
    <row r="42" spans="1:394" ht="15.75" hidden="1">
      <c r="OB42"/>
    </row>
    <row r="43" spans="1:394" ht="15.75" hidden="1">
      <c r="OB43"/>
    </row>
    <row r="44" spans="1:394" ht="15.75" hidden="1">
      <c r="OB44"/>
    </row>
    <row r="45" spans="1:394" ht="15.75" hidden="1">
      <c r="OB45"/>
    </row>
    <row r="46" spans="1:394" ht="15.75" hidden="1">
      <c r="OB46"/>
    </row>
    <row r="47" spans="1:394" ht="15.75" hidden="1">
      <c r="OB47"/>
    </row>
    <row r="48" spans="1:394" ht="15" customHeight="1"/>
    <row r="49" ht="15" customHeight="1"/>
    <row r="50" ht="15" customHeight="1"/>
    <row r="51" ht="15" customHeight="1"/>
    <row r="52" ht="15" customHeight="1"/>
    <row r="53" ht="15" customHeight="1"/>
    <row r="54" ht="15" customHeight="1"/>
    <row r="55" ht="15" customHeight="1"/>
  </sheetData>
  <sheetProtection selectLockedCells="1" selectUnlockedCells="1"/>
  <mergeCells count="10">
    <mergeCell ref="NM1:NM3"/>
    <mergeCell ref="NN1:NO3"/>
    <mergeCell ref="NG1:NG3"/>
    <mergeCell ref="NH1:NH3"/>
    <mergeCell ref="NI1:NI3"/>
    <mergeCell ref="NJ1:NJ3"/>
    <mergeCell ref="NK1:NK3"/>
    <mergeCell ref="NL1:NL3"/>
    <mergeCell ref="NQ18:NR18"/>
    <mergeCell ref="NP22:NP24"/>
  </mergeCells>
  <phoneticPr fontId="25" type="noConversion"/>
  <conditionalFormatting sqref="NR19:NR21">
    <cfRule type="expression" dxfId="13" priority="10">
      <formula>NR19="No"</formula>
    </cfRule>
  </conditionalFormatting>
  <conditionalFormatting sqref="NF13:NF22">
    <cfRule type="dataBar" priority="9">
      <dataBar>
        <cfvo type="min"/>
        <cfvo type="max"/>
        <color rgb="FF008AEF"/>
      </dataBar>
      <extLst>
        <ext xmlns:x14="http://schemas.microsoft.com/office/spreadsheetml/2009/9/main" uri="{B025F937-C7B1-47D3-B67F-A62EFF666E3E}">
          <x14:id>{B225E880-21D1-40FF-A36F-8EE8A967726E}</x14:id>
        </ext>
      </extLst>
    </cfRule>
  </conditionalFormatting>
  <conditionalFormatting sqref="B8:ND8">
    <cfRule type="expression" dxfId="12" priority="16" stopIfTrue="1">
      <formula>IF(VLOOKUP(B8,$NQ$19:$NR$21,2,0)="No",TRUE,FALSE)</formula>
    </cfRule>
  </conditionalFormatting>
  <conditionalFormatting sqref="B11:ND20">
    <cfRule type="expression" dxfId="11" priority="57">
      <formula>B11=$NR$14</formula>
    </cfRule>
    <cfRule type="expression" dxfId="10" priority="58">
      <formula>B11=$NR$11</formula>
    </cfRule>
    <cfRule type="expression" dxfId="9" priority="59">
      <formula>B11=$NR$12</formula>
    </cfRule>
    <cfRule type="expression" dxfId="8" priority="60">
      <formula>B11=$NR$13</formula>
    </cfRule>
    <cfRule type="expression" dxfId="7" priority="61">
      <formula>B11=$NR$8</formula>
    </cfRule>
    <cfRule type="expression" dxfId="6" priority="62">
      <formula>B11=$NR$7</formula>
    </cfRule>
    <cfRule type="expression" dxfId="5" priority="63" stopIfTrue="1">
      <formula>B11=$NR$4</formula>
    </cfRule>
    <cfRule type="expression" dxfId="4" priority="64" stopIfTrue="1">
      <formula>B11=$NR$15</formula>
    </cfRule>
    <cfRule type="expression" dxfId="3" priority="65" stopIfTrue="1">
      <formula>WEEKDAY(B$7,2)&gt;5</formula>
    </cfRule>
    <cfRule type="expression" dxfId="2" priority="66" stopIfTrue="1">
      <formula>ISNUMBER(MATCH($B7,HolidayListNamedRange,0))</formula>
    </cfRule>
  </conditionalFormatting>
  <conditionalFormatting sqref="B6:NC6">
    <cfRule type="expression" dxfId="1" priority="2">
      <formula>MOD(MONTH(B$7),2)</formula>
    </cfRule>
  </conditionalFormatting>
  <conditionalFormatting sqref="B9:NC9">
    <cfRule type="expression" dxfId="0" priority="1">
      <formula>MOD(B9,2)</formula>
    </cfRule>
  </conditionalFormatting>
  <dataValidations count="2">
    <dataValidation type="list" allowBlank="1" showInputMessage="1" showErrorMessage="1" sqref="NR19:NR21" xr:uid="{DC4BD036-9327-44F0-8E56-B158BB37309F}">
      <formula1>"Yes, No"</formula1>
    </dataValidation>
    <dataValidation type="custom" allowBlank="1" showErrorMessage="1" errorTitle="Not a Valid Date" error="This isn't a valid Date" sqref="B11:ND20" xr:uid="{5EB85544-8AA8-44A4-B003-8D5E05DA2D8A}">
      <formula1>B$8&lt;&gt;""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B225E880-21D1-40FF-A36F-8EE8A967726E}">
            <x14:dataBar minLength="0" maxLength="100" border="1" negativeBarBorderColorSameAsPositive="0">
              <x14:cfvo type="autoMin"/>
              <x14:cfvo type="autoMax"/>
              <x14:borderColor rgb="FF008AEF"/>
              <x14:negativeFillColor rgb="FFFF0000"/>
              <x14:negativeBorderColor rgb="FFFF0000"/>
              <x14:axisColor rgb="FF000000"/>
            </x14:dataBar>
          </x14:cfRule>
          <xm:sqref>NF13:NF22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522023C-2737-4C4E-A613-95C8E07CC67C}">
  <sheetPr codeName="Blad1"/>
  <dimension ref="B3:M20"/>
  <sheetViews>
    <sheetView workbookViewId="0">
      <selection activeCell="E8" sqref="E8"/>
    </sheetView>
  </sheetViews>
  <sheetFormatPr defaultRowHeight="15.75"/>
  <cols>
    <col min="2" max="2" width="18.875" bestFit="1" customWidth="1"/>
    <col min="3" max="3" width="10.875" bestFit="1" customWidth="1"/>
    <col min="4" max="12" width="7" bestFit="1" customWidth="1"/>
    <col min="13" max="14" width="9.75" bestFit="1" customWidth="1"/>
  </cols>
  <sheetData>
    <row r="3" spans="2:13">
      <c r="B3" s="92" t="s">
        <v>247</v>
      </c>
      <c r="D3" s="92" t="s">
        <v>56</v>
      </c>
    </row>
    <row r="4" spans="2:13">
      <c r="B4" s="92" t="s">
        <v>55</v>
      </c>
      <c r="C4" s="92" t="s">
        <v>65</v>
      </c>
      <c r="D4" t="s">
        <v>20</v>
      </c>
      <c r="E4" t="s">
        <v>21</v>
      </c>
      <c r="F4" t="s">
        <v>17</v>
      </c>
      <c r="G4" t="s">
        <v>12</v>
      </c>
      <c r="H4" t="s">
        <v>19</v>
      </c>
      <c r="I4" t="s">
        <v>16</v>
      </c>
      <c r="J4" t="s">
        <v>15</v>
      </c>
      <c r="K4" t="s">
        <v>66</v>
      </c>
      <c r="L4" t="s">
        <v>67</v>
      </c>
      <c r="M4" t="s">
        <v>61</v>
      </c>
    </row>
    <row r="5" spans="2:13">
      <c r="B5" s="93" t="s">
        <v>66</v>
      </c>
      <c r="C5" t="s">
        <v>66</v>
      </c>
      <c r="D5" s="94"/>
      <c r="E5" s="94"/>
      <c r="F5" s="94"/>
      <c r="G5" s="94"/>
      <c r="H5" s="94"/>
      <c r="I5" s="94"/>
      <c r="J5" s="94"/>
      <c r="K5" s="94"/>
      <c r="L5" s="94"/>
      <c r="M5" s="94"/>
    </row>
    <row r="6" spans="2:13">
      <c r="B6" s="95" t="s">
        <v>248</v>
      </c>
      <c r="C6" s="96"/>
      <c r="D6" s="97"/>
      <c r="E6" s="97"/>
      <c r="F6" s="97"/>
      <c r="G6" s="97"/>
      <c r="H6" s="97"/>
      <c r="I6" s="97"/>
      <c r="J6" s="97"/>
      <c r="K6" s="97"/>
      <c r="L6" s="97"/>
      <c r="M6" s="97"/>
    </row>
    <row r="7" spans="2:13">
      <c r="B7" s="93"/>
      <c r="D7" s="94"/>
      <c r="E7" s="94"/>
      <c r="F7" s="94"/>
      <c r="G7" s="94"/>
      <c r="H7" s="94"/>
      <c r="I7" s="94"/>
      <c r="J7" s="94"/>
      <c r="K7" s="94"/>
      <c r="L7" s="94"/>
      <c r="M7" s="94"/>
    </row>
    <row r="8" spans="2:13">
      <c r="B8" s="93" t="s">
        <v>62</v>
      </c>
      <c r="C8" t="s">
        <v>45</v>
      </c>
      <c r="D8" s="94"/>
      <c r="E8" s="94"/>
      <c r="F8" s="94"/>
      <c r="G8" s="94">
        <v>1</v>
      </c>
      <c r="H8" s="94">
        <v>17</v>
      </c>
      <c r="I8" s="94">
        <v>3</v>
      </c>
      <c r="J8" s="94">
        <v>2</v>
      </c>
      <c r="K8" s="94"/>
      <c r="L8" s="94"/>
      <c r="M8" s="94">
        <v>23</v>
      </c>
    </row>
    <row r="9" spans="2:13">
      <c r="B9" s="93" t="s">
        <v>62</v>
      </c>
      <c r="C9" t="s">
        <v>54</v>
      </c>
      <c r="D9" s="94"/>
      <c r="E9" s="94">
        <v>1</v>
      </c>
      <c r="F9" s="94"/>
      <c r="G9" s="94"/>
      <c r="H9" s="94">
        <v>5</v>
      </c>
      <c r="I9" s="94">
        <v>2</v>
      </c>
      <c r="J9" s="94">
        <v>37</v>
      </c>
      <c r="K9" s="94"/>
      <c r="L9" s="94"/>
      <c r="M9" s="94">
        <v>45</v>
      </c>
    </row>
    <row r="10" spans="2:13">
      <c r="B10" s="93" t="s">
        <v>62</v>
      </c>
      <c r="C10" t="s">
        <v>46</v>
      </c>
      <c r="D10" s="94"/>
      <c r="E10" s="94"/>
      <c r="F10" s="94"/>
      <c r="G10" s="94">
        <v>2</v>
      </c>
      <c r="H10" s="94">
        <v>4</v>
      </c>
      <c r="I10" s="94">
        <v>7</v>
      </c>
      <c r="J10" s="94">
        <v>4</v>
      </c>
      <c r="K10" s="94"/>
      <c r="L10" s="94"/>
      <c r="M10" s="94">
        <v>17</v>
      </c>
    </row>
    <row r="11" spans="2:13">
      <c r="B11" s="93" t="s">
        <v>62</v>
      </c>
      <c r="C11" t="s">
        <v>47</v>
      </c>
      <c r="D11" s="94"/>
      <c r="E11" s="94">
        <v>1</v>
      </c>
      <c r="F11" s="94">
        <v>3</v>
      </c>
      <c r="G11" s="94">
        <v>2</v>
      </c>
      <c r="H11" s="94">
        <v>2</v>
      </c>
      <c r="I11" s="94">
        <v>1</v>
      </c>
      <c r="J11" s="94">
        <v>3</v>
      </c>
      <c r="K11" s="94"/>
      <c r="L11" s="94"/>
      <c r="M11" s="94">
        <v>12</v>
      </c>
    </row>
    <row r="12" spans="2:13">
      <c r="B12" s="93" t="s">
        <v>62</v>
      </c>
      <c r="C12" t="s">
        <v>48</v>
      </c>
      <c r="D12" s="94">
        <v>1</v>
      </c>
      <c r="E12" s="94"/>
      <c r="F12" s="94"/>
      <c r="G12" s="94">
        <v>3</v>
      </c>
      <c r="H12" s="94">
        <v>1</v>
      </c>
      <c r="I12" s="94">
        <v>3</v>
      </c>
      <c r="J12" s="94">
        <v>2</v>
      </c>
      <c r="K12" s="94"/>
      <c r="L12" s="94"/>
      <c r="M12" s="94">
        <v>10</v>
      </c>
    </row>
    <row r="13" spans="2:13" ht="15" customHeight="1">
      <c r="B13" s="93" t="s">
        <v>62</v>
      </c>
      <c r="C13" t="s">
        <v>49</v>
      </c>
      <c r="D13" s="94"/>
      <c r="E13" s="94">
        <v>1</v>
      </c>
      <c r="F13" s="94"/>
      <c r="G13" s="94">
        <v>3</v>
      </c>
      <c r="H13" s="94">
        <v>2</v>
      </c>
      <c r="I13" s="94">
        <v>2</v>
      </c>
      <c r="J13" s="94">
        <v>8</v>
      </c>
      <c r="K13" s="94"/>
      <c r="L13" s="94"/>
      <c r="M13" s="94">
        <v>16</v>
      </c>
    </row>
    <row r="14" spans="2:13">
      <c r="B14" s="93" t="s">
        <v>62</v>
      </c>
      <c r="C14" t="s">
        <v>50</v>
      </c>
      <c r="D14" s="94">
        <v>1</v>
      </c>
      <c r="E14" s="94">
        <v>1</v>
      </c>
      <c r="F14" s="94">
        <v>3</v>
      </c>
      <c r="G14" s="94"/>
      <c r="H14" s="94">
        <v>1</v>
      </c>
      <c r="I14" s="94">
        <v>3</v>
      </c>
      <c r="J14" s="94"/>
      <c r="K14" s="94"/>
      <c r="L14" s="94"/>
      <c r="M14" s="94">
        <v>9</v>
      </c>
    </row>
    <row r="15" spans="2:13">
      <c r="B15" s="93" t="s">
        <v>62</v>
      </c>
      <c r="C15" t="s">
        <v>51</v>
      </c>
      <c r="D15" s="94">
        <v>1</v>
      </c>
      <c r="E15" s="94"/>
      <c r="F15" s="94"/>
      <c r="G15" s="94"/>
      <c r="H15" s="94">
        <v>1</v>
      </c>
      <c r="I15" s="94">
        <v>2</v>
      </c>
      <c r="J15" s="94">
        <v>2</v>
      </c>
      <c r="K15" s="94"/>
      <c r="L15" s="94"/>
      <c r="M15" s="94">
        <v>6</v>
      </c>
    </row>
    <row r="16" spans="2:13">
      <c r="B16" s="93" t="s">
        <v>62</v>
      </c>
      <c r="C16" t="s">
        <v>52</v>
      </c>
      <c r="D16" s="94"/>
      <c r="E16" s="94"/>
      <c r="F16" s="94"/>
      <c r="G16" s="94">
        <v>2</v>
      </c>
      <c r="H16" s="94">
        <v>1</v>
      </c>
      <c r="I16" s="94">
        <v>3</v>
      </c>
      <c r="J16" s="94">
        <v>2</v>
      </c>
      <c r="K16" s="94"/>
      <c r="L16" s="94"/>
      <c r="M16" s="94">
        <v>8</v>
      </c>
    </row>
    <row r="17" spans="2:13">
      <c r="B17" s="93" t="s">
        <v>62</v>
      </c>
      <c r="C17" t="s">
        <v>53</v>
      </c>
      <c r="D17" s="94"/>
      <c r="E17" s="94"/>
      <c r="F17" s="94"/>
      <c r="G17" s="94"/>
      <c r="H17" s="94">
        <v>21</v>
      </c>
      <c r="I17" s="94">
        <v>2</v>
      </c>
      <c r="J17" s="94"/>
      <c r="K17" s="94"/>
      <c r="L17" s="94"/>
      <c r="M17" s="94">
        <v>23</v>
      </c>
    </row>
    <row r="18" spans="2:13">
      <c r="B18" s="95" t="s">
        <v>63</v>
      </c>
      <c r="C18" s="96"/>
      <c r="D18" s="97">
        <v>3</v>
      </c>
      <c r="E18" s="97">
        <v>4</v>
      </c>
      <c r="F18" s="97">
        <v>6</v>
      </c>
      <c r="G18" s="97">
        <v>13</v>
      </c>
      <c r="H18" s="97">
        <v>55</v>
      </c>
      <c r="I18" s="97">
        <v>28</v>
      </c>
      <c r="J18" s="97">
        <v>60</v>
      </c>
      <c r="K18" s="97"/>
      <c r="L18" s="97"/>
      <c r="M18" s="97">
        <v>169</v>
      </c>
    </row>
    <row r="19" spans="2:13">
      <c r="B19" s="93"/>
      <c r="D19" s="94"/>
      <c r="E19" s="94"/>
      <c r="F19" s="94"/>
      <c r="G19" s="94"/>
      <c r="H19" s="94"/>
      <c r="I19" s="94"/>
      <c r="J19" s="94"/>
      <c r="K19" s="94"/>
      <c r="L19" s="94"/>
      <c r="M19" s="94"/>
    </row>
    <row r="20" spans="2:13">
      <c r="B20" s="93" t="s">
        <v>61</v>
      </c>
      <c r="D20" s="94">
        <v>3</v>
      </c>
      <c r="E20" s="94">
        <v>4</v>
      </c>
      <c r="F20" s="94">
        <v>6</v>
      </c>
      <c r="G20" s="94">
        <v>13</v>
      </c>
      <c r="H20" s="94">
        <v>55</v>
      </c>
      <c r="I20" s="94">
        <v>28</v>
      </c>
      <c r="J20" s="94">
        <v>60</v>
      </c>
      <c r="K20" s="94"/>
      <c r="L20" s="94"/>
      <c r="M20" s="94">
        <v>169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73C5839-2FB6-462F-B529-99ABB4BC2FF5}">
  <sheetPr codeName="Feuil2"/>
  <dimension ref="A1:R175"/>
  <sheetViews>
    <sheetView workbookViewId="0">
      <selection activeCell="G1" sqref="G1"/>
    </sheetView>
  </sheetViews>
  <sheetFormatPr defaultColWidth="8" defaultRowHeight="15"/>
  <cols>
    <col min="1" max="1" width="9.5" style="2" bestFit="1" customWidth="1"/>
    <col min="2" max="6" width="8" style="2"/>
    <col min="7" max="7" width="9.125" style="2" bestFit="1" customWidth="1"/>
    <col min="8" max="8" width="8" style="2"/>
    <col min="9" max="9" width="8.5" style="2" bestFit="1" customWidth="1"/>
    <col min="10" max="12" width="8" style="2"/>
    <col min="13" max="13" width="12.125" style="63" bestFit="1" customWidth="1"/>
    <col min="14" max="14" width="7.5" style="2" bestFit="1" customWidth="1"/>
    <col min="15" max="15" width="10.125" style="2" bestFit="1" customWidth="1"/>
    <col min="16" max="16" width="8.25" style="2" bestFit="1" customWidth="1"/>
    <col min="17" max="17" width="4.625" style="2" bestFit="1" customWidth="1"/>
    <col min="18" max="18" width="12.5" style="2" bestFit="1" customWidth="1"/>
    <col min="19" max="16384" width="8" style="2"/>
  </cols>
  <sheetData>
    <row r="1" spans="1:18">
      <c r="A1" s="1" t="s">
        <v>33</v>
      </c>
      <c r="B1" s="1">
        <v>1</v>
      </c>
      <c r="D1" s="2">
        <v>1</v>
      </c>
      <c r="E1" s="2" t="s">
        <v>25</v>
      </c>
      <c r="G1" s="3" t="str" cm="1">
        <f t="array" ref="G1">INDEX($A$1:$A$12,Calendrier!$A$3) &amp;" "&amp;Mois!$A$18</f>
        <v>Janvier 2022</v>
      </c>
      <c r="H1" s="3"/>
      <c r="I1" s="3"/>
      <c r="J1" s="2">
        <v>2022</v>
      </c>
      <c r="M1" s="63" t="s">
        <v>55</v>
      </c>
      <c r="N1" s="2" t="s">
        <v>59</v>
      </c>
      <c r="O1" s="2" t="s">
        <v>76</v>
      </c>
      <c r="P1" s="47" t="s">
        <v>65</v>
      </c>
      <c r="Q1" s="47" t="s">
        <v>56</v>
      </c>
      <c r="R1" s="47" t="s">
        <v>77</v>
      </c>
    </row>
    <row r="2" spans="1:18">
      <c r="A2" s="1" t="s">
        <v>34</v>
      </c>
      <c r="B2" s="1">
        <v>2</v>
      </c>
      <c r="D2" s="2">
        <v>2</v>
      </c>
      <c r="E2" s="2" t="s">
        <v>27</v>
      </c>
      <c r="G2" s="3" t="e">
        <f>INDEX($A$1:$A$12,MATCH(MONTH(DATE(Mois!$A$18,Mois!#REF!+Calendrier!$A$3-1,1)),$B$1:$B$12,0))&amp;" "&amp;YEAR(DATE(Mois!$A$18,Mois!#REF!+Calendrier!$A$3-1,1))</f>
        <v>#REF!</v>
      </c>
      <c r="J2" s="2">
        <v>2023</v>
      </c>
      <c r="M2" s="64">
        <v>44565</v>
      </c>
      <c r="N2" s="61">
        <v>1</v>
      </c>
      <c r="O2" s="107" t="s">
        <v>68</v>
      </c>
      <c r="P2" s="47" t="s">
        <v>46</v>
      </c>
      <c r="Q2" s="62" t="s">
        <v>15</v>
      </c>
      <c r="R2" s="47" t="s">
        <v>101</v>
      </c>
    </row>
    <row r="3" spans="1:18">
      <c r="A3" s="1" t="s">
        <v>35</v>
      </c>
      <c r="B3" s="1">
        <v>3</v>
      </c>
      <c r="D3" s="2">
        <v>3</v>
      </c>
      <c r="E3" s="2" t="s">
        <v>28</v>
      </c>
      <c r="J3" s="2">
        <v>2024</v>
      </c>
      <c r="M3" s="64">
        <v>44565</v>
      </c>
      <c r="N3" s="61">
        <v>1</v>
      </c>
      <c r="O3" s="107" t="s">
        <v>68</v>
      </c>
      <c r="P3" s="47" t="s">
        <v>47</v>
      </c>
      <c r="Q3" s="62" t="s">
        <v>15</v>
      </c>
      <c r="R3" s="47" t="s">
        <v>118</v>
      </c>
    </row>
    <row r="4" spans="1:18">
      <c r="A4" s="1" t="s">
        <v>36</v>
      </c>
      <c r="B4" s="1">
        <v>4</v>
      </c>
      <c r="D4" s="2">
        <v>4</v>
      </c>
      <c r="E4" s="2" t="s">
        <v>29</v>
      </c>
      <c r="J4" s="2">
        <v>2025</v>
      </c>
      <c r="M4" s="64">
        <v>44565</v>
      </c>
      <c r="N4" s="61">
        <v>1</v>
      </c>
      <c r="O4" s="107" t="s">
        <v>68</v>
      </c>
      <c r="P4" s="47" t="s">
        <v>48</v>
      </c>
      <c r="Q4" s="62" t="s">
        <v>15</v>
      </c>
      <c r="R4" s="47" t="s">
        <v>130</v>
      </c>
    </row>
    <row r="5" spans="1:18">
      <c r="A5" s="1" t="s">
        <v>37</v>
      </c>
      <c r="B5" s="1">
        <v>5</v>
      </c>
      <c r="D5" s="2">
        <v>5</v>
      </c>
      <c r="E5" s="2" t="s">
        <v>30</v>
      </c>
      <c r="J5" s="2">
        <v>2026</v>
      </c>
      <c r="M5" s="64">
        <v>44565</v>
      </c>
      <c r="N5" s="61">
        <v>1</v>
      </c>
      <c r="O5" s="107" t="s">
        <v>68</v>
      </c>
      <c r="P5" s="47" t="s">
        <v>49</v>
      </c>
      <c r="Q5" s="62" t="s">
        <v>15</v>
      </c>
      <c r="R5" s="47" t="s">
        <v>140</v>
      </c>
    </row>
    <row r="6" spans="1:18">
      <c r="A6" s="1" t="s">
        <v>38</v>
      </c>
      <c r="B6" s="1">
        <v>6</v>
      </c>
      <c r="D6" s="2">
        <v>6</v>
      </c>
      <c r="E6" s="2" t="s">
        <v>31</v>
      </c>
      <c r="J6" s="2">
        <v>2027</v>
      </c>
      <c r="M6" s="64">
        <v>44565</v>
      </c>
      <c r="N6" s="61">
        <v>1</v>
      </c>
      <c r="O6" s="107" t="s">
        <v>68</v>
      </c>
      <c r="P6" s="47" t="s">
        <v>51</v>
      </c>
      <c r="Q6" s="62" t="s">
        <v>15</v>
      </c>
      <c r="R6" s="47" t="s">
        <v>165</v>
      </c>
    </row>
    <row r="7" spans="1:18">
      <c r="A7" s="1" t="s">
        <v>39</v>
      </c>
      <c r="B7" s="1">
        <v>7</v>
      </c>
      <c r="D7" s="2">
        <v>7</v>
      </c>
      <c r="E7" s="2" t="s">
        <v>32</v>
      </c>
      <c r="J7" s="2">
        <v>2028</v>
      </c>
      <c r="M7" s="64">
        <v>44565</v>
      </c>
      <c r="N7" s="61">
        <v>1</v>
      </c>
      <c r="O7" s="107" t="s">
        <v>68</v>
      </c>
      <c r="P7" s="47" t="s">
        <v>52</v>
      </c>
      <c r="Q7" s="62" t="s">
        <v>15</v>
      </c>
      <c r="R7" s="47" t="s">
        <v>171</v>
      </c>
    </row>
    <row r="8" spans="1:18">
      <c r="A8" s="1" t="s">
        <v>40</v>
      </c>
      <c r="B8" s="1">
        <v>8</v>
      </c>
      <c r="J8" s="2">
        <v>2029</v>
      </c>
      <c r="M8" s="64">
        <v>44565</v>
      </c>
      <c r="N8" s="61">
        <v>1</v>
      </c>
      <c r="O8" s="107" t="s">
        <v>68</v>
      </c>
      <c r="P8" s="47" t="s">
        <v>54</v>
      </c>
      <c r="Q8" s="62" t="s">
        <v>19</v>
      </c>
      <c r="R8" s="47" t="s">
        <v>202</v>
      </c>
    </row>
    <row r="9" spans="1:18">
      <c r="A9" s="1" t="s">
        <v>41</v>
      </c>
      <c r="B9" s="1">
        <v>9</v>
      </c>
      <c r="J9" s="2">
        <v>2030</v>
      </c>
      <c r="M9" s="64">
        <v>44566</v>
      </c>
      <c r="N9" s="61">
        <v>1</v>
      </c>
      <c r="O9" s="107" t="s">
        <v>68</v>
      </c>
      <c r="P9" s="47" t="s">
        <v>54</v>
      </c>
      <c r="Q9" s="62" t="s">
        <v>19</v>
      </c>
      <c r="R9" s="47" t="s">
        <v>203</v>
      </c>
    </row>
    <row r="10" spans="1:18">
      <c r="A10" s="1" t="s">
        <v>42</v>
      </c>
      <c r="B10" s="1">
        <v>10</v>
      </c>
      <c r="J10" s="2">
        <v>2031</v>
      </c>
      <c r="M10" s="64">
        <v>44567</v>
      </c>
      <c r="N10" s="61">
        <v>1</v>
      </c>
      <c r="O10" s="107" t="s">
        <v>68</v>
      </c>
      <c r="P10" s="47" t="s">
        <v>45</v>
      </c>
      <c r="Q10" s="62" t="s">
        <v>15</v>
      </c>
      <c r="R10" s="47" t="s">
        <v>78</v>
      </c>
    </row>
    <row r="11" spans="1:18">
      <c r="A11" s="1" t="s">
        <v>43</v>
      </c>
      <c r="B11" s="1">
        <v>11</v>
      </c>
      <c r="J11" s="2">
        <v>2032</v>
      </c>
      <c r="M11" s="64">
        <v>44567</v>
      </c>
      <c r="N11" s="61">
        <v>1</v>
      </c>
      <c r="O11" s="107" t="s">
        <v>68</v>
      </c>
      <c r="P11" s="47" t="s">
        <v>46</v>
      </c>
      <c r="Q11" s="62" t="s">
        <v>15</v>
      </c>
      <c r="R11" s="47" t="s">
        <v>102</v>
      </c>
    </row>
    <row r="12" spans="1:18">
      <c r="A12" s="1" t="s">
        <v>44</v>
      </c>
      <c r="B12" s="1">
        <v>12</v>
      </c>
      <c r="J12" s="2">
        <v>2033</v>
      </c>
      <c r="M12" s="64">
        <v>44567</v>
      </c>
      <c r="N12" s="61">
        <v>1</v>
      </c>
      <c r="O12" s="107" t="s">
        <v>68</v>
      </c>
      <c r="P12" s="47" t="s">
        <v>47</v>
      </c>
      <c r="Q12" s="62" t="s">
        <v>15</v>
      </c>
      <c r="R12" s="47" t="s">
        <v>119</v>
      </c>
    </row>
    <row r="13" spans="1:18">
      <c r="J13" s="2">
        <v>2034</v>
      </c>
      <c r="M13" s="64">
        <v>44567</v>
      </c>
      <c r="N13" s="61">
        <v>1</v>
      </c>
      <c r="O13" s="107" t="s">
        <v>68</v>
      </c>
      <c r="P13" s="47" t="s">
        <v>48</v>
      </c>
      <c r="Q13" s="62" t="s">
        <v>15</v>
      </c>
      <c r="R13" s="47" t="s">
        <v>131</v>
      </c>
    </row>
    <row r="14" spans="1:18">
      <c r="J14" s="2">
        <v>2035</v>
      </c>
      <c r="M14" s="64">
        <v>44567</v>
      </c>
      <c r="N14" s="61">
        <v>1</v>
      </c>
      <c r="O14" s="107" t="s">
        <v>68</v>
      </c>
      <c r="P14" s="47" t="s">
        <v>49</v>
      </c>
      <c r="Q14" s="62" t="s">
        <v>15</v>
      </c>
      <c r="R14" s="47" t="s">
        <v>141</v>
      </c>
    </row>
    <row r="15" spans="1:18">
      <c r="J15" s="2">
        <v>2036</v>
      </c>
      <c r="M15" s="64">
        <v>44567</v>
      </c>
      <c r="N15" s="61">
        <v>1</v>
      </c>
      <c r="O15" s="107" t="s">
        <v>68</v>
      </c>
      <c r="P15" s="47" t="s">
        <v>51</v>
      </c>
      <c r="Q15" s="62" t="s">
        <v>15</v>
      </c>
      <c r="R15" s="47" t="s">
        <v>166</v>
      </c>
    </row>
    <row r="16" spans="1:18">
      <c r="J16" s="2">
        <v>2037</v>
      </c>
      <c r="M16" s="64">
        <v>44567</v>
      </c>
      <c r="N16" s="61">
        <v>1</v>
      </c>
      <c r="O16" s="107" t="s">
        <v>68</v>
      </c>
      <c r="P16" s="47" t="s">
        <v>52</v>
      </c>
      <c r="Q16" s="62" t="s">
        <v>15</v>
      </c>
      <c r="R16" s="47" t="s">
        <v>172</v>
      </c>
    </row>
    <row r="17" spans="1:18">
      <c r="J17" s="2">
        <v>2038</v>
      </c>
      <c r="M17" s="64">
        <v>44567</v>
      </c>
      <c r="N17" s="61">
        <v>1</v>
      </c>
      <c r="O17" s="107" t="s">
        <v>68</v>
      </c>
      <c r="P17" s="47" t="s">
        <v>54</v>
      </c>
      <c r="Q17" s="62" t="s">
        <v>19</v>
      </c>
      <c r="R17" s="47" t="s">
        <v>204</v>
      </c>
    </row>
    <row r="18" spans="1:18" ht="28.5">
      <c r="A18" s="141">
        <v>2022</v>
      </c>
      <c r="B18" s="143" t="s">
        <v>250</v>
      </c>
      <c r="C18" s="142" t="s">
        <v>249</v>
      </c>
      <c r="J18" s="2">
        <v>2039</v>
      </c>
      <c r="M18" s="64">
        <v>44568</v>
      </c>
      <c r="N18" s="61">
        <v>1</v>
      </c>
      <c r="O18" s="107" t="s">
        <v>68</v>
      </c>
      <c r="P18" s="47" t="s">
        <v>54</v>
      </c>
      <c r="Q18" s="62" t="s">
        <v>19</v>
      </c>
      <c r="R18" s="47" t="s">
        <v>205</v>
      </c>
    </row>
    <row r="19" spans="1:18">
      <c r="J19" s="2">
        <v>2040</v>
      </c>
      <c r="M19" s="64">
        <v>44571</v>
      </c>
      <c r="N19" s="61">
        <v>2</v>
      </c>
      <c r="O19" s="107" t="s">
        <v>68</v>
      </c>
      <c r="P19" s="47" t="s">
        <v>46</v>
      </c>
      <c r="Q19" s="62" t="s">
        <v>15</v>
      </c>
      <c r="R19" s="47" t="s">
        <v>103</v>
      </c>
    </row>
    <row r="20" spans="1:18">
      <c r="J20" s="2">
        <v>2041</v>
      </c>
      <c r="M20" s="64">
        <v>44571</v>
      </c>
      <c r="N20" s="61">
        <v>2</v>
      </c>
      <c r="O20" s="107" t="s">
        <v>68</v>
      </c>
      <c r="P20" s="47" t="s">
        <v>54</v>
      </c>
      <c r="Q20" s="62" t="s">
        <v>19</v>
      </c>
      <c r="R20" s="47" t="s">
        <v>206</v>
      </c>
    </row>
    <row r="21" spans="1:18">
      <c r="J21" s="2">
        <v>2042</v>
      </c>
      <c r="M21" s="64">
        <v>44575</v>
      </c>
      <c r="N21" s="61">
        <v>2</v>
      </c>
      <c r="O21" s="107" t="s">
        <v>68</v>
      </c>
      <c r="P21" s="47" t="s">
        <v>46</v>
      </c>
      <c r="Q21" s="62" t="s">
        <v>12</v>
      </c>
      <c r="R21" s="47" t="s">
        <v>104</v>
      </c>
    </row>
    <row r="22" spans="1:18">
      <c r="J22" s="2">
        <v>2043</v>
      </c>
      <c r="M22" s="64">
        <v>44575</v>
      </c>
      <c r="N22" s="61">
        <v>2</v>
      </c>
      <c r="O22" s="107" t="s">
        <v>68</v>
      </c>
      <c r="P22" s="47" t="s">
        <v>47</v>
      </c>
      <c r="Q22" s="62" t="s">
        <v>12</v>
      </c>
      <c r="R22" s="47" t="s">
        <v>120</v>
      </c>
    </row>
    <row r="23" spans="1:18">
      <c r="J23" s="2">
        <v>2044</v>
      </c>
      <c r="M23" s="64">
        <v>44575</v>
      </c>
      <c r="N23" s="61">
        <v>2</v>
      </c>
      <c r="O23" s="107" t="s">
        <v>68</v>
      </c>
      <c r="P23" s="47" t="s">
        <v>48</v>
      </c>
      <c r="Q23" s="62" t="s">
        <v>16</v>
      </c>
      <c r="R23" s="47" t="s">
        <v>132</v>
      </c>
    </row>
    <row r="24" spans="1:18">
      <c r="J24" s="2">
        <v>2045</v>
      </c>
      <c r="M24" s="64">
        <v>44575</v>
      </c>
      <c r="N24" s="61">
        <v>2</v>
      </c>
      <c r="O24" s="107" t="s">
        <v>68</v>
      </c>
      <c r="P24" s="47" t="s">
        <v>49</v>
      </c>
      <c r="Q24" s="62" t="s">
        <v>16</v>
      </c>
      <c r="R24" s="47" t="s">
        <v>142</v>
      </c>
    </row>
    <row r="25" spans="1:18">
      <c r="J25" s="2">
        <v>2046</v>
      </c>
      <c r="M25" s="64">
        <v>44575</v>
      </c>
      <c r="N25" s="61">
        <v>2</v>
      </c>
      <c r="O25" s="107" t="s">
        <v>68</v>
      </c>
      <c r="P25" s="47" t="s">
        <v>50</v>
      </c>
      <c r="Q25" s="62" t="s">
        <v>16</v>
      </c>
      <c r="R25" s="47" t="s">
        <v>156</v>
      </c>
    </row>
    <row r="26" spans="1:18">
      <c r="J26" s="2">
        <v>2047</v>
      </c>
      <c r="M26" s="64">
        <v>44575</v>
      </c>
      <c r="N26" s="61">
        <v>2</v>
      </c>
      <c r="O26" s="107" t="s">
        <v>68</v>
      </c>
      <c r="P26" s="47" t="s">
        <v>51</v>
      </c>
      <c r="Q26" s="62" t="s">
        <v>16</v>
      </c>
      <c r="R26" s="47" t="s">
        <v>167</v>
      </c>
    </row>
    <row r="27" spans="1:18">
      <c r="J27" s="2">
        <v>2048</v>
      </c>
      <c r="M27" s="64">
        <v>44575</v>
      </c>
      <c r="N27" s="61">
        <v>2</v>
      </c>
      <c r="O27" s="107" t="s">
        <v>68</v>
      </c>
      <c r="P27" s="47" t="s">
        <v>52</v>
      </c>
      <c r="Q27" s="62" t="s">
        <v>16</v>
      </c>
      <c r="R27" s="47" t="s">
        <v>173</v>
      </c>
    </row>
    <row r="28" spans="1:18">
      <c r="J28" s="2">
        <v>2049</v>
      </c>
      <c r="M28" s="64">
        <v>44575</v>
      </c>
      <c r="N28" s="61">
        <v>2</v>
      </c>
      <c r="O28" s="107" t="s">
        <v>68</v>
      </c>
      <c r="P28" s="47" t="s">
        <v>53</v>
      </c>
      <c r="Q28" s="62" t="s">
        <v>16</v>
      </c>
      <c r="R28" s="47" t="s">
        <v>179</v>
      </c>
    </row>
    <row r="29" spans="1:18">
      <c r="J29" s="2">
        <v>2050</v>
      </c>
      <c r="M29" s="64">
        <v>44575</v>
      </c>
      <c r="N29" s="61">
        <v>2</v>
      </c>
      <c r="O29" s="107" t="s">
        <v>68</v>
      </c>
      <c r="P29" s="47" t="s">
        <v>54</v>
      </c>
      <c r="Q29" s="62" t="s">
        <v>16</v>
      </c>
      <c r="R29" s="47" t="s">
        <v>207</v>
      </c>
    </row>
    <row r="30" spans="1:18">
      <c r="J30" s="2">
        <v>2051</v>
      </c>
      <c r="M30" s="64">
        <v>44579</v>
      </c>
      <c r="N30" s="61">
        <v>3</v>
      </c>
      <c r="O30" s="107" t="s">
        <v>68</v>
      </c>
      <c r="P30" s="47" t="s">
        <v>50</v>
      </c>
      <c r="Q30" s="62" t="s">
        <v>21</v>
      </c>
      <c r="R30" s="47" t="s">
        <v>157</v>
      </c>
    </row>
    <row r="31" spans="1:18">
      <c r="J31" s="2">
        <v>2052</v>
      </c>
      <c r="M31" s="64">
        <v>44579</v>
      </c>
      <c r="N31" s="61">
        <v>3</v>
      </c>
      <c r="O31" s="107" t="s">
        <v>68</v>
      </c>
      <c r="P31" s="47" t="s">
        <v>51</v>
      </c>
      <c r="Q31" s="62" t="s">
        <v>20</v>
      </c>
      <c r="R31" s="47" t="s">
        <v>168</v>
      </c>
    </row>
    <row r="32" spans="1:18">
      <c r="J32" s="2">
        <v>2053</v>
      </c>
      <c r="M32" s="64">
        <v>44606</v>
      </c>
      <c r="N32" s="61">
        <v>7</v>
      </c>
      <c r="O32" s="107" t="s">
        <v>69</v>
      </c>
      <c r="P32" s="47" t="s">
        <v>48</v>
      </c>
      <c r="Q32" s="62" t="s">
        <v>12</v>
      </c>
      <c r="R32" s="47" t="s">
        <v>133</v>
      </c>
    </row>
    <row r="33" spans="10:18">
      <c r="J33" s="2">
        <v>2054</v>
      </c>
      <c r="M33" s="64">
        <v>44607</v>
      </c>
      <c r="N33" s="61">
        <v>7</v>
      </c>
      <c r="O33" s="107" t="s">
        <v>69</v>
      </c>
      <c r="P33" s="47" t="s">
        <v>52</v>
      </c>
      <c r="Q33" s="62" t="s">
        <v>12</v>
      </c>
      <c r="R33" s="47" t="s">
        <v>174</v>
      </c>
    </row>
    <row r="34" spans="10:18">
      <c r="J34" s="2">
        <v>2055</v>
      </c>
      <c r="M34" s="64">
        <v>44609</v>
      </c>
      <c r="N34" s="61">
        <v>7</v>
      </c>
      <c r="O34" s="107" t="s">
        <v>69</v>
      </c>
      <c r="P34" s="47" t="s">
        <v>45</v>
      </c>
      <c r="Q34" s="62" t="s">
        <v>16</v>
      </c>
      <c r="R34" s="47" t="s">
        <v>79</v>
      </c>
    </row>
    <row r="35" spans="10:18">
      <c r="J35" s="2">
        <v>2056</v>
      </c>
      <c r="M35" s="64">
        <v>44609</v>
      </c>
      <c r="N35" s="61">
        <v>7</v>
      </c>
      <c r="O35" s="107" t="s">
        <v>69</v>
      </c>
      <c r="P35" s="47" t="s">
        <v>46</v>
      </c>
      <c r="Q35" s="62" t="s">
        <v>16</v>
      </c>
      <c r="R35" s="47" t="s">
        <v>105</v>
      </c>
    </row>
    <row r="36" spans="10:18">
      <c r="J36" s="2">
        <v>2057</v>
      </c>
      <c r="M36" s="64">
        <v>44609</v>
      </c>
      <c r="N36" s="61">
        <v>7</v>
      </c>
      <c r="O36" s="107" t="s">
        <v>69</v>
      </c>
      <c r="P36" s="47" t="s">
        <v>47</v>
      </c>
      <c r="Q36" s="62" t="s">
        <v>16</v>
      </c>
      <c r="R36" s="47" t="s">
        <v>121</v>
      </c>
    </row>
    <row r="37" spans="10:18">
      <c r="J37" s="2">
        <v>2058</v>
      </c>
      <c r="M37" s="64">
        <v>44609</v>
      </c>
      <c r="N37" s="61">
        <v>7</v>
      </c>
      <c r="O37" s="107" t="s">
        <v>69</v>
      </c>
      <c r="P37" s="47" t="s">
        <v>48</v>
      </c>
      <c r="Q37" s="62" t="s">
        <v>16</v>
      </c>
      <c r="R37" s="47" t="s">
        <v>134</v>
      </c>
    </row>
    <row r="38" spans="10:18">
      <c r="J38" s="2">
        <v>2059</v>
      </c>
      <c r="M38" s="64">
        <v>44609</v>
      </c>
      <c r="N38" s="61">
        <v>7</v>
      </c>
      <c r="O38" s="107" t="s">
        <v>69</v>
      </c>
      <c r="P38" s="47" t="s">
        <v>49</v>
      </c>
      <c r="Q38" s="62" t="s">
        <v>16</v>
      </c>
      <c r="R38" s="47" t="s">
        <v>143</v>
      </c>
    </row>
    <row r="39" spans="10:18">
      <c r="J39" s="2">
        <v>2060</v>
      </c>
      <c r="M39" s="64">
        <v>44609</v>
      </c>
      <c r="N39" s="61">
        <v>7</v>
      </c>
      <c r="O39" s="107" t="s">
        <v>69</v>
      </c>
      <c r="P39" s="47" t="s">
        <v>50</v>
      </c>
      <c r="Q39" s="62" t="s">
        <v>16</v>
      </c>
      <c r="R39" s="47" t="s">
        <v>158</v>
      </c>
    </row>
    <row r="40" spans="10:18">
      <c r="J40" s="2">
        <v>2061</v>
      </c>
      <c r="M40" s="64">
        <v>44609</v>
      </c>
      <c r="N40" s="61">
        <v>7</v>
      </c>
      <c r="O40" s="107" t="s">
        <v>69</v>
      </c>
      <c r="P40" s="47" t="s">
        <v>51</v>
      </c>
      <c r="Q40" s="62" t="s">
        <v>16</v>
      </c>
      <c r="R40" s="47" t="s">
        <v>169</v>
      </c>
    </row>
    <row r="41" spans="10:18">
      <c r="J41" s="2">
        <v>2062</v>
      </c>
      <c r="M41" s="64">
        <v>44609</v>
      </c>
      <c r="N41" s="61">
        <v>7</v>
      </c>
      <c r="O41" s="107" t="s">
        <v>69</v>
      </c>
      <c r="P41" s="47" t="s">
        <v>52</v>
      </c>
      <c r="Q41" s="62" t="s">
        <v>16</v>
      </c>
      <c r="R41" s="47" t="s">
        <v>175</v>
      </c>
    </row>
    <row r="42" spans="10:18">
      <c r="J42" s="2">
        <v>2063</v>
      </c>
      <c r="M42" s="64">
        <v>44609</v>
      </c>
      <c r="N42" s="61">
        <v>7</v>
      </c>
      <c r="O42" s="107" t="s">
        <v>69</v>
      </c>
      <c r="P42" s="47" t="s">
        <v>53</v>
      </c>
      <c r="Q42" s="62" t="s">
        <v>16</v>
      </c>
      <c r="R42" s="47" t="s">
        <v>180</v>
      </c>
    </row>
    <row r="43" spans="10:18">
      <c r="J43" s="2">
        <v>2064</v>
      </c>
      <c r="M43" s="64">
        <v>44609</v>
      </c>
      <c r="N43" s="61">
        <v>7</v>
      </c>
      <c r="O43" s="107" t="s">
        <v>69</v>
      </c>
      <c r="P43" s="47" t="s">
        <v>54</v>
      </c>
      <c r="Q43" s="62" t="s">
        <v>16</v>
      </c>
      <c r="R43" s="47" t="s">
        <v>208</v>
      </c>
    </row>
    <row r="44" spans="10:18">
      <c r="J44" s="2">
        <v>2065</v>
      </c>
      <c r="M44" s="64">
        <v>44610</v>
      </c>
      <c r="N44" s="61">
        <v>7</v>
      </c>
      <c r="O44" s="107" t="s">
        <v>69</v>
      </c>
      <c r="P44" s="47" t="s">
        <v>46</v>
      </c>
      <c r="Q44" s="62" t="s">
        <v>19</v>
      </c>
      <c r="R44" s="47" t="s">
        <v>106</v>
      </c>
    </row>
    <row r="45" spans="10:18">
      <c r="J45" s="2">
        <v>2066</v>
      </c>
      <c r="M45" s="64">
        <v>44613</v>
      </c>
      <c r="N45" s="61">
        <v>8</v>
      </c>
      <c r="O45" s="107" t="s">
        <v>69</v>
      </c>
      <c r="P45" s="47" t="s">
        <v>49</v>
      </c>
      <c r="Q45" s="62" t="s">
        <v>15</v>
      </c>
      <c r="R45" s="47" t="s">
        <v>144</v>
      </c>
    </row>
    <row r="46" spans="10:18">
      <c r="J46" s="2">
        <v>2067</v>
      </c>
      <c r="M46" s="64">
        <v>44614</v>
      </c>
      <c r="N46" s="61">
        <v>8</v>
      </c>
      <c r="O46" s="107" t="s">
        <v>69</v>
      </c>
      <c r="P46" s="47" t="s">
        <v>49</v>
      </c>
      <c r="Q46" s="62" t="s">
        <v>15</v>
      </c>
      <c r="R46" s="47" t="s">
        <v>145</v>
      </c>
    </row>
    <row r="47" spans="10:18">
      <c r="J47" s="2">
        <v>2068</v>
      </c>
      <c r="M47" s="64">
        <v>44615</v>
      </c>
      <c r="N47" s="61">
        <v>8</v>
      </c>
      <c r="O47" s="107" t="s">
        <v>69</v>
      </c>
      <c r="P47" s="47" t="s">
        <v>49</v>
      </c>
      <c r="Q47" s="62" t="s">
        <v>15</v>
      </c>
      <c r="R47" s="47" t="s">
        <v>146</v>
      </c>
    </row>
    <row r="48" spans="10:18">
      <c r="J48" s="2">
        <v>2069</v>
      </c>
      <c r="M48" s="64">
        <v>44616</v>
      </c>
      <c r="N48" s="61">
        <v>8</v>
      </c>
      <c r="O48" s="107" t="s">
        <v>69</v>
      </c>
      <c r="P48" s="47" t="s">
        <v>49</v>
      </c>
      <c r="Q48" s="62" t="s">
        <v>15</v>
      </c>
      <c r="R48" s="47" t="s">
        <v>147</v>
      </c>
    </row>
    <row r="49" spans="10:18">
      <c r="J49" s="2">
        <v>2070</v>
      </c>
      <c r="M49" s="64">
        <v>44617</v>
      </c>
      <c r="N49" s="61">
        <v>8</v>
      </c>
      <c r="O49" s="107" t="s">
        <v>69</v>
      </c>
      <c r="P49" s="47" t="s">
        <v>49</v>
      </c>
      <c r="Q49" s="62" t="s">
        <v>15</v>
      </c>
      <c r="R49" s="47" t="s">
        <v>148</v>
      </c>
    </row>
    <row r="50" spans="10:18">
      <c r="J50" s="2">
        <v>2071</v>
      </c>
      <c r="M50" s="64">
        <v>44624</v>
      </c>
      <c r="N50" s="61">
        <v>9</v>
      </c>
      <c r="O50" s="107" t="s">
        <v>70</v>
      </c>
      <c r="P50" s="47" t="s">
        <v>54</v>
      </c>
      <c r="Q50" s="62" t="s">
        <v>15</v>
      </c>
      <c r="R50" s="47" t="s">
        <v>209</v>
      </c>
    </row>
    <row r="51" spans="10:18">
      <c r="J51" s="2">
        <v>2072</v>
      </c>
      <c r="M51" s="64">
        <v>44625</v>
      </c>
      <c r="N51" s="61">
        <v>9</v>
      </c>
      <c r="O51" s="107" t="s">
        <v>70</v>
      </c>
      <c r="P51" s="47" t="s">
        <v>45</v>
      </c>
      <c r="Q51" s="62" t="s">
        <v>16</v>
      </c>
      <c r="R51" s="47" t="s">
        <v>80</v>
      </c>
    </row>
    <row r="52" spans="10:18">
      <c r="J52" s="2">
        <v>2073</v>
      </c>
      <c r="M52" s="64">
        <v>44625</v>
      </c>
      <c r="N52" s="61">
        <v>9</v>
      </c>
      <c r="O52" s="107" t="s">
        <v>70</v>
      </c>
      <c r="P52" s="47" t="s">
        <v>54</v>
      </c>
      <c r="Q52" s="62" t="s">
        <v>15</v>
      </c>
      <c r="R52" s="47" t="s">
        <v>210</v>
      </c>
    </row>
    <row r="53" spans="10:18">
      <c r="J53" s="2">
        <v>2074</v>
      </c>
      <c r="M53" s="64">
        <v>44626</v>
      </c>
      <c r="N53" s="61">
        <v>9</v>
      </c>
      <c r="O53" s="107" t="s">
        <v>70</v>
      </c>
      <c r="P53" s="47" t="s">
        <v>54</v>
      </c>
      <c r="Q53" s="62" t="s">
        <v>15</v>
      </c>
      <c r="R53" s="47" t="s">
        <v>211</v>
      </c>
    </row>
    <row r="54" spans="10:18">
      <c r="J54" s="2">
        <v>2075</v>
      </c>
      <c r="M54" s="64">
        <v>44627</v>
      </c>
      <c r="N54" s="61">
        <v>10</v>
      </c>
      <c r="O54" s="107" t="s">
        <v>70</v>
      </c>
      <c r="P54" s="47" t="s">
        <v>54</v>
      </c>
      <c r="Q54" s="62" t="s">
        <v>15</v>
      </c>
      <c r="R54" s="47" t="s">
        <v>212</v>
      </c>
    </row>
    <row r="55" spans="10:18">
      <c r="J55" s="2">
        <v>2076</v>
      </c>
      <c r="M55" s="64">
        <v>44628</v>
      </c>
      <c r="N55" s="61">
        <v>10</v>
      </c>
      <c r="O55" s="107" t="s">
        <v>70</v>
      </c>
      <c r="P55" s="47" t="s">
        <v>54</v>
      </c>
      <c r="Q55" s="62" t="s">
        <v>15</v>
      </c>
      <c r="R55" s="47" t="s">
        <v>213</v>
      </c>
    </row>
    <row r="56" spans="10:18">
      <c r="J56" s="2">
        <v>2077</v>
      </c>
      <c r="M56" s="64">
        <v>44630</v>
      </c>
      <c r="N56" s="61">
        <v>10</v>
      </c>
      <c r="O56" s="107" t="s">
        <v>70</v>
      </c>
      <c r="P56" s="47" t="s">
        <v>46</v>
      </c>
      <c r="Q56" s="62" t="s">
        <v>19</v>
      </c>
      <c r="R56" s="47" t="s">
        <v>107</v>
      </c>
    </row>
    <row r="57" spans="10:18">
      <c r="J57" s="2">
        <v>2078</v>
      </c>
      <c r="M57" s="64">
        <v>44630</v>
      </c>
      <c r="N57" s="61">
        <v>10</v>
      </c>
      <c r="O57" s="107" t="s">
        <v>70</v>
      </c>
      <c r="P57" s="47" t="s">
        <v>54</v>
      </c>
      <c r="Q57" s="62" t="s">
        <v>15</v>
      </c>
      <c r="R57" s="47" t="s">
        <v>214</v>
      </c>
    </row>
    <row r="58" spans="10:18">
      <c r="J58" s="2">
        <v>2079</v>
      </c>
      <c r="M58" s="64">
        <v>44631</v>
      </c>
      <c r="N58" s="61">
        <v>10</v>
      </c>
      <c r="O58" s="107" t="s">
        <v>70</v>
      </c>
      <c r="P58" s="47" t="s">
        <v>46</v>
      </c>
      <c r="Q58" s="62" t="s">
        <v>19</v>
      </c>
      <c r="R58" s="47" t="s">
        <v>108</v>
      </c>
    </row>
    <row r="59" spans="10:18">
      <c r="J59" s="2">
        <v>2080</v>
      </c>
      <c r="M59" s="64">
        <v>44631</v>
      </c>
      <c r="N59" s="61">
        <v>10</v>
      </c>
      <c r="O59" s="107" t="s">
        <v>70</v>
      </c>
      <c r="P59" s="47" t="s">
        <v>54</v>
      </c>
      <c r="Q59" s="62" t="s">
        <v>15</v>
      </c>
      <c r="R59" s="47" t="s">
        <v>215</v>
      </c>
    </row>
    <row r="60" spans="10:18">
      <c r="J60" s="2">
        <v>2081</v>
      </c>
      <c r="M60" s="64">
        <v>44632</v>
      </c>
      <c r="N60" s="61">
        <v>10</v>
      </c>
      <c r="O60" s="107" t="s">
        <v>70</v>
      </c>
      <c r="P60" s="47" t="s">
        <v>46</v>
      </c>
      <c r="Q60" s="62" t="s">
        <v>19</v>
      </c>
      <c r="R60" s="47" t="s">
        <v>109</v>
      </c>
    </row>
    <row r="61" spans="10:18">
      <c r="J61" s="2">
        <v>2082</v>
      </c>
      <c r="M61" s="64">
        <v>44632</v>
      </c>
      <c r="N61" s="61">
        <v>10</v>
      </c>
      <c r="O61" s="107" t="s">
        <v>70</v>
      </c>
      <c r="P61" s="47" t="s">
        <v>54</v>
      </c>
      <c r="Q61" s="62" t="s">
        <v>15</v>
      </c>
      <c r="R61" s="47" t="s">
        <v>216</v>
      </c>
    </row>
    <row r="62" spans="10:18">
      <c r="J62" s="2">
        <v>2083</v>
      </c>
      <c r="M62" s="64">
        <v>44633</v>
      </c>
      <c r="N62" s="61">
        <v>10</v>
      </c>
      <c r="O62" s="107" t="s">
        <v>70</v>
      </c>
      <c r="P62" s="47" t="s">
        <v>45</v>
      </c>
      <c r="Q62" s="62" t="s">
        <v>19</v>
      </c>
      <c r="R62" s="47" t="s">
        <v>81</v>
      </c>
    </row>
    <row r="63" spans="10:18">
      <c r="J63" s="2">
        <v>2084</v>
      </c>
      <c r="M63" s="64">
        <v>44633</v>
      </c>
      <c r="N63" s="61">
        <v>10</v>
      </c>
      <c r="O63" s="107" t="s">
        <v>70</v>
      </c>
      <c r="P63" s="47" t="s">
        <v>49</v>
      </c>
      <c r="Q63" s="62" t="s">
        <v>12</v>
      </c>
      <c r="R63" s="47" t="s">
        <v>149</v>
      </c>
    </row>
    <row r="64" spans="10:18">
      <c r="J64" s="2">
        <v>2085</v>
      </c>
      <c r="M64" s="64">
        <v>44633</v>
      </c>
      <c r="N64" s="61">
        <v>10</v>
      </c>
      <c r="O64" s="107" t="s">
        <v>70</v>
      </c>
      <c r="P64" s="47" t="s">
        <v>50</v>
      </c>
      <c r="Q64" s="62" t="s">
        <v>16</v>
      </c>
      <c r="R64" s="47" t="s">
        <v>159</v>
      </c>
    </row>
    <row r="65" spans="10:18">
      <c r="J65" s="2">
        <v>2086</v>
      </c>
      <c r="M65" s="64">
        <v>44633</v>
      </c>
      <c r="N65" s="61">
        <v>10</v>
      </c>
      <c r="O65" s="107" t="s">
        <v>70</v>
      </c>
      <c r="P65" s="47" t="s">
        <v>54</v>
      </c>
      <c r="Q65" s="62" t="s">
        <v>15</v>
      </c>
      <c r="R65" s="47" t="s">
        <v>217</v>
      </c>
    </row>
    <row r="66" spans="10:18">
      <c r="J66" s="2">
        <v>2087</v>
      </c>
      <c r="M66" s="64">
        <v>44634</v>
      </c>
      <c r="N66" s="61">
        <v>11</v>
      </c>
      <c r="O66" s="107" t="s">
        <v>70</v>
      </c>
      <c r="P66" s="47" t="s">
        <v>54</v>
      </c>
      <c r="Q66" s="62" t="s">
        <v>15</v>
      </c>
      <c r="R66" s="47" t="s">
        <v>218</v>
      </c>
    </row>
    <row r="67" spans="10:18">
      <c r="J67" s="2">
        <v>2088</v>
      </c>
      <c r="M67" s="64">
        <v>44635</v>
      </c>
      <c r="N67" s="61">
        <v>11</v>
      </c>
      <c r="O67" s="107" t="s">
        <v>70</v>
      </c>
      <c r="P67" s="47" t="s">
        <v>54</v>
      </c>
      <c r="Q67" s="62" t="s">
        <v>15</v>
      </c>
      <c r="R67" s="47" t="s">
        <v>219</v>
      </c>
    </row>
    <row r="68" spans="10:18">
      <c r="J68" s="2">
        <v>2089</v>
      </c>
      <c r="M68" s="64">
        <v>44637</v>
      </c>
      <c r="N68" s="61">
        <v>11</v>
      </c>
      <c r="O68" s="107" t="s">
        <v>70</v>
      </c>
      <c r="P68" s="47" t="s">
        <v>54</v>
      </c>
      <c r="Q68" s="62" t="s">
        <v>15</v>
      </c>
      <c r="R68" s="47" t="s">
        <v>220</v>
      </c>
    </row>
    <row r="69" spans="10:18">
      <c r="J69" s="2">
        <v>2090</v>
      </c>
      <c r="M69" s="64">
        <v>44638</v>
      </c>
      <c r="N69" s="61">
        <v>11</v>
      </c>
      <c r="O69" s="107" t="s">
        <v>70</v>
      </c>
      <c r="P69" s="47" t="s">
        <v>52</v>
      </c>
      <c r="Q69" s="62" t="s">
        <v>12</v>
      </c>
      <c r="R69" s="47" t="s">
        <v>176</v>
      </c>
    </row>
    <row r="70" spans="10:18">
      <c r="J70" s="2">
        <v>2091</v>
      </c>
      <c r="M70" s="64">
        <v>44638</v>
      </c>
      <c r="N70" s="61">
        <v>11</v>
      </c>
      <c r="O70" s="107" t="s">
        <v>70</v>
      </c>
      <c r="P70" s="47" t="s">
        <v>54</v>
      </c>
      <c r="Q70" s="62" t="s">
        <v>15</v>
      </c>
      <c r="R70" s="47" t="s">
        <v>221</v>
      </c>
    </row>
    <row r="71" spans="10:18">
      <c r="J71" s="2">
        <v>2092</v>
      </c>
      <c r="M71" s="64">
        <v>44639</v>
      </c>
      <c r="N71" s="61">
        <v>11</v>
      </c>
      <c r="O71" s="107" t="s">
        <v>70</v>
      </c>
      <c r="P71" s="47" t="s">
        <v>52</v>
      </c>
      <c r="Q71" s="62" t="s">
        <v>16</v>
      </c>
      <c r="R71" s="47" t="s">
        <v>177</v>
      </c>
    </row>
    <row r="72" spans="10:18">
      <c r="J72" s="2">
        <v>2093</v>
      </c>
      <c r="M72" s="64">
        <v>44639</v>
      </c>
      <c r="N72" s="61">
        <v>11</v>
      </c>
      <c r="O72" s="107" t="s">
        <v>70</v>
      </c>
      <c r="P72" s="47" t="s">
        <v>54</v>
      </c>
      <c r="Q72" s="62" t="s">
        <v>15</v>
      </c>
      <c r="R72" s="47" t="s">
        <v>222</v>
      </c>
    </row>
    <row r="73" spans="10:18">
      <c r="J73" s="2">
        <v>2094</v>
      </c>
      <c r="M73" s="64">
        <v>44640</v>
      </c>
      <c r="N73" s="61">
        <v>11</v>
      </c>
      <c r="O73" s="107" t="s">
        <v>70</v>
      </c>
      <c r="P73" s="47" t="s">
        <v>48</v>
      </c>
      <c r="Q73" s="62" t="s">
        <v>12</v>
      </c>
      <c r="R73" s="47" t="s">
        <v>135</v>
      </c>
    </row>
    <row r="74" spans="10:18">
      <c r="J74" s="2">
        <v>2095</v>
      </c>
      <c r="M74" s="64">
        <v>44640</v>
      </c>
      <c r="N74" s="61">
        <v>11</v>
      </c>
      <c r="O74" s="107" t="s">
        <v>70</v>
      </c>
      <c r="P74" s="47" t="s">
        <v>54</v>
      </c>
      <c r="Q74" s="62" t="s">
        <v>15</v>
      </c>
      <c r="R74" s="47" t="s">
        <v>223</v>
      </c>
    </row>
    <row r="75" spans="10:18">
      <c r="J75" s="2">
        <v>2096</v>
      </c>
      <c r="M75" s="64">
        <v>44641</v>
      </c>
      <c r="N75" s="61">
        <v>12</v>
      </c>
      <c r="O75" s="107" t="s">
        <v>70</v>
      </c>
      <c r="P75" s="47" t="s">
        <v>45</v>
      </c>
      <c r="Q75" s="62" t="s">
        <v>16</v>
      </c>
      <c r="R75" s="47" t="s">
        <v>82</v>
      </c>
    </row>
    <row r="76" spans="10:18">
      <c r="J76" s="2">
        <v>2097</v>
      </c>
      <c r="M76" s="64">
        <v>44641</v>
      </c>
      <c r="N76" s="61">
        <v>12</v>
      </c>
      <c r="O76" s="107" t="s">
        <v>70</v>
      </c>
      <c r="P76" s="47" t="s">
        <v>54</v>
      </c>
      <c r="Q76" s="62" t="s">
        <v>15</v>
      </c>
      <c r="R76" s="47" t="s">
        <v>224</v>
      </c>
    </row>
    <row r="77" spans="10:18">
      <c r="J77" s="2">
        <v>2098</v>
      </c>
      <c r="M77" s="64">
        <v>44644</v>
      </c>
      <c r="N77" s="61">
        <v>12</v>
      </c>
      <c r="O77" s="107" t="s">
        <v>70</v>
      </c>
      <c r="P77" s="47" t="s">
        <v>54</v>
      </c>
      <c r="Q77" s="62" t="s">
        <v>15</v>
      </c>
      <c r="R77" s="47" t="s">
        <v>225</v>
      </c>
    </row>
    <row r="78" spans="10:18">
      <c r="J78" s="2">
        <v>2099</v>
      </c>
      <c r="M78" s="64">
        <v>44645</v>
      </c>
      <c r="N78" s="61">
        <v>12</v>
      </c>
      <c r="O78" s="107" t="s">
        <v>70</v>
      </c>
      <c r="P78" s="47" t="s">
        <v>54</v>
      </c>
      <c r="Q78" s="62" t="s">
        <v>15</v>
      </c>
      <c r="R78" s="47" t="s">
        <v>226</v>
      </c>
    </row>
    <row r="79" spans="10:18">
      <c r="J79" s="2">
        <v>2100</v>
      </c>
      <c r="M79" s="64">
        <v>44646</v>
      </c>
      <c r="N79" s="61">
        <v>12</v>
      </c>
      <c r="O79" s="107" t="s">
        <v>70</v>
      </c>
      <c r="P79" s="47" t="s">
        <v>54</v>
      </c>
      <c r="Q79" s="62" t="s">
        <v>15</v>
      </c>
      <c r="R79" s="47" t="s">
        <v>227</v>
      </c>
    </row>
    <row r="80" spans="10:18">
      <c r="M80" s="64">
        <v>44647</v>
      </c>
      <c r="N80" s="61">
        <v>12</v>
      </c>
      <c r="O80" s="107" t="s">
        <v>70</v>
      </c>
      <c r="P80" s="47" t="s">
        <v>54</v>
      </c>
      <c r="Q80" s="62" t="s">
        <v>15</v>
      </c>
      <c r="R80" s="47" t="s">
        <v>228</v>
      </c>
    </row>
    <row r="81" spans="13:18">
      <c r="M81" s="64">
        <v>44648</v>
      </c>
      <c r="N81" s="61">
        <v>13</v>
      </c>
      <c r="O81" s="107" t="s">
        <v>70</v>
      </c>
      <c r="P81" s="47" t="s">
        <v>54</v>
      </c>
      <c r="Q81" s="62" t="s">
        <v>15</v>
      </c>
      <c r="R81" s="47" t="s">
        <v>229</v>
      </c>
    </row>
    <row r="82" spans="13:18">
      <c r="M82" s="64">
        <v>44649</v>
      </c>
      <c r="N82" s="61">
        <v>13</v>
      </c>
      <c r="O82" s="107" t="s">
        <v>70</v>
      </c>
      <c r="P82" s="47" t="s">
        <v>54</v>
      </c>
      <c r="Q82" s="62" t="s">
        <v>15</v>
      </c>
      <c r="R82" s="47" t="s">
        <v>230</v>
      </c>
    </row>
    <row r="83" spans="13:18">
      <c r="M83" s="64">
        <v>44651</v>
      </c>
      <c r="N83" s="61">
        <v>13</v>
      </c>
      <c r="O83" s="107" t="s">
        <v>70</v>
      </c>
      <c r="P83" s="47" t="s">
        <v>50</v>
      </c>
      <c r="Q83" s="62" t="s">
        <v>17</v>
      </c>
      <c r="R83" s="47" t="s">
        <v>160</v>
      </c>
    </row>
    <row r="84" spans="13:18">
      <c r="M84" s="64">
        <v>44651</v>
      </c>
      <c r="N84" s="61">
        <v>13</v>
      </c>
      <c r="O84" s="107" t="s">
        <v>70</v>
      </c>
      <c r="P84" s="47" t="s">
        <v>54</v>
      </c>
      <c r="Q84" s="62" t="s">
        <v>15</v>
      </c>
      <c r="R84" s="47" t="s">
        <v>231</v>
      </c>
    </row>
    <row r="85" spans="13:18">
      <c r="M85" s="64">
        <v>44652</v>
      </c>
      <c r="N85" s="61">
        <v>13</v>
      </c>
      <c r="O85" s="107" t="s">
        <v>74</v>
      </c>
      <c r="P85" s="47" t="s">
        <v>50</v>
      </c>
      <c r="Q85" s="62" t="s">
        <v>17</v>
      </c>
      <c r="R85" s="47" t="s">
        <v>161</v>
      </c>
    </row>
    <row r="86" spans="13:18">
      <c r="M86" s="64">
        <v>44652</v>
      </c>
      <c r="N86" s="61">
        <v>13</v>
      </c>
      <c r="O86" s="107" t="s">
        <v>74</v>
      </c>
      <c r="P86" s="47" t="s">
        <v>54</v>
      </c>
      <c r="Q86" s="62" t="s">
        <v>15</v>
      </c>
      <c r="R86" s="47" t="s">
        <v>232</v>
      </c>
    </row>
    <row r="87" spans="13:18">
      <c r="M87" s="64">
        <v>44653</v>
      </c>
      <c r="N87" s="61">
        <v>13</v>
      </c>
      <c r="O87" s="107" t="s">
        <v>74</v>
      </c>
      <c r="P87" s="47" t="s">
        <v>50</v>
      </c>
      <c r="Q87" s="62" t="s">
        <v>17</v>
      </c>
      <c r="R87" s="47" t="s">
        <v>162</v>
      </c>
    </row>
    <row r="88" spans="13:18">
      <c r="M88" s="64">
        <v>44653</v>
      </c>
      <c r="N88" s="61">
        <v>13</v>
      </c>
      <c r="O88" s="107" t="s">
        <v>74</v>
      </c>
      <c r="P88" s="47" t="s">
        <v>54</v>
      </c>
      <c r="Q88" s="62" t="s">
        <v>15</v>
      </c>
      <c r="R88" s="47" t="s">
        <v>233</v>
      </c>
    </row>
    <row r="89" spans="13:18">
      <c r="M89" s="64">
        <v>44654</v>
      </c>
      <c r="N89" s="61">
        <v>13</v>
      </c>
      <c r="O89" s="107" t="s">
        <v>74</v>
      </c>
      <c r="P89" s="47" t="s">
        <v>54</v>
      </c>
      <c r="Q89" s="62" t="s">
        <v>15</v>
      </c>
      <c r="R89" s="47" t="s">
        <v>234</v>
      </c>
    </row>
    <row r="90" spans="13:18">
      <c r="M90" s="64">
        <v>44679</v>
      </c>
      <c r="N90" s="61">
        <v>17</v>
      </c>
      <c r="O90" s="107" t="s">
        <v>74</v>
      </c>
      <c r="P90" s="47" t="s">
        <v>54</v>
      </c>
      <c r="Q90" s="62" t="s">
        <v>15</v>
      </c>
      <c r="R90" s="47" t="s">
        <v>235</v>
      </c>
    </row>
    <row r="91" spans="13:18">
      <c r="M91" s="64">
        <v>44680</v>
      </c>
      <c r="N91" s="61">
        <v>17</v>
      </c>
      <c r="O91" s="107" t="s">
        <v>74</v>
      </c>
      <c r="P91" s="47" t="s">
        <v>54</v>
      </c>
      <c r="Q91" s="62" t="s">
        <v>15</v>
      </c>
      <c r="R91" s="47" t="s">
        <v>236</v>
      </c>
    </row>
    <row r="92" spans="13:18">
      <c r="M92" s="64">
        <v>44681</v>
      </c>
      <c r="N92" s="61">
        <v>17</v>
      </c>
      <c r="O92" s="107" t="s">
        <v>74</v>
      </c>
      <c r="P92" s="47" t="s">
        <v>48</v>
      </c>
      <c r="Q92" s="62" t="s">
        <v>20</v>
      </c>
      <c r="R92" s="47" t="s">
        <v>136</v>
      </c>
    </row>
    <row r="93" spans="13:18">
      <c r="M93" s="64">
        <v>44681</v>
      </c>
      <c r="N93" s="61">
        <v>17</v>
      </c>
      <c r="O93" s="107" t="s">
        <v>74</v>
      </c>
      <c r="P93" s="47" t="s">
        <v>49</v>
      </c>
      <c r="Q93" s="62" t="s">
        <v>21</v>
      </c>
      <c r="R93" s="47" t="s">
        <v>150</v>
      </c>
    </row>
    <row r="94" spans="13:18">
      <c r="M94" s="64">
        <v>44681</v>
      </c>
      <c r="N94" s="61">
        <v>17</v>
      </c>
      <c r="O94" s="107" t="s">
        <v>74</v>
      </c>
      <c r="P94" s="47" t="s">
        <v>54</v>
      </c>
      <c r="Q94" s="62" t="s">
        <v>15</v>
      </c>
      <c r="R94" s="47" t="s">
        <v>237</v>
      </c>
    </row>
    <row r="95" spans="13:18">
      <c r="M95" s="64">
        <v>44682</v>
      </c>
      <c r="N95" s="61">
        <v>17</v>
      </c>
      <c r="O95" s="107" t="s">
        <v>71</v>
      </c>
      <c r="P95" s="47" t="s">
        <v>54</v>
      </c>
      <c r="Q95" s="62" t="s">
        <v>15</v>
      </c>
      <c r="R95" s="47" t="s">
        <v>238</v>
      </c>
    </row>
    <row r="96" spans="13:18">
      <c r="M96" s="64">
        <v>44683</v>
      </c>
      <c r="N96" s="61">
        <v>18</v>
      </c>
      <c r="O96" s="107" t="s">
        <v>71</v>
      </c>
      <c r="P96" s="47" t="s">
        <v>54</v>
      </c>
      <c r="Q96" s="62" t="s">
        <v>21</v>
      </c>
      <c r="R96" s="47" t="s">
        <v>239</v>
      </c>
    </row>
    <row r="97" spans="13:18">
      <c r="M97" s="64">
        <v>44687</v>
      </c>
      <c r="N97" s="61">
        <v>18</v>
      </c>
      <c r="O97" s="107" t="s">
        <v>71</v>
      </c>
      <c r="P97" s="47" t="s">
        <v>45</v>
      </c>
      <c r="Q97" s="62" t="s">
        <v>12</v>
      </c>
      <c r="R97" s="47" t="s">
        <v>83</v>
      </c>
    </row>
    <row r="98" spans="13:18">
      <c r="M98" s="64">
        <v>44687</v>
      </c>
      <c r="N98" s="61">
        <v>18</v>
      </c>
      <c r="O98" s="107" t="s">
        <v>71</v>
      </c>
      <c r="P98" s="47" t="s">
        <v>46</v>
      </c>
      <c r="Q98" s="62" t="s">
        <v>16</v>
      </c>
      <c r="R98" s="47" t="s">
        <v>110</v>
      </c>
    </row>
    <row r="99" spans="13:18">
      <c r="M99" s="64">
        <v>44687</v>
      </c>
      <c r="N99" s="61">
        <v>18</v>
      </c>
      <c r="O99" s="107" t="s">
        <v>71</v>
      </c>
      <c r="P99" s="47" t="s">
        <v>47</v>
      </c>
      <c r="Q99" s="62" t="s">
        <v>17</v>
      </c>
      <c r="R99" s="47" t="s">
        <v>122</v>
      </c>
    </row>
    <row r="100" spans="13:18">
      <c r="M100" s="64">
        <v>44688</v>
      </c>
      <c r="N100" s="61">
        <v>18</v>
      </c>
      <c r="O100" s="107" t="s">
        <v>71</v>
      </c>
      <c r="P100" s="47" t="s">
        <v>45</v>
      </c>
      <c r="Q100" s="62" t="s">
        <v>15</v>
      </c>
      <c r="R100" s="47" t="s">
        <v>84</v>
      </c>
    </row>
    <row r="101" spans="13:18">
      <c r="M101" s="64">
        <v>44688</v>
      </c>
      <c r="N101" s="61">
        <v>18</v>
      </c>
      <c r="O101" s="107" t="s">
        <v>71</v>
      </c>
      <c r="P101" s="47" t="s">
        <v>46</v>
      </c>
      <c r="Q101" s="62" t="s">
        <v>16</v>
      </c>
      <c r="R101" s="47" t="s">
        <v>111</v>
      </c>
    </row>
    <row r="102" spans="13:18">
      <c r="M102" s="64">
        <v>44688</v>
      </c>
      <c r="N102" s="61">
        <v>18</v>
      </c>
      <c r="O102" s="107" t="s">
        <v>71</v>
      </c>
      <c r="P102" s="47" t="s">
        <v>47</v>
      </c>
      <c r="Q102" s="62" t="s">
        <v>17</v>
      </c>
      <c r="R102" s="47" t="s">
        <v>123</v>
      </c>
    </row>
    <row r="103" spans="13:18">
      <c r="M103" s="64">
        <v>44689</v>
      </c>
      <c r="N103" s="61">
        <v>18</v>
      </c>
      <c r="O103" s="107" t="s">
        <v>71</v>
      </c>
      <c r="P103" s="47" t="s">
        <v>46</v>
      </c>
      <c r="Q103" s="62" t="s">
        <v>16</v>
      </c>
      <c r="R103" s="47" t="s">
        <v>112</v>
      </c>
    </row>
    <row r="104" spans="13:18">
      <c r="M104" s="64">
        <v>44689</v>
      </c>
      <c r="N104" s="61">
        <v>18</v>
      </c>
      <c r="O104" s="107" t="s">
        <v>71</v>
      </c>
      <c r="P104" s="47" t="s">
        <v>47</v>
      </c>
      <c r="Q104" s="62" t="s">
        <v>17</v>
      </c>
      <c r="R104" s="47" t="s">
        <v>124</v>
      </c>
    </row>
    <row r="105" spans="13:18">
      <c r="M105" s="64">
        <v>44690</v>
      </c>
      <c r="N105" s="61">
        <v>19</v>
      </c>
      <c r="O105" s="107" t="s">
        <v>71</v>
      </c>
      <c r="P105" s="47" t="s">
        <v>47</v>
      </c>
      <c r="Q105" s="62" t="s">
        <v>21</v>
      </c>
      <c r="R105" s="47" t="s">
        <v>125</v>
      </c>
    </row>
    <row r="106" spans="13:18">
      <c r="M106" s="64">
        <v>44691</v>
      </c>
      <c r="N106" s="61">
        <v>19</v>
      </c>
      <c r="O106" s="107" t="s">
        <v>71</v>
      </c>
      <c r="P106" s="47" t="s">
        <v>46</v>
      </c>
      <c r="Q106" s="62" t="s">
        <v>16</v>
      </c>
      <c r="R106" s="47" t="s">
        <v>113</v>
      </c>
    </row>
    <row r="107" spans="13:18">
      <c r="M107" s="64">
        <v>44696</v>
      </c>
      <c r="N107" s="61">
        <v>19</v>
      </c>
      <c r="O107" s="107" t="s">
        <v>71</v>
      </c>
      <c r="P107" s="47" t="s">
        <v>45</v>
      </c>
      <c r="Q107" s="62" t="s">
        <v>19</v>
      </c>
      <c r="R107" s="47" t="s">
        <v>85</v>
      </c>
    </row>
    <row r="108" spans="13:18">
      <c r="M108" s="64">
        <v>44696</v>
      </c>
      <c r="N108" s="61">
        <v>19</v>
      </c>
      <c r="O108" s="107" t="s">
        <v>71</v>
      </c>
      <c r="P108" s="47" t="s">
        <v>48</v>
      </c>
      <c r="Q108" s="62" t="s">
        <v>16</v>
      </c>
      <c r="R108" s="47" t="s">
        <v>137</v>
      </c>
    </row>
    <row r="109" spans="13:18">
      <c r="M109" s="64">
        <v>44696</v>
      </c>
      <c r="N109" s="61">
        <v>19</v>
      </c>
      <c r="O109" s="107" t="s">
        <v>71</v>
      </c>
      <c r="P109" s="47" t="s">
        <v>49</v>
      </c>
      <c r="Q109" s="62" t="s">
        <v>12</v>
      </c>
      <c r="R109" s="47" t="s">
        <v>151</v>
      </c>
    </row>
    <row r="110" spans="13:18">
      <c r="M110" s="64">
        <v>44697</v>
      </c>
      <c r="N110" s="61">
        <v>20</v>
      </c>
      <c r="O110" s="107" t="s">
        <v>71</v>
      </c>
      <c r="P110" s="47" t="s">
        <v>45</v>
      </c>
      <c r="Q110" s="62" t="s">
        <v>19</v>
      </c>
      <c r="R110" s="47" t="s">
        <v>86</v>
      </c>
    </row>
    <row r="111" spans="13:18">
      <c r="M111" s="64">
        <v>44698</v>
      </c>
      <c r="N111" s="61">
        <v>20</v>
      </c>
      <c r="O111" s="107" t="s">
        <v>71</v>
      </c>
      <c r="P111" s="47" t="s">
        <v>45</v>
      </c>
      <c r="Q111" s="62" t="s">
        <v>19</v>
      </c>
      <c r="R111" s="47" t="s">
        <v>87</v>
      </c>
    </row>
    <row r="112" spans="13:18">
      <c r="M112" s="64">
        <v>44701</v>
      </c>
      <c r="N112" s="61">
        <v>20</v>
      </c>
      <c r="O112" s="107" t="s">
        <v>71</v>
      </c>
      <c r="P112" s="47" t="s">
        <v>45</v>
      </c>
      <c r="Q112" s="62" t="s">
        <v>19</v>
      </c>
      <c r="R112" s="47" t="s">
        <v>88</v>
      </c>
    </row>
    <row r="113" spans="13:18">
      <c r="M113" s="64">
        <v>44701</v>
      </c>
      <c r="N113" s="61">
        <v>20</v>
      </c>
      <c r="O113" s="107" t="s">
        <v>71</v>
      </c>
      <c r="P113" s="47" t="s">
        <v>50</v>
      </c>
      <c r="Q113" s="62" t="s">
        <v>20</v>
      </c>
      <c r="R113" s="47" t="s">
        <v>163</v>
      </c>
    </row>
    <row r="114" spans="13:18">
      <c r="M114" s="64">
        <v>44702</v>
      </c>
      <c r="N114" s="61">
        <v>20</v>
      </c>
      <c r="O114" s="107" t="s">
        <v>71</v>
      </c>
      <c r="P114" s="47" t="s">
        <v>45</v>
      </c>
      <c r="Q114" s="62" t="s">
        <v>19</v>
      </c>
      <c r="R114" s="47" t="s">
        <v>89</v>
      </c>
    </row>
    <row r="115" spans="13:18">
      <c r="M115" s="64">
        <v>44703</v>
      </c>
      <c r="N115" s="61">
        <v>20</v>
      </c>
      <c r="O115" s="107" t="s">
        <v>71</v>
      </c>
      <c r="P115" s="47" t="s">
        <v>45</v>
      </c>
      <c r="Q115" s="62" t="s">
        <v>19</v>
      </c>
      <c r="R115" s="47" t="s">
        <v>90</v>
      </c>
    </row>
    <row r="116" spans="13:18">
      <c r="M116" s="64">
        <v>44703</v>
      </c>
      <c r="N116" s="61">
        <v>20</v>
      </c>
      <c r="O116" s="107" t="s">
        <v>71</v>
      </c>
      <c r="P116" s="47" t="s">
        <v>46</v>
      </c>
      <c r="Q116" s="62" t="s">
        <v>16</v>
      </c>
      <c r="R116" s="47" t="s">
        <v>114</v>
      </c>
    </row>
    <row r="117" spans="13:18">
      <c r="M117" s="64">
        <v>44704</v>
      </c>
      <c r="N117" s="61">
        <v>21</v>
      </c>
      <c r="O117" s="107" t="s">
        <v>71</v>
      </c>
      <c r="P117" s="47" t="s">
        <v>45</v>
      </c>
      <c r="Q117" s="62" t="s">
        <v>19</v>
      </c>
      <c r="R117" s="47" t="s">
        <v>91</v>
      </c>
    </row>
    <row r="118" spans="13:18">
      <c r="M118" s="64">
        <v>44704</v>
      </c>
      <c r="N118" s="61">
        <v>21</v>
      </c>
      <c r="O118" s="107" t="s">
        <v>71</v>
      </c>
      <c r="P118" s="47" t="s">
        <v>49</v>
      </c>
      <c r="Q118" s="62" t="s">
        <v>19</v>
      </c>
      <c r="R118" s="47" t="s">
        <v>152</v>
      </c>
    </row>
    <row r="119" spans="13:18">
      <c r="M119" s="64">
        <v>44705</v>
      </c>
      <c r="N119" s="61">
        <v>21</v>
      </c>
      <c r="O119" s="107" t="s">
        <v>71</v>
      </c>
      <c r="P119" s="47" t="s">
        <v>45</v>
      </c>
      <c r="Q119" s="62" t="s">
        <v>19</v>
      </c>
      <c r="R119" s="47" t="s">
        <v>92</v>
      </c>
    </row>
    <row r="120" spans="13:18">
      <c r="M120" s="64">
        <v>44708</v>
      </c>
      <c r="N120" s="61">
        <v>21</v>
      </c>
      <c r="O120" s="107" t="s">
        <v>71</v>
      </c>
      <c r="P120" s="47" t="s">
        <v>45</v>
      </c>
      <c r="Q120" s="62" t="s">
        <v>19</v>
      </c>
      <c r="R120" s="47" t="s">
        <v>93</v>
      </c>
    </row>
    <row r="121" spans="13:18">
      <c r="M121" s="64">
        <v>44709</v>
      </c>
      <c r="N121" s="61">
        <v>21</v>
      </c>
      <c r="O121" s="107" t="s">
        <v>71</v>
      </c>
      <c r="P121" s="47" t="s">
        <v>45</v>
      </c>
      <c r="Q121" s="62" t="s">
        <v>19</v>
      </c>
      <c r="R121" s="47" t="s">
        <v>94</v>
      </c>
    </row>
    <row r="122" spans="13:18">
      <c r="M122" s="64">
        <v>44710</v>
      </c>
      <c r="N122" s="61">
        <v>21</v>
      </c>
      <c r="O122" s="107" t="s">
        <v>71</v>
      </c>
      <c r="P122" s="47" t="s">
        <v>45</v>
      </c>
      <c r="Q122" s="62" t="s">
        <v>19</v>
      </c>
      <c r="R122" s="47" t="s">
        <v>95</v>
      </c>
    </row>
    <row r="123" spans="13:18">
      <c r="M123" s="64">
        <v>44711</v>
      </c>
      <c r="N123" s="61">
        <v>22</v>
      </c>
      <c r="O123" s="107" t="s">
        <v>71</v>
      </c>
      <c r="P123" s="47" t="s">
        <v>45</v>
      </c>
      <c r="Q123" s="62" t="s">
        <v>19</v>
      </c>
      <c r="R123" s="47" t="s">
        <v>96</v>
      </c>
    </row>
    <row r="124" spans="13:18">
      <c r="M124" s="64">
        <v>44711</v>
      </c>
      <c r="N124" s="61">
        <v>22</v>
      </c>
      <c r="O124" s="107" t="s">
        <v>71</v>
      </c>
      <c r="P124" s="47" t="s">
        <v>46</v>
      </c>
      <c r="Q124" s="62" t="s">
        <v>16</v>
      </c>
      <c r="R124" s="47" t="s">
        <v>115</v>
      </c>
    </row>
    <row r="125" spans="13:18">
      <c r="M125" s="64">
        <v>44712</v>
      </c>
      <c r="N125" s="61">
        <v>22</v>
      </c>
      <c r="O125" s="107" t="s">
        <v>71</v>
      </c>
      <c r="P125" s="47" t="s">
        <v>45</v>
      </c>
      <c r="Q125" s="62" t="s">
        <v>19</v>
      </c>
      <c r="R125" s="47" t="s">
        <v>97</v>
      </c>
    </row>
    <row r="126" spans="13:18">
      <c r="M126" s="64">
        <v>44715</v>
      </c>
      <c r="N126" s="61">
        <v>22</v>
      </c>
      <c r="O126" s="107" t="s">
        <v>72</v>
      </c>
      <c r="P126" s="47" t="s">
        <v>45</v>
      </c>
      <c r="Q126" s="62" t="s">
        <v>19</v>
      </c>
      <c r="R126" s="47" t="s">
        <v>98</v>
      </c>
    </row>
    <row r="127" spans="13:18">
      <c r="M127" s="64">
        <v>44716</v>
      </c>
      <c r="N127" s="61">
        <v>22</v>
      </c>
      <c r="O127" s="107" t="s">
        <v>72</v>
      </c>
      <c r="P127" s="47" t="s">
        <v>45</v>
      </c>
      <c r="Q127" s="62" t="s">
        <v>19</v>
      </c>
      <c r="R127" s="47" t="s">
        <v>99</v>
      </c>
    </row>
    <row r="128" spans="13:18">
      <c r="M128" s="64">
        <v>44717</v>
      </c>
      <c r="N128" s="61">
        <v>22</v>
      </c>
      <c r="O128" s="107" t="s">
        <v>72</v>
      </c>
      <c r="P128" s="47" t="s">
        <v>45</v>
      </c>
      <c r="Q128" s="62" t="s">
        <v>19</v>
      </c>
      <c r="R128" s="47" t="s">
        <v>100</v>
      </c>
    </row>
    <row r="129" spans="13:18">
      <c r="M129" s="64">
        <v>44717</v>
      </c>
      <c r="N129" s="61">
        <v>22</v>
      </c>
      <c r="O129" s="107" t="s">
        <v>72</v>
      </c>
      <c r="P129" s="47" t="s">
        <v>47</v>
      </c>
      <c r="Q129" s="62" t="s">
        <v>19</v>
      </c>
      <c r="R129" s="47" t="s">
        <v>126</v>
      </c>
    </row>
    <row r="130" spans="13:18">
      <c r="M130" s="64">
        <v>44717</v>
      </c>
      <c r="N130" s="61">
        <v>22</v>
      </c>
      <c r="O130" s="107" t="s">
        <v>72</v>
      </c>
      <c r="P130" s="47" t="s">
        <v>48</v>
      </c>
      <c r="Q130" s="62" t="s">
        <v>19</v>
      </c>
      <c r="R130" s="47" t="s">
        <v>138</v>
      </c>
    </row>
    <row r="131" spans="13:18">
      <c r="M131" s="64">
        <v>44717</v>
      </c>
      <c r="N131" s="61">
        <v>22</v>
      </c>
      <c r="O131" s="107" t="s">
        <v>72</v>
      </c>
      <c r="P131" s="47" t="s">
        <v>49</v>
      </c>
      <c r="Q131" s="62" t="s">
        <v>19</v>
      </c>
      <c r="R131" s="47" t="s">
        <v>153</v>
      </c>
    </row>
    <row r="132" spans="13:18">
      <c r="M132" s="64">
        <v>44717</v>
      </c>
      <c r="N132" s="61">
        <v>22</v>
      </c>
      <c r="O132" s="107" t="s">
        <v>72</v>
      </c>
      <c r="P132" s="47" t="s">
        <v>50</v>
      </c>
      <c r="Q132" s="62" t="s">
        <v>19</v>
      </c>
      <c r="R132" s="47" t="s">
        <v>164</v>
      </c>
    </row>
    <row r="133" spans="13:18">
      <c r="M133" s="64">
        <v>44717</v>
      </c>
      <c r="N133" s="61">
        <v>22</v>
      </c>
      <c r="O133" s="107" t="s">
        <v>72</v>
      </c>
      <c r="P133" s="47" t="s">
        <v>51</v>
      </c>
      <c r="Q133" s="62" t="s">
        <v>19</v>
      </c>
      <c r="R133" s="47" t="s">
        <v>170</v>
      </c>
    </row>
    <row r="134" spans="13:18">
      <c r="M134" s="64">
        <v>44717</v>
      </c>
      <c r="N134" s="61">
        <v>22</v>
      </c>
      <c r="O134" s="107" t="s">
        <v>72</v>
      </c>
      <c r="P134" s="47" t="s">
        <v>52</v>
      </c>
      <c r="Q134" s="62" t="s">
        <v>19</v>
      </c>
      <c r="R134" s="47" t="s">
        <v>178</v>
      </c>
    </row>
    <row r="135" spans="13:18">
      <c r="M135" s="64">
        <v>44725</v>
      </c>
      <c r="N135" s="61">
        <v>24</v>
      </c>
      <c r="O135" s="107" t="s">
        <v>72</v>
      </c>
      <c r="P135" s="47" t="s">
        <v>54</v>
      </c>
      <c r="Q135" s="62" t="s">
        <v>15</v>
      </c>
      <c r="R135" s="47" t="s">
        <v>240</v>
      </c>
    </row>
    <row r="136" spans="13:18">
      <c r="M136" s="64">
        <v>44726</v>
      </c>
      <c r="N136" s="61">
        <v>24</v>
      </c>
      <c r="O136" s="107" t="s">
        <v>72</v>
      </c>
      <c r="P136" s="47" t="s">
        <v>54</v>
      </c>
      <c r="Q136" s="62" t="s">
        <v>15</v>
      </c>
      <c r="R136" s="47" t="s">
        <v>241</v>
      </c>
    </row>
    <row r="137" spans="13:18">
      <c r="M137" s="64">
        <v>44729</v>
      </c>
      <c r="N137" s="61">
        <v>24</v>
      </c>
      <c r="O137" s="107" t="s">
        <v>72</v>
      </c>
      <c r="P137" s="47" t="s">
        <v>54</v>
      </c>
      <c r="Q137" s="62" t="s">
        <v>15</v>
      </c>
      <c r="R137" s="47" t="s">
        <v>242</v>
      </c>
    </row>
    <row r="138" spans="13:18">
      <c r="M138" s="64">
        <v>44730</v>
      </c>
      <c r="N138" s="61">
        <v>24</v>
      </c>
      <c r="O138" s="107" t="s">
        <v>72</v>
      </c>
      <c r="P138" s="47" t="s">
        <v>54</v>
      </c>
      <c r="Q138" s="62" t="s">
        <v>15</v>
      </c>
      <c r="R138" s="47" t="s">
        <v>243</v>
      </c>
    </row>
    <row r="139" spans="13:18">
      <c r="M139" s="64">
        <v>44731</v>
      </c>
      <c r="N139" s="61">
        <v>24</v>
      </c>
      <c r="O139" s="107" t="s">
        <v>72</v>
      </c>
      <c r="P139" s="47" t="s">
        <v>46</v>
      </c>
      <c r="Q139" s="62" t="s">
        <v>15</v>
      </c>
      <c r="R139" s="47" t="s">
        <v>116</v>
      </c>
    </row>
    <row r="140" spans="13:18">
      <c r="M140" s="64">
        <v>44731</v>
      </c>
      <c r="N140" s="61">
        <v>24</v>
      </c>
      <c r="O140" s="107" t="s">
        <v>72</v>
      </c>
      <c r="P140" s="47" t="s">
        <v>47</v>
      </c>
      <c r="Q140" s="62" t="s">
        <v>19</v>
      </c>
      <c r="R140" s="47" t="s">
        <v>127</v>
      </c>
    </row>
    <row r="141" spans="13:18">
      <c r="M141" s="64">
        <v>44731</v>
      </c>
      <c r="N141" s="61">
        <v>24</v>
      </c>
      <c r="O141" s="107" t="s">
        <v>72</v>
      </c>
      <c r="P141" s="47" t="s">
        <v>54</v>
      </c>
      <c r="Q141" s="62" t="s">
        <v>15</v>
      </c>
      <c r="R141" s="47" t="s">
        <v>244</v>
      </c>
    </row>
    <row r="142" spans="13:18">
      <c r="M142" s="64">
        <v>44732</v>
      </c>
      <c r="N142" s="61">
        <v>25</v>
      </c>
      <c r="O142" s="107" t="s">
        <v>72</v>
      </c>
      <c r="P142" s="47" t="s">
        <v>54</v>
      </c>
      <c r="Q142" s="62" t="s">
        <v>15</v>
      </c>
      <c r="R142" s="47" t="s">
        <v>245</v>
      </c>
    </row>
    <row r="143" spans="13:18">
      <c r="M143" s="64">
        <v>44733</v>
      </c>
      <c r="N143" s="61">
        <v>25</v>
      </c>
      <c r="O143" s="107" t="s">
        <v>72</v>
      </c>
      <c r="P143" s="47" t="s">
        <v>54</v>
      </c>
      <c r="Q143" s="62" t="s">
        <v>15</v>
      </c>
      <c r="R143" s="47" t="s">
        <v>246</v>
      </c>
    </row>
    <row r="144" spans="13:18">
      <c r="M144" s="64">
        <v>44739</v>
      </c>
      <c r="N144" s="61">
        <v>26</v>
      </c>
      <c r="O144" s="107" t="s">
        <v>72</v>
      </c>
      <c r="P144" s="47" t="s">
        <v>46</v>
      </c>
      <c r="Q144" s="62" t="s">
        <v>12</v>
      </c>
      <c r="R144" s="47" t="s">
        <v>117</v>
      </c>
    </row>
    <row r="145" spans="13:18">
      <c r="M145" s="64">
        <v>44739</v>
      </c>
      <c r="N145" s="61">
        <v>26</v>
      </c>
      <c r="O145" s="107" t="s">
        <v>72</v>
      </c>
      <c r="P145" s="47" t="s">
        <v>47</v>
      </c>
      <c r="Q145" s="62" t="s">
        <v>12</v>
      </c>
      <c r="R145" s="47" t="s">
        <v>128</v>
      </c>
    </row>
    <row r="146" spans="13:18">
      <c r="M146" s="64">
        <v>44739</v>
      </c>
      <c r="N146" s="61">
        <v>26</v>
      </c>
      <c r="O146" s="107" t="s">
        <v>72</v>
      </c>
      <c r="P146" s="47" t="s">
        <v>48</v>
      </c>
      <c r="Q146" s="62" t="s">
        <v>12</v>
      </c>
      <c r="R146" s="47" t="s">
        <v>139</v>
      </c>
    </row>
    <row r="147" spans="13:18">
      <c r="M147" s="64">
        <v>44739</v>
      </c>
      <c r="N147" s="61">
        <v>26</v>
      </c>
      <c r="O147" s="107" t="s">
        <v>72</v>
      </c>
      <c r="P147" s="47" t="s">
        <v>49</v>
      </c>
      <c r="Q147" s="62" t="s">
        <v>12</v>
      </c>
      <c r="R147" s="47" t="s">
        <v>154</v>
      </c>
    </row>
    <row r="148" spans="13:18">
      <c r="M148" s="64">
        <v>44748</v>
      </c>
      <c r="N148" s="61">
        <v>27</v>
      </c>
      <c r="O148" s="107" t="s">
        <v>75</v>
      </c>
      <c r="P148" s="47" t="s">
        <v>53</v>
      </c>
      <c r="Q148" s="62" t="s">
        <v>19</v>
      </c>
      <c r="R148" s="47" t="s">
        <v>181</v>
      </c>
    </row>
    <row r="149" spans="13:18">
      <c r="M149" s="64">
        <v>44751</v>
      </c>
      <c r="N149" s="61">
        <v>27</v>
      </c>
      <c r="O149" s="107" t="s">
        <v>75</v>
      </c>
      <c r="P149" s="47" t="s">
        <v>53</v>
      </c>
      <c r="Q149" s="62" t="s">
        <v>19</v>
      </c>
      <c r="R149" s="47" t="s">
        <v>182</v>
      </c>
    </row>
    <row r="150" spans="13:18">
      <c r="M150" s="64">
        <v>44752</v>
      </c>
      <c r="N150" s="61">
        <v>27</v>
      </c>
      <c r="O150" s="107" t="s">
        <v>75</v>
      </c>
      <c r="P150" s="47" t="s">
        <v>53</v>
      </c>
      <c r="Q150" s="62" t="s">
        <v>19</v>
      </c>
      <c r="R150" s="47" t="s">
        <v>183</v>
      </c>
    </row>
    <row r="151" spans="13:18">
      <c r="M151" s="64">
        <v>44753</v>
      </c>
      <c r="N151" s="61">
        <v>28</v>
      </c>
      <c r="O151" s="107" t="s">
        <v>75</v>
      </c>
      <c r="P151" s="47" t="s">
        <v>53</v>
      </c>
      <c r="Q151" s="62" t="s">
        <v>19</v>
      </c>
      <c r="R151" s="47" t="s">
        <v>184</v>
      </c>
    </row>
    <row r="152" spans="13:18">
      <c r="M152" s="64">
        <v>44754</v>
      </c>
      <c r="N152" s="61">
        <v>28</v>
      </c>
      <c r="O152" s="107" t="s">
        <v>75</v>
      </c>
      <c r="P152" s="47" t="s">
        <v>53</v>
      </c>
      <c r="Q152" s="62" t="s">
        <v>19</v>
      </c>
      <c r="R152" s="47" t="s">
        <v>185</v>
      </c>
    </row>
    <row r="153" spans="13:18">
      <c r="M153" s="64">
        <v>44755</v>
      </c>
      <c r="N153" s="61">
        <v>28</v>
      </c>
      <c r="O153" s="107" t="s">
        <v>75</v>
      </c>
      <c r="P153" s="47" t="s">
        <v>53</v>
      </c>
      <c r="Q153" s="62" t="s">
        <v>19</v>
      </c>
      <c r="R153" s="47" t="s">
        <v>186</v>
      </c>
    </row>
    <row r="154" spans="13:18">
      <c r="M154" s="64">
        <v>44758</v>
      </c>
      <c r="N154" s="61">
        <v>28</v>
      </c>
      <c r="O154" s="107" t="s">
        <v>75</v>
      </c>
      <c r="P154" s="47" t="s">
        <v>53</v>
      </c>
      <c r="Q154" s="62" t="s">
        <v>19</v>
      </c>
      <c r="R154" s="47" t="s">
        <v>187</v>
      </c>
    </row>
    <row r="155" spans="13:18">
      <c r="M155" s="64">
        <v>44759</v>
      </c>
      <c r="N155" s="61">
        <v>28</v>
      </c>
      <c r="O155" s="107" t="s">
        <v>75</v>
      </c>
      <c r="P155" s="47" t="s">
        <v>53</v>
      </c>
      <c r="Q155" s="62" t="s">
        <v>19</v>
      </c>
      <c r="R155" s="47" t="s">
        <v>188</v>
      </c>
    </row>
    <row r="156" spans="13:18">
      <c r="M156" s="64">
        <v>44760</v>
      </c>
      <c r="N156" s="61">
        <v>29</v>
      </c>
      <c r="O156" s="107" t="s">
        <v>75</v>
      </c>
      <c r="P156" s="47" t="s">
        <v>53</v>
      </c>
      <c r="Q156" s="62" t="s">
        <v>19</v>
      </c>
      <c r="R156" s="47" t="s">
        <v>189</v>
      </c>
    </row>
    <row r="157" spans="13:18">
      <c r="M157" s="64">
        <v>44761</v>
      </c>
      <c r="N157" s="61">
        <v>29</v>
      </c>
      <c r="O157" s="107" t="s">
        <v>75</v>
      </c>
      <c r="P157" s="47" t="s">
        <v>53</v>
      </c>
      <c r="Q157" s="62" t="s">
        <v>19</v>
      </c>
      <c r="R157" s="47" t="s">
        <v>190</v>
      </c>
    </row>
    <row r="158" spans="13:18">
      <c r="M158" s="64">
        <v>44762</v>
      </c>
      <c r="N158" s="61">
        <v>29</v>
      </c>
      <c r="O158" s="107" t="s">
        <v>75</v>
      </c>
      <c r="P158" s="47" t="s">
        <v>53</v>
      </c>
      <c r="Q158" s="62" t="s">
        <v>19</v>
      </c>
      <c r="R158" s="47" t="s">
        <v>191</v>
      </c>
    </row>
    <row r="159" spans="13:18">
      <c r="M159" s="64">
        <v>44765</v>
      </c>
      <c r="N159" s="61">
        <v>29</v>
      </c>
      <c r="O159" s="107" t="s">
        <v>75</v>
      </c>
      <c r="P159" s="47" t="s">
        <v>53</v>
      </c>
      <c r="Q159" s="62" t="s">
        <v>19</v>
      </c>
      <c r="R159" s="47" t="s">
        <v>192</v>
      </c>
    </row>
    <row r="160" spans="13:18">
      <c r="M160" s="64">
        <v>44766</v>
      </c>
      <c r="N160" s="61">
        <v>29</v>
      </c>
      <c r="O160" s="107" t="s">
        <v>75</v>
      </c>
      <c r="P160" s="47" t="s">
        <v>53</v>
      </c>
      <c r="Q160" s="62" t="s">
        <v>19</v>
      </c>
      <c r="R160" s="47" t="s">
        <v>193</v>
      </c>
    </row>
    <row r="161" spans="13:18">
      <c r="M161" s="64">
        <v>44767</v>
      </c>
      <c r="N161" s="61">
        <v>30</v>
      </c>
      <c r="O161" s="107" t="s">
        <v>75</v>
      </c>
      <c r="P161" s="47" t="s">
        <v>53</v>
      </c>
      <c r="Q161" s="62" t="s">
        <v>19</v>
      </c>
      <c r="R161" s="47" t="s">
        <v>194</v>
      </c>
    </row>
    <row r="162" spans="13:18">
      <c r="M162" s="64">
        <v>44768</v>
      </c>
      <c r="N162" s="61">
        <v>30</v>
      </c>
      <c r="O162" s="107" t="s">
        <v>75</v>
      </c>
      <c r="P162" s="47" t="s">
        <v>53</v>
      </c>
      <c r="Q162" s="62" t="s">
        <v>19</v>
      </c>
      <c r="R162" s="47" t="s">
        <v>195</v>
      </c>
    </row>
    <row r="163" spans="13:18">
      <c r="M163" s="64">
        <v>44769</v>
      </c>
      <c r="N163" s="61">
        <v>30</v>
      </c>
      <c r="O163" s="107" t="s">
        <v>75</v>
      </c>
      <c r="P163" s="47" t="s">
        <v>53</v>
      </c>
      <c r="Q163" s="62" t="s">
        <v>19</v>
      </c>
      <c r="R163" s="47" t="s">
        <v>196</v>
      </c>
    </row>
    <row r="164" spans="13:18">
      <c r="M164" s="64">
        <v>44772</v>
      </c>
      <c r="N164" s="61">
        <v>30</v>
      </c>
      <c r="O164" s="107" t="s">
        <v>75</v>
      </c>
      <c r="P164" s="47" t="s">
        <v>53</v>
      </c>
      <c r="Q164" s="62" t="s">
        <v>19</v>
      </c>
      <c r="R164" s="47" t="s">
        <v>197</v>
      </c>
    </row>
    <row r="165" spans="13:18">
      <c r="M165" s="64">
        <v>44773</v>
      </c>
      <c r="N165" s="61">
        <v>30</v>
      </c>
      <c r="O165" s="107" t="s">
        <v>75</v>
      </c>
      <c r="P165" s="47" t="s">
        <v>53</v>
      </c>
      <c r="Q165" s="62" t="s">
        <v>19</v>
      </c>
      <c r="R165" s="47" t="s">
        <v>198</v>
      </c>
    </row>
    <row r="166" spans="13:18">
      <c r="M166" s="64">
        <v>44774</v>
      </c>
      <c r="N166" s="61">
        <v>31</v>
      </c>
      <c r="O166" s="107" t="s">
        <v>73</v>
      </c>
      <c r="P166" s="47" t="s">
        <v>53</v>
      </c>
      <c r="Q166" s="62" t="s">
        <v>19</v>
      </c>
      <c r="R166" s="47" t="s">
        <v>199</v>
      </c>
    </row>
    <row r="167" spans="13:18">
      <c r="M167" s="64">
        <v>44775</v>
      </c>
      <c r="N167" s="61">
        <v>31</v>
      </c>
      <c r="O167" s="107" t="s">
        <v>73</v>
      </c>
      <c r="P167" s="47" t="s">
        <v>53</v>
      </c>
      <c r="Q167" s="62" t="s">
        <v>19</v>
      </c>
      <c r="R167" s="47" t="s">
        <v>200</v>
      </c>
    </row>
    <row r="168" spans="13:18">
      <c r="M168" s="64">
        <v>44776</v>
      </c>
      <c r="N168" s="61">
        <v>31</v>
      </c>
      <c r="O168" s="107" t="s">
        <v>73</v>
      </c>
      <c r="P168" s="47" t="s">
        <v>53</v>
      </c>
      <c r="Q168" s="62" t="s">
        <v>19</v>
      </c>
      <c r="R168" s="47" t="s">
        <v>201</v>
      </c>
    </row>
    <row r="169" spans="13:18">
      <c r="M169" s="64">
        <v>44779</v>
      </c>
      <c r="N169" s="61">
        <v>31</v>
      </c>
      <c r="O169" s="107" t="s">
        <v>73</v>
      </c>
      <c r="P169" s="47" t="s">
        <v>47</v>
      </c>
      <c r="Q169" s="62" t="s">
        <v>15</v>
      </c>
      <c r="R169" s="47" t="s">
        <v>129</v>
      </c>
    </row>
    <row r="170" spans="13:18">
      <c r="M170" s="64">
        <v>44781</v>
      </c>
      <c r="N170" s="61">
        <v>32</v>
      </c>
      <c r="O170" s="107" t="s">
        <v>73</v>
      </c>
      <c r="P170" s="47" t="s">
        <v>49</v>
      </c>
      <c r="Q170" s="62" t="s">
        <v>15</v>
      </c>
      <c r="R170" s="47" t="s">
        <v>155</v>
      </c>
    </row>
    <row r="171" spans="13:18">
      <c r="M171" s="64"/>
      <c r="N171" s="61"/>
      <c r="O171" s="107"/>
      <c r="P171" s="47"/>
      <c r="Q171" s="62"/>
      <c r="R171" s="47"/>
    </row>
    <row r="172" spans="13:18">
      <c r="M172" s="64"/>
      <c r="N172" s="61"/>
      <c r="O172" s="107"/>
      <c r="P172" s="47"/>
      <c r="Q172" s="62" t="str">
        <f>+TBL_Calendrier[[#This Row],[date]]&amp;"|"&amp;TBL_Calendrier[[#This Row],[semaine]]</f>
        <v>|</v>
      </c>
      <c r="R172" s="47"/>
    </row>
    <row r="173" spans="13:18">
      <c r="M173" s="64"/>
      <c r="N173" s="61"/>
      <c r="O173" s="107"/>
      <c r="P173" s="47"/>
      <c r="Q173" s="62" t="str">
        <f>+TBL_Calendrier[[#This Row],[date]]&amp;"|"&amp;TBL_Calendrier[[#This Row],[semaine]]</f>
        <v>|</v>
      </c>
      <c r="R173" s="47"/>
    </row>
    <row r="174" spans="13:18" ht="15.75">
      <c r="M174"/>
      <c r="N174"/>
      <c r="O174"/>
      <c r="P174"/>
      <c r="Q174"/>
    </row>
    <row r="175" spans="13:18" ht="15.75">
      <c r="M175"/>
      <c r="N175"/>
      <c r="O175"/>
      <c r="P175"/>
      <c r="Q175"/>
    </row>
  </sheetData>
  <sortState xmlns:xlrd2="http://schemas.microsoft.com/office/spreadsheetml/2017/richdata2" ref="M2:R173">
    <sortCondition ref="M1"/>
    <sortCondition ref="N1"/>
    <sortCondition ref="O1"/>
  </sortState>
  <dataValidations count="1">
    <dataValidation type="list" allowBlank="1" showInputMessage="1" showErrorMessage="1" sqref="A18" xr:uid="{25E0E6B4-E28B-4BB0-930A-A357D766C7A0}">
      <formula1>$J$1:$J$79</formula1>
    </dataValidation>
  </dataValidations>
  <pageMargins left="0.7" right="0.7" top="0.75" bottom="0.75" header="0.3" footer="0.3"/>
  <pageSetup paperSize="9" orientation="portrait" horizontalDpi="300" verticalDpi="30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3</vt:i4>
      </vt:variant>
      <vt:variant>
        <vt:lpstr>Benoemde bereiken</vt:lpstr>
      </vt:variant>
      <vt:variant>
        <vt:i4>4</vt:i4>
      </vt:variant>
    </vt:vector>
  </HeadingPairs>
  <TitlesOfParts>
    <vt:vector size="7" baseType="lpstr">
      <vt:lpstr>Calendrier</vt:lpstr>
      <vt:lpstr>TCD</vt:lpstr>
      <vt:lpstr>Mois</vt:lpstr>
      <vt:lpstr>Année</vt:lpstr>
      <vt:lpstr>Codes</vt:lpstr>
      <vt:lpstr>Dates_Noms</vt:lpstr>
      <vt:lpstr>Mes_Personnes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BSA</cp:lastModifiedBy>
  <dcterms:created xsi:type="dcterms:W3CDTF">2022-10-22T23:20:40Z</dcterms:created>
  <dcterms:modified xsi:type="dcterms:W3CDTF">2022-10-26T21:07:58Z</dcterms:modified>
</cp:coreProperties>
</file>