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codeName="ThisWorkbook"/>
  <mc:AlternateContent xmlns:mc="http://schemas.openxmlformats.org/markup-compatibility/2006">
    <mc:Choice Requires="x15">
      <x15ac:absPath xmlns:x15ac="http://schemas.microsoft.com/office/spreadsheetml/2010/11/ac" url="C:\Users\Eigenaar\Downloads\"/>
    </mc:Choice>
  </mc:AlternateContent>
  <xr:revisionPtr revIDLastSave="0" documentId="13_ncr:1_{748A9309-4572-4264-85F3-D08ED4013F57}" xr6:coauthVersionLast="47" xr6:coauthVersionMax="47" xr10:uidLastSave="{00000000-0000-0000-0000-000000000000}"/>
  <bookViews>
    <workbookView xWindow="-120" yWindow="-120" windowWidth="29040" windowHeight="16440" xr2:uid="{00000000-000D-0000-FFFF-FFFF00000000}"/>
  </bookViews>
  <sheets>
    <sheet name="GanttChart" sheetId="9" r:id="rId1"/>
    <sheet name="Actions" sheetId="13" r:id="rId2"/>
    <sheet name="Les Vacances" sheetId="14" r:id="rId3"/>
  </sheets>
  <definedNames>
    <definedName name="_xlnm.Print_Area" localSheetId="0">GanttChart!$A$1:$BN$62</definedName>
    <definedName name="_xlnm.Print_Titles" localSheetId="0">GanttChart!$4:$7</definedName>
    <definedName name="Fériés">Tableau1[Dates des vacances]</definedName>
    <definedName name="prevWBS" localSheetId="0">GanttChart!$A1048576</definedName>
    <definedName name="valuevx">42.314159</definedName>
    <definedName name="vertex42_copyright" hidden="1">"© 2006-2018 Vertex42 LLC"</definedName>
    <definedName name="vertex42_id" hidden="1">"gantt-chart_L.xlsx"</definedName>
    <definedName name="vertex42_title" hidden="1">"Gantt Chart Template"</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1" i="9" l="1"/>
  <c r="F22" i="9"/>
  <c r="F33" i="9"/>
  <c r="F40" i="9"/>
  <c r="F51" i="9"/>
  <c r="F9" i="9"/>
  <c r="AP20" i="9" a="1"/>
  <c r="AP20" i="9" s="1"/>
  <c r="E9" i="9"/>
  <c r="F8" i="9"/>
  <c r="I8" i="9" s="1"/>
  <c r="A8" i="9"/>
  <c r="A9" i="9" s="1"/>
  <c r="A10" i="9" s="1"/>
  <c r="A72" i="9"/>
  <c r="E10" i="9" l="1"/>
  <c r="F10" i="9" s="1"/>
  <c r="I9" i="9" l="1"/>
  <c r="F69" i="9"/>
  <c r="F70" i="9" s="1"/>
  <c r="I70" i="9" s="1"/>
  <c r="F68" i="9"/>
  <c r="I68" i="9" s="1"/>
  <c r="I11" i="9"/>
  <c r="I22" i="9"/>
  <c r="E12" i="9" l="1"/>
  <c r="F12" i="9" s="1"/>
  <c r="F71" i="9"/>
  <c r="I71" i="9" s="1"/>
  <c r="I69" i="9"/>
  <c r="E14" i="9" l="1"/>
  <c r="F14" i="9" s="1"/>
  <c r="E13" i="9"/>
  <c r="F13" i="9" s="1"/>
  <c r="K6" i="9"/>
  <c r="K7" i="9" l="1"/>
  <c r="A11" i="9"/>
  <c r="A68" i="9"/>
  <c r="A69" i="9" s="1"/>
  <c r="A70" i="9" s="1"/>
  <c r="A71" i="9" s="1"/>
  <c r="E15" i="9" l="1"/>
  <c r="F15" i="9" s="1"/>
  <c r="E16" i="9" l="1"/>
  <c r="F16" i="9" s="1"/>
  <c r="I40" i="9"/>
  <c r="E17" i="9" l="1"/>
  <c r="F17" i="9" s="1"/>
  <c r="L6" i="9"/>
  <c r="E18" i="9" l="1"/>
  <c r="F18" i="9" s="1"/>
  <c r="M6" i="9"/>
  <c r="K4" i="9" s="1"/>
  <c r="E19" i="9" l="1"/>
  <c r="F19" i="9" s="1"/>
  <c r="N6" i="9"/>
  <c r="E20" i="9" l="1"/>
  <c r="F20" i="9" s="1"/>
  <c r="O6" i="9"/>
  <c r="P6" i="9" s="1"/>
  <c r="K5" i="9"/>
  <c r="Q6" i="9" l="1"/>
  <c r="Q7" i="9" s="1"/>
  <c r="P7" i="9"/>
  <c r="E21" i="9"/>
  <c r="F21" i="9" s="1"/>
  <c r="L7" i="9"/>
  <c r="E23" i="9" l="1"/>
  <c r="F23" i="9" s="1"/>
  <c r="M7" i="9"/>
  <c r="E24" i="9" l="1"/>
  <c r="F24" i="9" s="1"/>
  <c r="R6" i="9"/>
  <c r="N7" i="9"/>
  <c r="E25" i="9" l="1"/>
  <c r="F25" i="9" s="1"/>
  <c r="S6" i="9"/>
  <c r="O7" i="9"/>
  <c r="E26" i="9" l="1"/>
  <c r="F26" i="9" s="1"/>
  <c r="T6" i="9"/>
  <c r="R4" i="9" s="1"/>
  <c r="E27" i="9" l="1"/>
  <c r="F27" i="9" s="1"/>
  <c r="U6" i="9"/>
  <c r="E28" i="9" l="1"/>
  <c r="F28" i="9" s="1"/>
  <c r="I51" i="9"/>
  <c r="V6" i="9"/>
  <c r="R7" i="9"/>
  <c r="R5" i="9"/>
  <c r="E29" i="9" l="1"/>
  <c r="F29" i="9" s="1"/>
  <c r="W6" i="9"/>
  <c r="S7" i="9"/>
  <c r="E30" i="9" l="1"/>
  <c r="F30" i="9" s="1"/>
  <c r="X6" i="9"/>
  <c r="T7" i="9"/>
  <c r="E31" i="9" l="1"/>
  <c r="F31" i="9" s="1"/>
  <c r="Y6" i="9"/>
  <c r="U7" i="9"/>
  <c r="E32" i="9" l="1"/>
  <c r="Z6" i="9"/>
  <c r="V7" i="9"/>
  <c r="E34" i="9" l="1"/>
  <c r="F34" i="9" s="1"/>
  <c r="F32" i="9"/>
  <c r="AA6" i="9"/>
  <c r="Y4" i="9" s="1"/>
  <c r="X7" i="9"/>
  <c r="W7" i="9"/>
  <c r="I33" i="9" l="1"/>
  <c r="AB6" i="9"/>
  <c r="Y5" i="9"/>
  <c r="Y7" i="9"/>
  <c r="E35" i="9" l="1"/>
  <c r="F35" i="9" s="1"/>
  <c r="AC6" i="9"/>
  <c r="Z7" i="9"/>
  <c r="E36" i="9" l="1"/>
  <c r="F36" i="9" s="1"/>
  <c r="AD6" i="9"/>
  <c r="AA7" i="9"/>
  <c r="E37" i="9" l="1"/>
  <c r="F37" i="9" s="1"/>
  <c r="AE6" i="9"/>
  <c r="AB7" i="9"/>
  <c r="E38" i="9" l="1"/>
  <c r="F38" i="9" s="1"/>
  <c r="AF6" i="9"/>
  <c r="AC7" i="9"/>
  <c r="E39" i="9" l="1"/>
  <c r="F39" i="9" s="1"/>
  <c r="AG6" i="9"/>
  <c r="AD7" i="9"/>
  <c r="E41" i="9" l="1"/>
  <c r="F41" i="9" s="1"/>
  <c r="AH6" i="9"/>
  <c r="AF4" i="9" s="1"/>
  <c r="AE7" i="9"/>
  <c r="E42" i="9" l="1"/>
  <c r="F42" i="9" s="1"/>
  <c r="AI6" i="9"/>
  <c r="AF7" i="9"/>
  <c r="AF5" i="9"/>
  <c r="E43" i="9" l="1"/>
  <c r="F43" i="9" s="1"/>
  <c r="AJ6" i="9"/>
  <c r="AG7" i="9"/>
  <c r="E44" i="9" l="1"/>
  <c r="F44" i="9" s="1"/>
  <c r="AK6" i="9"/>
  <c r="AH7" i="9"/>
  <c r="E45" i="9" l="1"/>
  <c r="F45" i="9" s="1"/>
  <c r="AL6" i="9"/>
  <c r="AI7" i="9"/>
  <c r="E46" i="9" l="1"/>
  <c r="F46" i="9" s="1"/>
  <c r="AM6" i="9"/>
  <c r="AJ7" i="9"/>
  <c r="E47" i="9" l="1"/>
  <c r="F47" i="9" s="1"/>
  <c r="AN6" i="9"/>
  <c r="AK7" i="9"/>
  <c r="E48" i="9" l="1"/>
  <c r="F48" i="9" s="1"/>
  <c r="AO6" i="9"/>
  <c r="AM4" i="9" s="1"/>
  <c r="AL7" i="9"/>
  <c r="E49" i="9" l="1"/>
  <c r="F49" i="9" s="1"/>
  <c r="AP6" i="9"/>
  <c r="AM7" i="9"/>
  <c r="AM5" i="9"/>
  <c r="E50" i="9" l="1"/>
  <c r="F50" i="9" s="1"/>
  <c r="AQ6" i="9"/>
  <c r="AN7" i="9"/>
  <c r="E52" i="9" l="1"/>
  <c r="F52" i="9" s="1"/>
  <c r="AR6" i="9"/>
  <c r="AO7" i="9"/>
  <c r="E53" i="9" l="1"/>
  <c r="F53" i="9" s="1"/>
  <c r="AS6" i="9"/>
  <c r="AP7" i="9"/>
  <c r="E54" i="9" l="1"/>
  <c r="F54" i="9" s="1"/>
  <c r="AT6" i="9"/>
  <c r="AQ7" i="9"/>
  <c r="E55" i="9" l="1"/>
  <c r="F55" i="9" s="1"/>
  <c r="AU6" i="9"/>
  <c r="AR7" i="9"/>
  <c r="E56" i="9" l="1"/>
  <c r="F56" i="9" s="1"/>
  <c r="AV6" i="9"/>
  <c r="AT4" i="9" s="1"/>
  <c r="AS7" i="9"/>
  <c r="E57" i="9" l="1"/>
  <c r="F57" i="9" s="1"/>
  <c r="AW6" i="9"/>
  <c r="AT7" i="9"/>
  <c r="AT5" i="9"/>
  <c r="E58" i="9" l="1"/>
  <c r="F58" i="9" s="1"/>
  <c r="AX6" i="9"/>
  <c r="AU7" i="9"/>
  <c r="E59" i="9" l="1"/>
  <c r="F59" i="9" s="1"/>
  <c r="AY6" i="9"/>
  <c r="AV7" i="9"/>
  <c r="E60" i="9" l="1"/>
  <c r="F60" i="9" s="1"/>
  <c r="AZ6" i="9"/>
  <c r="AW7" i="9"/>
  <c r="E61" i="9" l="1"/>
  <c r="F61" i="9" s="1"/>
  <c r="BA6" i="9"/>
  <c r="AX7" i="9"/>
  <c r="E62" i="9" l="1"/>
  <c r="F62" i="9" s="1"/>
  <c r="BB6" i="9"/>
  <c r="AY7" i="9"/>
  <c r="BC6" i="9" l="1"/>
  <c r="BA4" i="9" s="1"/>
  <c r="AZ7" i="9"/>
  <c r="BD6" i="9" l="1"/>
  <c r="BA5" i="9"/>
  <c r="BA7" i="9"/>
  <c r="BE6" i="9" l="1"/>
  <c r="BB7" i="9"/>
  <c r="BF6" i="9" l="1"/>
  <c r="BC7" i="9"/>
  <c r="BG6" i="9" l="1"/>
  <c r="BD7" i="9"/>
  <c r="BH6" i="9" l="1"/>
  <c r="BE7" i="9"/>
  <c r="BI6" i="9" l="1"/>
  <c r="BF7" i="9"/>
  <c r="BJ6" i="9" l="1"/>
  <c r="BH4" i="9" s="1"/>
  <c r="BG7" i="9"/>
  <c r="BK6" i="9" l="1"/>
  <c r="BH7" i="9"/>
  <c r="BH5" i="9"/>
  <c r="BL6" i="9" l="1"/>
  <c r="BI7" i="9"/>
  <c r="BM6" i="9" l="1"/>
  <c r="BJ7" i="9"/>
  <c r="BN6" i="9" l="1"/>
  <c r="BO6" i="9" s="1"/>
  <c r="BK7" i="9"/>
  <c r="BO5" i="9" l="1"/>
  <c r="BP6" i="9"/>
  <c r="BO7" i="9"/>
  <c r="BL7" i="9"/>
  <c r="BQ6" i="9" l="1"/>
  <c r="BP7" i="9"/>
  <c r="BM7" i="9"/>
  <c r="BO4" i="9" l="1"/>
  <c r="BQ7" i="9"/>
  <c r="BR6" i="9"/>
  <c r="BN7" i="9"/>
  <c r="BS6" i="9" l="1"/>
  <c r="BR7" i="9"/>
  <c r="A12" i="9"/>
  <c r="A13" i="9" s="1"/>
  <c r="A14" i="9" s="1"/>
  <c r="BT6" i="9" l="1"/>
  <c r="BS7" i="9"/>
  <c r="A15" i="9"/>
  <c r="BU6" i="9" l="1"/>
  <c r="BT7" i="9"/>
  <c r="A16" i="9"/>
  <c r="A17" i="9" s="1"/>
  <c r="A18" i="9" s="1"/>
  <c r="A19" i="9" s="1"/>
  <c r="A20" i="9" s="1"/>
  <c r="A21" i="9" s="1"/>
  <c r="A22" i="9" s="1"/>
  <c r="A23" i="9" s="1"/>
  <c r="A24" i="9" s="1"/>
  <c r="A25" i="9" s="1"/>
  <c r="A26" i="9" s="1"/>
  <c r="BU7" i="9" l="1"/>
  <c r="BV6" i="9"/>
  <c r="A27" i="9"/>
  <c r="A28" i="9" s="1"/>
  <c r="A29" i="9" s="1"/>
  <c r="A30" i="9" s="1"/>
  <c r="A31" i="9" s="1"/>
  <c r="A32" i="9" s="1"/>
  <c r="A33" i="9" s="1"/>
  <c r="A34" i="9" s="1"/>
  <c r="A35" i="9" s="1"/>
  <c r="A36" i="9" s="1"/>
  <c r="BV7" i="9" l="1"/>
  <c r="BV5" i="9"/>
  <c r="BW6" i="9"/>
  <c r="A37" i="9"/>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BX6" i="9" l="1"/>
  <c r="BW7" i="9"/>
  <c r="BY6" i="9" l="1"/>
  <c r="BV4" i="9"/>
  <c r="BX7" i="9"/>
  <c r="BZ6" i="9" l="1"/>
  <c r="BY7" i="9"/>
  <c r="CA6" i="9" l="1"/>
  <c r="BZ7" i="9"/>
  <c r="CA7" i="9" l="1"/>
  <c r="CB6" i="9"/>
  <c r="CB7" i="9" l="1"/>
  <c r="CC6" i="9"/>
  <c r="CC7" i="9" l="1"/>
  <c r="CC5" i="9"/>
  <c r="CD6" i="9"/>
  <c r="CD7" i="9" l="1"/>
  <c r="CE6" i="9"/>
  <c r="CF6" i="9" l="1"/>
  <c r="CC4" i="9"/>
  <c r="CE7" i="9"/>
  <c r="CG6" i="9" l="1"/>
  <c r="CF7" i="9"/>
  <c r="CH6" i="9" l="1"/>
  <c r="CG7" i="9"/>
  <c r="CH7" i="9" l="1"/>
  <c r="CI6" i="9"/>
  <c r="CJ6" i="9" l="1"/>
  <c r="CI7" i="9"/>
  <c r="CJ7" i="9" l="1"/>
  <c r="CJ5" i="9"/>
  <c r="CK6" i="9"/>
  <c r="CL6" i="9" l="1"/>
  <c r="CK7" i="9"/>
  <c r="CL7" i="9" l="1"/>
  <c r="CJ4" i="9"/>
  <c r="CM6" i="9"/>
  <c r="CN6" i="9" l="1"/>
  <c r="CM7" i="9"/>
  <c r="CO6" i="9" l="1"/>
  <c r="CN7" i="9"/>
  <c r="CO7" i="9" l="1"/>
  <c r="CP6" i="9"/>
  <c r="CQ6" i="9" l="1"/>
  <c r="CP7" i="9"/>
  <c r="CQ5" i="9" l="1"/>
  <c r="CQ7" i="9"/>
  <c r="CR6" i="9"/>
  <c r="CR7" i="9" l="1"/>
  <c r="CS6" i="9"/>
  <c r="CS7" i="9" l="1"/>
  <c r="CT6" i="9"/>
  <c r="CQ4" i="9"/>
  <c r="CU6" i="9" l="1"/>
  <c r="CT7" i="9"/>
  <c r="CV6" i="9" l="1"/>
  <c r="CU7" i="9"/>
  <c r="CW6" i="9" l="1"/>
  <c r="CV7" i="9"/>
  <c r="CX6" i="9" l="1"/>
  <c r="CW7" i="9"/>
  <c r="CX5" i="9" l="1"/>
  <c r="CX7" i="9"/>
  <c r="CY6" i="9"/>
  <c r="CY7" i="9" l="1"/>
  <c r="CZ6" i="9"/>
  <c r="CZ7" i="9" l="1"/>
  <c r="DA6" i="9"/>
  <c r="CX4" i="9"/>
  <c r="DA7" i="9" l="1"/>
  <c r="DB6" i="9"/>
  <c r="DB7" i="9" l="1"/>
  <c r="DC6" i="9"/>
  <c r="DD6" i="9" l="1"/>
  <c r="DC7" i="9"/>
  <c r="DE6" i="9" l="1"/>
  <c r="DD7" i="9"/>
  <c r="DE5" i="9" l="1"/>
  <c r="DF6" i="9"/>
  <c r="DE7" i="9"/>
  <c r="DG6" i="9" l="1"/>
  <c r="DF7" i="9"/>
  <c r="DE4" i="9" l="1"/>
  <c r="DG7" i="9"/>
  <c r="DH6" i="9"/>
  <c r="DH7" i="9" l="1"/>
  <c r="DI6" i="9"/>
  <c r="DI7" i="9" l="1"/>
  <c r="DJ6" i="9"/>
  <c r="DK6" i="9" l="1"/>
  <c r="DJ7" i="9"/>
  <c r="DK7" i="9" l="1"/>
  <c r="DL6" i="9"/>
  <c r="DM6" i="9" l="1"/>
  <c r="DL7" i="9"/>
  <c r="DL5" i="9"/>
  <c r="DM7" i="9" l="1"/>
  <c r="DN6" i="9"/>
  <c r="DO6" i="9" l="1"/>
  <c r="DL4" i="9"/>
  <c r="DN7" i="9"/>
  <c r="DP6" i="9" l="1"/>
  <c r="DO7" i="9"/>
  <c r="DP7" i="9" l="1"/>
  <c r="DQ6" i="9"/>
  <c r="DR6" i="9" l="1"/>
  <c r="DQ7" i="9"/>
  <c r="DR7" i="9" l="1"/>
  <c r="DS6" i="9"/>
  <c r="DT6" i="9" l="1"/>
  <c r="DS5" i="9"/>
  <c r="DS7" i="9"/>
  <c r="DU6" i="9" l="1"/>
  <c r="DT7" i="9"/>
  <c r="DS4" i="9" l="1"/>
  <c r="DV6" i="9"/>
  <c r="DU7" i="9"/>
  <c r="DV7" i="9" l="1"/>
  <c r="DW6" i="9"/>
  <c r="DX6" i="9" l="1"/>
  <c r="DW7" i="9"/>
  <c r="DX7" i="9" l="1"/>
  <c r="DY6" i="9"/>
  <c r="DY7" i="9" l="1"/>
  <c r="DZ6" i="9"/>
  <c r="DZ7" i="9" l="1"/>
  <c r="DZ5" i="9"/>
  <c r="EA6" i="9"/>
  <c r="EB6" i="9" l="1"/>
  <c r="EA7" i="9"/>
  <c r="EC6" i="9" l="1"/>
  <c r="DZ4" i="9"/>
  <c r="EB7" i="9"/>
  <c r="EC7" i="9" l="1"/>
  <c r="ED6" i="9"/>
  <c r="ED7" i="9" l="1"/>
  <c r="EE6" i="9"/>
  <c r="EE7" i="9" l="1"/>
  <c r="EF6" i="9"/>
  <c r="EF7" i="9" l="1"/>
  <c r="EG6" i="9"/>
  <c r="EG7" i="9" l="1"/>
  <c r="EG5" i="9"/>
  <c r="EH6" i="9"/>
  <c r="EH7" i="9" l="1"/>
  <c r="EI6" i="9"/>
  <c r="EJ6" i="9" l="1"/>
  <c r="EG4" i="9"/>
  <c r="EI7" i="9"/>
  <c r="EJ7" i="9" l="1"/>
  <c r="EK6" i="9"/>
  <c r="EK7" i="9" l="1"/>
  <c r="EL6" i="9"/>
  <c r="EM6" i="9" l="1"/>
  <c r="EM7" i="9" s="1"/>
  <c r="EL7"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Vertex42</author>
    <author>Vertex42.com Templates</author>
  </authors>
  <commentList>
    <comment ref="A7" authorId="0" shapeId="0" xr:uid="{00000000-0006-0000-0000-000001000000}">
      <text>
        <r>
          <rPr>
            <b/>
            <sz val="9"/>
            <color indexed="81"/>
            <rFont val="Tahoma"/>
            <family val="2"/>
          </rPr>
          <t>Work Breakdown Structure</t>
        </r>
        <r>
          <rPr>
            <sz val="9"/>
            <color indexed="81"/>
            <rFont val="Tahoma"/>
            <family val="2"/>
          </rPr>
          <t xml:space="preserve">
Level 1: 1, 2, 3, ...
Level 2: 1.1, 1.2, 1.3, ...
Level 3: 1.1.1, 1.1.2, 1.1.3, …
 - The WBS uses a formula to control the numbering, but the formulas are different for different levels. Copy and Paste the cells in the WBS column from the examples at the bottom of the worksheet.</t>
        </r>
      </text>
    </comment>
    <comment ref="B7" authorId="0" shapeId="0" xr:uid="{00000000-0006-0000-0000-000002000000}">
      <text>
        <r>
          <rPr>
            <b/>
            <sz val="9"/>
            <color indexed="81"/>
            <rFont val="Tahoma"/>
            <family val="2"/>
          </rPr>
          <t>Task Description</t>
        </r>
        <r>
          <rPr>
            <sz val="9"/>
            <color indexed="81"/>
            <rFont val="Tahoma"/>
            <family val="2"/>
          </rPr>
          <t xml:space="preserve">
Enter the name of each task and sub-task. Use indents for sub-tasks.</t>
        </r>
      </text>
    </comment>
    <comment ref="C7" authorId="0" shapeId="0" xr:uid="{00000000-0006-0000-0000-000003000000}">
      <text>
        <r>
          <rPr>
            <b/>
            <sz val="9"/>
            <color indexed="81"/>
            <rFont val="Tahoma"/>
            <family val="2"/>
          </rPr>
          <t>Task Lead</t>
        </r>
        <r>
          <rPr>
            <sz val="9"/>
            <color indexed="81"/>
            <rFont val="Tahoma"/>
            <family val="2"/>
          </rPr>
          <t xml:space="preserve">
Enter the name of the Task Lead in this column.</t>
        </r>
      </text>
    </comment>
    <comment ref="D7" authorId="0" shapeId="0" xr:uid="{00000000-0006-0000-0000-000004000000}">
      <text>
        <r>
          <rPr>
            <b/>
            <sz val="9"/>
            <color indexed="81"/>
            <rFont val="Tahoma"/>
            <family val="2"/>
          </rPr>
          <t xml:space="preserve">Predecessor Tasks:
</t>
        </r>
        <r>
          <rPr>
            <sz val="9"/>
            <color indexed="81"/>
            <rFont val="Tahoma"/>
            <family val="2"/>
          </rPr>
          <t>You can use this column to enter the WBS of a predecessor for reference. The PRO version uses formulas to automatically calculate the Start Date based on the Predecessor.</t>
        </r>
      </text>
    </comment>
    <comment ref="E7" authorId="0" shapeId="0" xr:uid="{00000000-0006-0000-0000-000005000000}">
      <text>
        <r>
          <rPr>
            <b/>
            <sz val="9"/>
            <color indexed="81"/>
            <rFont val="Tahoma"/>
            <family val="2"/>
          </rPr>
          <t>Task Start Date</t>
        </r>
        <r>
          <rPr>
            <sz val="9"/>
            <color indexed="81"/>
            <rFont val="Tahoma"/>
            <family val="2"/>
          </rPr>
          <t xml:space="preserve">
You can manually enter the Start Date for each task or use a formula to create a dependency on a Predecessor. For example, you could enter </t>
        </r>
        <r>
          <rPr>
            <b/>
            <sz val="9"/>
            <color indexed="81"/>
            <rFont val="Tahoma"/>
            <family val="2"/>
          </rPr>
          <t>=</t>
        </r>
        <r>
          <rPr>
            <b/>
            <i/>
            <sz val="9"/>
            <color indexed="81"/>
            <rFont val="Tahoma"/>
            <family val="2"/>
          </rPr>
          <t>enddate</t>
        </r>
        <r>
          <rPr>
            <b/>
            <sz val="9"/>
            <color indexed="81"/>
            <rFont val="Tahoma"/>
            <family val="2"/>
          </rPr>
          <t>+1</t>
        </r>
        <r>
          <rPr>
            <sz val="9"/>
            <color indexed="81"/>
            <rFont val="Tahoma"/>
            <family val="2"/>
          </rPr>
          <t xml:space="preserve"> to set the Start date to the next calendar day, or </t>
        </r>
        <r>
          <rPr>
            <b/>
            <sz val="9"/>
            <color indexed="81"/>
            <rFont val="Tahoma"/>
            <family val="2"/>
          </rPr>
          <t>=WORKDAY(</t>
        </r>
        <r>
          <rPr>
            <b/>
            <i/>
            <sz val="9"/>
            <color indexed="81"/>
            <rFont val="Tahoma"/>
            <family val="2"/>
          </rPr>
          <t>enddate</t>
        </r>
        <r>
          <rPr>
            <b/>
            <sz val="9"/>
            <color indexed="81"/>
            <rFont val="Tahoma"/>
            <family val="2"/>
          </rPr>
          <t>,1)</t>
        </r>
        <r>
          <rPr>
            <sz val="9"/>
            <color indexed="81"/>
            <rFont val="Tahoma"/>
            <family val="2"/>
          </rPr>
          <t xml:space="preserve"> to set the Start date to the next work day (excluding weekends), where </t>
        </r>
        <r>
          <rPr>
            <i/>
            <sz val="9"/>
            <color indexed="81"/>
            <rFont val="Tahoma"/>
            <family val="2"/>
          </rPr>
          <t>enddate</t>
        </r>
        <r>
          <rPr>
            <sz val="9"/>
            <color indexed="81"/>
            <rFont val="Tahoma"/>
            <family val="2"/>
          </rPr>
          <t xml:space="preserve"> is the cell reference for the End date of the Predecessor task.</t>
        </r>
      </text>
    </comment>
    <comment ref="F7" authorId="1" shapeId="0" xr:uid="{00000000-0006-0000-0000-000006000000}">
      <text>
        <r>
          <rPr>
            <b/>
            <sz val="9"/>
            <color indexed="81"/>
            <rFont val="Tahoma"/>
            <family val="2"/>
          </rPr>
          <t>End Date:</t>
        </r>
        <r>
          <rPr>
            <sz val="9"/>
            <color indexed="81"/>
            <rFont val="Tahoma"/>
            <family val="2"/>
          </rPr>
          <t xml:space="preserve">
The End Date is calculated based on the Start Date and the Calendar Days columns.</t>
        </r>
      </text>
    </comment>
    <comment ref="G7" authorId="0" shapeId="0" xr:uid="{00000000-0006-0000-0000-000007000000}">
      <text>
        <r>
          <rPr>
            <b/>
            <sz val="9"/>
            <color indexed="81"/>
            <rFont val="Tahoma"/>
            <family val="2"/>
          </rPr>
          <t>Duration (Calendar Days)</t>
        </r>
        <r>
          <rPr>
            <sz val="9"/>
            <color indexed="81"/>
            <rFont val="Tahoma"/>
            <family val="2"/>
          </rPr>
          <t xml:space="preserve">
The duration is the number of calendar days for the given task. The duration is calculated as the </t>
        </r>
        <r>
          <rPr>
            <b/>
            <sz val="9"/>
            <color indexed="81"/>
            <rFont val="Tahoma"/>
            <family val="2"/>
          </rPr>
          <t>End</t>
        </r>
        <r>
          <rPr>
            <sz val="9"/>
            <color indexed="81"/>
            <rFont val="Tahoma"/>
            <family val="2"/>
          </rPr>
          <t xml:space="preserve"> Date minus the </t>
        </r>
        <r>
          <rPr>
            <b/>
            <sz val="9"/>
            <color indexed="81"/>
            <rFont val="Tahoma"/>
            <family val="2"/>
          </rPr>
          <t>Start</t>
        </r>
        <r>
          <rPr>
            <sz val="9"/>
            <color indexed="81"/>
            <rFont val="Tahoma"/>
            <family val="2"/>
          </rPr>
          <t xml:space="preserve"> Date plus 1 day, so that a task starting and ending on the same day has a duration of 1 day.
</t>
        </r>
        <r>
          <rPr>
            <b/>
            <sz val="9"/>
            <color indexed="81"/>
            <rFont val="Tahoma"/>
            <family val="2"/>
          </rPr>
          <t>Note:</t>
        </r>
        <r>
          <rPr>
            <sz val="9"/>
            <color indexed="81"/>
            <rFont val="Tahoma"/>
            <family val="2"/>
          </rPr>
          <t xml:space="preserve"> The conditional formatting used to create the gantt chart references this column.</t>
        </r>
      </text>
    </comment>
    <comment ref="H7" authorId="0" shapeId="0" xr:uid="{00000000-0006-0000-0000-000008000000}">
      <text>
        <r>
          <rPr>
            <b/>
            <sz val="9"/>
            <color indexed="81"/>
            <rFont val="Tahoma"/>
            <family val="2"/>
          </rPr>
          <t>Percent Complete</t>
        </r>
        <r>
          <rPr>
            <sz val="9"/>
            <color indexed="81"/>
            <rFont val="Tahoma"/>
            <family val="2"/>
          </rPr>
          <t xml:space="preserve">
Update the status of this task by entering the percent complete (between 0% and 100%).</t>
        </r>
      </text>
    </comment>
    <comment ref="I7" authorId="0" shapeId="0" xr:uid="{00000000-0006-0000-0000-000009000000}">
      <text>
        <r>
          <rPr>
            <b/>
            <sz val="9"/>
            <color indexed="81"/>
            <rFont val="Tahoma"/>
            <family val="2"/>
          </rPr>
          <t>Work Days</t>
        </r>
        <r>
          <rPr>
            <sz val="9"/>
            <color indexed="81"/>
            <rFont val="Tahoma"/>
            <family val="2"/>
          </rPr>
          <t xml:space="preserve">
Counts the number of work days, excluding the weekends (Saturday and Sunday). In the PRO version, you can customize the work week and list specific non-working days like holidays. In the PRO version, the default input is the Work Days instead of the Calendar Days.</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<sst xmlns="http://schemas.openxmlformats.org/spreadsheetml/2006/main" count="135" uniqueCount="84">
  <si>
    <t>[Company Name]</t>
  </si>
  <si>
    <t>WBS</t>
  </si>
  <si>
    <t>[Project Name] Project Schedule</t>
  </si>
  <si>
    <t>TEMPLATE ROWS</t>
  </si>
  <si>
    <t>[Name]</t>
  </si>
  <si>
    <t>See the Help worksheet to learn how to use these rows. You can hide these rows before printing.</t>
  </si>
  <si>
    <t xml:space="preserve"> . [ Level 2 Task ]</t>
  </si>
  <si>
    <t xml:space="preserve"> . . [ Level 3 Task ]</t>
  </si>
  <si>
    <t xml:space="preserve"> . . . [ Level 4 Task ]</t>
  </si>
  <si>
    <t>TASK</t>
  </si>
  <si>
    <t>LEAD</t>
  </si>
  <si>
    <t>START</t>
  </si>
  <si>
    <t>END</t>
  </si>
  <si>
    <t>DAYS</t>
  </si>
  <si>
    <t>% DONE</t>
  </si>
  <si>
    <t>WORK DAYS</t>
  </si>
  <si>
    <t>PREDECESSOR</t>
  </si>
  <si>
    <t xml:space="preserve">Display Week </t>
  </si>
  <si>
    <t xml:space="preserve">Project Start Date </t>
  </si>
  <si>
    <t xml:space="preserve">Project Lead </t>
  </si>
  <si>
    <t>[ Level 1 Task or Phase ]</t>
  </si>
  <si>
    <r>
      <rPr>
        <i/>
        <u/>
        <sz val="8"/>
        <color theme="1" tint="0.34998626667073579"/>
        <rFont val="Arial"/>
        <family val="2"/>
      </rPr>
      <t>Gantt Chart Template</t>
    </r>
    <r>
      <rPr>
        <i/>
        <sz val="8"/>
        <color theme="1" tint="0.34998626667073579"/>
        <rFont val="Arial"/>
        <family val="2"/>
      </rPr>
      <t xml:space="preserve"> © 2006-2018 by Vertex42.com.</t>
    </r>
  </si>
  <si>
    <t>RD</t>
  </si>
  <si>
    <t>Avant projet</t>
  </si>
  <si>
    <t>Attribution projet</t>
  </si>
  <si>
    <t>Réception pré-spécifications</t>
  </si>
  <si>
    <t>Développement verre</t>
  </si>
  <si>
    <t>Réalisation plan projet</t>
  </si>
  <si>
    <t>Accord client sur plan projet</t>
  </si>
  <si>
    <t>Réception commande client</t>
  </si>
  <si>
    <t>Réalisation moule d'échantillonnage</t>
  </si>
  <si>
    <t xml:space="preserve">Commentaire client </t>
  </si>
  <si>
    <t>2ème échantillonnage</t>
  </si>
  <si>
    <t>3ème échantillonnage</t>
  </si>
  <si>
    <t>Accord client sur BAT verre</t>
  </si>
  <si>
    <t>1er échantillonnage</t>
  </si>
  <si>
    <t>Développement parachèvement</t>
  </si>
  <si>
    <t>Réception teinte cible + doc décor</t>
  </si>
  <si>
    <t>Création BAG</t>
  </si>
  <si>
    <t>Accord client sur BAG</t>
  </si>
  <si>
    <t>prototype outillage décor</t>
  </si>
  <si>
    <t>1er échantillonnnage décor</t>
  </si>
  <si>
    <t>2ème échantillonnage décor</t>
  </si>
  <si>
    <t>3ème échantillonnage décor</t>
  </si>
  <si>
    <t>Accord client sur BAT</t>
  </si>
  <si>
    <t>Développement Emballage (TF)</t>
  </si>
  <si>
    <t>Réalisation Plan TF</t>
  </si>
  <si>
    <t>Validation Plan TF</t>
  </si>
  <si>
    <t>Réalisation Proto 4#</t>
  </si>
  <si>
    <t>Validation Proto 4#</t>
  </si>
  <si>
    <t>Réalisation Outillage définitif</t>
  </si>
  <si>
    <t>Production TF</t>
  </si>
  <si>
    <t>Pré-Industrialisation</t>
  </si>
  <si>
    <t xml:space="preserve">Production verre </t>
  </si>
  <si>
    <t>Pré-panoplie verre</t>
  </si>
  <si>
    <t>Tri 100 % et / ou contrôle statistique</t>
  </si>
  <si>
    <t>Pré-série décor 1</t>
  </si>
  <si>
    <t>Pré-série décor 2</t>
  </si>
  <si>
    <t>Pré-série décor 3</t>
  </si>
  <si>
    <t>Pré-panoplie décor</t>
  </si>
  <si>
    <t>Tri unitaire et / ou contrôle qualité</t>
  </si>
  <si>
    <t xml:space="preserve">Livraison client </t>
  </si>
  <si>
    <t>Accord client sur pré-série</t>
  </si>
  <si>
    <t>Industrialisation</t>
  </si>
  <si>
    <t>Réception spécification</t>
  </si>
  <si>
    <t>Production verre</t>
  </si>
  <si>
    <t>Panoplie en présence client</t>
  </si>
  <si>
    <t>Tri unitaire</t>
  </si>
  <si>
    <t>Production décor 1</t>
  </si>
  <si>
    <t>Production décor 2</t>
  </si>
  <si>
    <t>Production décor 3</t>
  </si>
  <si>
    <t>Panoplie décor avec présence client</t>
  </si>
  <si>
    <t>Tri unitaire (si necessaire)</t>
  </si>
  <si>
    <t>Livraisons demandées par le client</t>
  </si>
  <si>
    <t>Livraisons confirmées au client</t>
  </si>
  <si>
    <t>Action ZVB</t>
  </si>
  <si>
    <t>Action Client</t>
  </si>
  <si>
    <t>Action fournisseurs (décapage)</t>
  </si>
  <si>
    <t>Action fournisseurs (laquage)</t>
  </si>
  <si>
    <t>Action fournisseurs (décors)</t>
  </si>
  <si>
    <t>Action réalisée</t>
  </si>
  <si>
    <t>Livraison demandée client</t>
  </si>
  <si>
    <t>;Jours fériés/congés Usine</t>
  </si>
  <si>
    <t>Dates des vacances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</si>
</sst>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m/d/yyyy\ \(dddd\)"/>
    <numFmt numFmtId="165" formatCode="ddd\ m/dd/yy"/>
    <numFmt numFmtId="166" formatCode="d"/>
    <numFmt numFmtId="167" formatCode="d\ mmm\ yyyy"/>
    <numFmt numFmtId="168" formatCode="ddd\ dd/mm/yy"/>
    <numFmt numFmtId="169" formatCode="dd/mm/yyyy"/>
  </numFmts>
  <fonts count="49" x14ac:knownFonts="1">
    <font>
      <sz val="10"/>
      <name val="Arial"/>
    </font>
    <font>
      <sz val="10"/>
      <name val="Arial"/>
      <family val="2"/>
    </font>
    <font>
      <u/>
      <sz val="10"/>
      <color indexed="12"/>
      <name val="Arial"/>
      <family val="2"/>
    </font>
    <font>
      <sz val="8"/>
      <name val="Arial"/>
      <family val="2"/>
    </font>
    <font>
      <u/>
      <sz val="8"/>
      <color indexed="12"/>
      <name val="Arial"/>
      <family val="2"/>
    </font>
    <font>
      <sz val="10"/>
      <name val="Arial"/>
      <family val="2"/>
    </font>
    <font>
      <sz val="14"/>
      <color indexed="56"/>
      <name val="Arial"/>
      <family val="2"/>
    </font>
    <font>
      <sz val="9"/>
      <name val="Arial"/>
      <family val="2"/>
    </font>
    <font>
      <sz val="7"/>
      <color indexed="55"/>
      <name val="Arial"/>
      <family val="2"/>
    </font>
    <font>
      <sz val="11"/>
      <color indexed="8"/>
      <name val="Calibri"/>
      <family val="2"/>
    </font>
    <font>
      <sz val="11"/>
      <color indexed="9"/>
      <name val="Calibri"/>
      <family val="2"/>
    </font>
    <font>
      <sz val="11"/>
      <color indexed="36"/>
      <name val="Calibri"/>
      <family val="2"/>
    </font>
    <font>
      <b/>
      <sz val="11"/>
      <color indexed="50"/>
      <name val="Calibri"/>
      <family val="2"/>
    </font>
    <font>
      <b/>
      <sz val="11"/>
      <color indexed="9"/>
      <name val="Calibri"/>
      <family val="2"/>
    </font>
    <font>
      <i/>
      <sz val="11"/>
      <color indexed="23"/>
      <name val="Calibri"/>
      <family val="2"/>
    </font>
    <font>
      <sz val="11"/>
      <color indexed="17"/>
      <name val="Calibri"/>
      <family val="2"/>
    </font>
    <font>
      <b/>
      <sz val="15"/>
      <color indexed="18"/>
      <name val="Calibri"/>
      <family val="2"/>
    </font>
    <font>
      <b/>
      <sz val="13"/>
      <color indexed="18"/>
      <name val="Calibri"/>
      <family val="2"/>
    </font>
    <font>
      <b/>
      <sz val="11"/>
      <color indexed="18"/>
      <name val="Calibri"/>
      <family val="2"/>
    </font>
    <font>
      <sz val="11"/>
      <color indexed="53"/>
      <name val="Calibri"/>
      <family val="2"/>
    </font>
    <font>
      <sz val="11"/>
      <color indexed="50"/>
      <name val="Calibri"/>
      <family val="2"/>
    </font>
    <font>
      <sz val="11"/>
      <color indexed="59"/>
      <name val="Calibri"/>
      <family val="2"/>
    </font>
    <font>
      <b/>
      <sz val="11"/>
      <color indexed="63"/>
      <name val="Calibri"/>
      <family val="2"/>
    </font>
    <font>
      <b/>
      <sz val="18"/>
      <color indexed="18"/>
      <name val="Cambria"/>
      <family val="2"/>
    </font>
    <font>
      <b/>
      <sz val="11"/>
      <color indexed="8"/>
      <name val="Calibri"/>
      <family val="2"/>
    </font>
    <font>
      <sz val="11"/>
      <color indexed="10"/>
      <name val="Calibri"/>
      <family val="2"/>
    </font>
    <font>
      <b/>
      <sz val="9"/>
      <color indexed="81"/>
      <name val="Tahoma"/>
      <family val="2"/>
    </font>
    <font>
      <sz val="9"/>
      <color indexed="81"/>
      <name val="Tahoma"/>
      <family val="2"/>
    </font>
    <font>
      <b/>
      <i/>
      <sz val="9"/>
      <color indexed="81"/>
      <name val="Tahoma"/>
      <family val="2"/>
    </font>
    <font>
      <i/>
      <sz val="9"/>
      <color indexed="81"/>
      <name val="Tahoma"/>
      <family val="2"/>
    </font>
    <font>
      <sz val="9"/>
      <name val="Arial"/>
      <family val="2"/>
      <scheme val="minor"/>
    </font>
    <font>
      <sz val="10"/>
      <name val="Arial"/>
      <family val="1"/>
      <scheme val="major"/>
    </font>
    <font>
      <sz val="11"/>
      <name val="Arial"/>
      <family val="1"/>
      <scheme val="major"/>
    </font>
    <font>
      <sz val="10"/>
      <name val="Arial"/>
      <family val="2"/>
      <scheme val="minor"/>
    </font>
    <font>
      <b/>
      <sz val="11"/>
      <name val="Arial"/>
      <family val="2"/>
      <scheme val="minor"/>
    </font>
    <font>
      <sz val="9"/>
      <color rgb="FF000000"/>
      <name val="Arial"/>
      <family val="2"/>
      <scheme val="minor"/>
    </font>
    <font>
      <b/>
      <sz val="10"/>
      <color rgb="FF000000"/>
      <name val="Arial"/>
      <family val="2"/>
      <scheme val="minor"/>
    </font>
    <font>
      <sz val="10"/>
      <color rgb="FF000000"/>
      <name val="Arial"/>
      <family val="2"/>
      <scheme val="minor"/>
    </font>
    <font>
      <sz val="8"/>
      <name val="Arial"/>
      <family val="2"/>
      <scheme val="minor"/>
    </font>
    <font>
      <sz val="11"/>
      <name val="Arial"/>
      <family val="2"/>
      <scheme val="minor"/>
    </font>
    <font>
      <sz val="14"/>
      <name val="Arial"/>
      <family val="2"/>
      <scheme val="minor"/>
    </font>
    <font>
      <sz val="14"/>
      <color rgb="FF000000"/>
      <name val="Arial"/>
      <family val="2"/>
      <scheme val="minor"/>
    </font>
    <font>
      <sz val="10"/>
      <name val="Arial"/>
      <family val="2"/>
      <scheme val="major"/>
    </font>
    <font>
      <b/>
      <sz val="9"/>
      <name val="Arial"/>
      <family val="2"/>
      <scheme val="major"/>
    </font>
    <font>
      <b/>
      <sz val="8"/>
      <name val="Arial"/>
      <family val="2"/>
      <scheme val="major"/>
    </font>
    <font>
      <sz val="16"/>
      <color theme="4" tint="-0.249977111117893"/>
      <name val="Arial"/>
      <family val="1"/>
      <scheme val="major"/>
    </font>
    <font>
      <b/>
      <sz val="11"/>
      <color rgb="FF000000"/>
      <name val="Arial"/>
      <family val="2"/>
      <scheme val="minor"/>
    </font>
    <font>
      <i/>
      <sz val="8"/>
      <color theme="1" tint="0.34998626667073579"/>
      <name val="Arial"/>
      <family val="2"/>
    </font>
    <font>
      <i/>
      <u/>
      <sz val="8"/>
      <color theme="1" tint="0.34998626667073579"/>
      <name val="Arial"/>
      <family val="2"/>
    </font>
  </fonts>
  <fills count="34">
    <fill>
      <patternFill patternType="none"/>
    </fill>
    <fill>
      <patternFill patternType="gray125"/>
    </fill>
    <fill>
      <patternFill patternType="solid">
        <fgColor indexed="47"/>
      </patternFill>
    </fill>
    <fill>
      <patternFill patternType="solid">
        <fgColor indexed="46"/>
      </patternFill>
    </fill>
    <fill>
      <patternFill patternType="solid">
        <fgColor indexed="41"/>
      </patternFill>
    </fill>
    <fill>
      <patternFill patternType="solid">
        <fgColor indexed="26"/>
      </patternFill>
    </fill>
    <fill>
      <patternFill patternType="solid">
        <fgColor indexed="51"/>
      </patternFill>
    </fill>
    <fill>
      <patternFill patternType="solid">
        <fgColor indexed="61"/>
      </patternFill>
    </fill>
    <fill>
      <patternFill patternType="solid">
        <fgColor indexed="52"/>
      </patternFill>
    </fill>
    <fill>
      <patternFill patternType="solid">
        <fgColor indexed="20"/>
      </patternFill>
    </fill>
    <fill>
      <patternFill patternType="solid">
        <fgColor indexed="40"/>
      </patternFill>
    </fill>
    <fill>
      <patternFill patternType="solid">
        <fgColor indexed="29"/>
      </patternFill>
    </fill>
    <fill>
      <patternFill patternType="solid">
        <fgColor indexed="14"/>
      </patternFill>
    </fill>
    <fill>
      <patternFill patternType="solid">
        <fgColor indexed="23"/>
      </patternFill>
    </fill>
    <fill>
      <patternFill patternType="solid">
        <fgColor indexed="15"/>
      </patternFill>
    </fill>
    <fill>
      <patternFill patternType="solid">
        <fgColor indexed="10"/>
      </patternFill>
    </fill>
    <fill>
      <patternFill patternType="solid">
        <fgColor indexed="45"/>
      </patternFill>
    </fill>
    <fill>
      <patternFill patternType="solid">
        <fgColor indexed="22"/>
      </patternFill>
    </fill>
    <fill>
      <patternFill patternType="solid">
        <fgColor indexed="55"/>
      </patternFill>
    </fill>
    <fill>
      <patternFill patternType="solid">
        <fgColor indexed="42"/>
      </patternFill>
    </fill>
    <fill>
      <patternFill patternType="solid">
        <fgColor indexed="9"/>
        <bgColor indexed="64"/>
      </patternFill>
    </fill>
    <fill>
      <patternFill patternType="solid">
        <fgColor rgb="FFFFFFFF"/>
        <bgColor rgb="FFFFFFFF"/>
      </patternFill>
    </fill>
    <fill>
      <patternFill patternType="solid">
        <fgColor theme="0" tint="-0.14999847407452621"/>
        <bgColor rgb="FFD9D9D9"/>
      </patternFill>
    </fill>
    <fill>
      <patternFill patternType="solid">
        <fgColor theme="0" tint="-0.14999847407452621"/>
        <bgColor indexed="64"/>
      </patternFill>
    </fill>
    <fill>
      <patternFill patternType="solid">
        <fgColor theme="3" tint="0.79998168889431442"/>
        <bgColor rgb="FFD6F4D9"/>
      </patternFill>
    </fill>
    <fill>
      <patternFill patternType="solid">
        <fgColor theme="3" tint="0.79998168889431442"/>
        <bgColor indexed="64"/>
      </patternFill>
    </fill>
    <fill>
      <patternFill patternType="solid">
        <fgColor rgb="FF00B0F0"/>
        <bgColor indexed="64"/>
      </patternFill>
    </fill>
    <fill>
      <patternFill patternType="solid">
        <fgColor rgb="FFFFC000"/>
        <bgColor indexed="64"/>
      </patternFill>
    </fill>
    <fill>
      <patternFill patternType="solid">
        <fgColor rgb="FF7030A0"/>
        <bgColor indexed="64"/>
      </patternFill>
    </fill>
    <fill>
      <patternFill patternType="solid">
        <fgColor rgb="FF00B050"/>
        <bgColor indexed="64"/>
      </patternFill>
    </fill>
    <fill>
      <patternFill patternType="solid">
        <fgColor rgb="FFFF0000"/>
        <bgColor indexed="64"/>
      </patternFill>
    </fill>
    <fill>
      <patternFill patternType="solid">
        <fgColor theme="0" tint="-0.34998626667073579"/>
        <bgColor indexed="64"/>
      </patternFill>
    </fill>
    <fill>
      <patternFill patternType="solid">
        <fgColor rgb="FF9933FF"/>
        <bgColor indexed="64"/>
      </patternFill>
    </fill>
    <fill>
      <patternFill patternType="solid">
        <fgColor theme="7" tint="0.39997558519241921"/>
        <bgColor indexed="64"/>
      </patternFill>
    </fill>
  </fills>
  <borders count="2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0"/>
      </bottom>
      <diagonal/>
    </border>
    <border>
      <left/>
      <right/>
      <top/>
      <bottom style="thick">
        <color indexed="51"/>
      </bottom>
      <diagonal/>
    </border>
    <border>
      <left/>
      <right/>
      <top/>
      <bottom style="medium">
        <color indexed="52"/>
      </bottom>
      <diagonal/>
    </border>
    <border>
      <left/>
      <right/>
      <top/>
      <bottom style="double">
        <color indexed="50"/>
      </bottom>
      <diagonal/>
    </border>
    <border>
      <left style="thin">
        <color indexed="55"/>
      </left>
      <right style="thin">
        <color indexed="55"/>
      </right>
      <top style="thin">
        <color indexed="55"/>
      </top>
      <bottom style="thin">
        <color indexed="55"/>
      </bottom>
      <diagonal/>
    </border>
    <border>
      <left style="thin">
        <color indexed="63"/>
      </left>
      <right style="thin">
        <color indexed="63"/>
      </right>
      <top style="thin">
        <color indexed="63"/>
      </top>
      <bottom style="thin">
        <color indexed="63"/>
      </bottom>
      <diagonal/>
    </border>
    <border>
      <left/>
      <right/>
      <top style="thin">
        <color indexed="40"/>
      </top>
      <bottom style="double">
        <color indexed="40"/>
      </bottom>
      <diagonal/>
    </border>
    <border>
      <left/>
      <right/>
      <top style="thin">
        <color indexed="22"/>
      </top>
      <bottom style="thin">
        <color indexed="22"/>
      </bottom>
      <diagonal/>
    </border>
    <border>
      <left/>
      <right/>
      <top/>
      <bottom style="thin">
        <color rgb="FFEFEFEF"/>
      </bottom>
      <diagonal/>
    </border>
    <border>
      <left/>
      <right/>
      <top style="thin">
        <color rgb="FFEFEFEF"/>
      </top>
      <bottom style="thin">
        <color rgb="FFEFEFEF"/>
      </bottom>
      <diagonal/>
    </border>
    <border>
      <left style="thin">
        <color theme="0" tint="-0.24994659260841701"/>
      </left>
      <right style="thin">
        <color theme="0" tint="-0.24994659260841701"/>
      </right>
      <top/>
      <bottom/>
      <diagonal/>
    </border>
    <border>
      <left/>
      <right/>
      <top/>
      <bottom style="thin">
        <color indexed="22"/>
      </bottom>
      <diagonal/>
    </border>
    <border>
      <left/>
      <right/>
      <top style="thin">
        <color theme="0" tint="-0.24994659260841701"/>
      </top>
      <bottom style="thin">
        <color theme="0" tint="-0.24994659260841701"/>
      </bottom>
      <diagonal/>
    </border>
    <border>
      <left style="medium">
        <color theme="0" tint="-0.24994659260841701"/>
      </left>
      <right style="thin">
        <color theme="0" tint="-0.24994659260841701"/>
      </right>
      <top/>
      <bottom/>
      <diagonal/>
    </border>
    <border>
      <left style="thin">
        <color theme="0" tint="-0.24994659260841701"/>
      </left>
      <right style="medium">
        <color theme="0" tint="-0.24994659260841701"/>
      </right>
      <top/>
      <bottom/>
      <diagonal/>
    </border>
    <border>
      <left/>
      <right/>
      <top/>
      <bottom style="medium">
        <color theme="0" tint="-0.34998626667073579"/>
      </bottom>
      <diagonal/>
    </border>
    <border>
      <left style="medium">
        <color theme="0" tint="-0.24994659260841701"/>
      </left>
      <right style="thin">
        <color theme="0" tint="-0.24994659260841701"/>
      </right>
      <top/>
      <bottom style="medium">
        <color theme="0" tint="-0.34998626667073579"/>
      </bottom>
      <diagonal/>
    </border>
    <border>
      <left style="thin">
        <color theme="0" tint="-0.24994659260841701"/>
      </left>
      <right style="thin">
        <color theme="0" tint="-0.24994659260841701"/>
      </right>
      <top/>
      <bottom style="medium">
        <color theme="0" tint="-0.34998626667073579"/>
      </bottom>
      <diagonal/>
    </border>
    <border>
      <left style="thin">
        <color theme="0" tint="-0.24994659260841701"/>
      </left>
      <right style="medium">
        <color theme="0" tint="-0.24994659260841701"/>
      </right>
      <top/>
      <bottom style="medium">
        <color theme="0" tint="-0.34998626667073579"/>
      </bottom>
      <diagonal/>
    </border>
    <border>
      <left/>
      <right/>
      <top/>
      <bottom style="thin">
        <color theme="0" tint="-0.2499465926084170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4">
    <xf numFmtId="0" fontId="0" fillId="0" borderId="0"/>
    <xf numFmtId="0" fontId="9" fillId="2"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2"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6"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8"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0"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16" borderId="0" applyNumberFormat="0" applyBorder="0" applyAlignment="0" applyProtection="0"/>
    <xf numFmtId="0" fontId="12" fillId="17" borderId="1" applyNumberFormat="0" applyAlignment="0" applyProtection="0"/>
    <xf numFmtId="0" fontId="13" fillId="18" borderId="2" applyNumberFormat="0" applyAlignment="0" applyProtection="0"/>
    <xf numFmtId="0" fontId="14" fillId="0" borderId="0" applyNumberFormat="0" applyFill="0" applyBorder="0" applyAlignment="0" applyProtection="0"/>
    <xf numFmtId="0" fontId="15" fillId="19" borderId="0" applyNumberFormat="0" applyBorder="0" applyAlignment="0" applyProtection="0"/>
    <xf numFmtId="0" fontId="16" fillId="0" borderId="3" applyNumberFormat="0" applyFill="0" applyAlignment="0" applyProtection="0"/>
    <xf numFmtId="0" fontId="17" fillId="0" borderId="4" applyNumberFormat="0" applyFill="0" applyAlignment="0" applyProtection="0"/>
    <xf numFmtId="0" fontId="18" fillId="0" borderId="5" applyNumberFormat="0" applyFill="0" applyAlignment="0" applyProtection="0"/>
    <xf numFmtId="0" fontId="18" fillId="0" borderId="0" applyNumberFormat="0" applyFill="0" applyBorder="0" applyAlignment="0" applyProtection="0"/>
    <xf numFmtId="0" fontId="2" fillId="0" borderId="0" applyNumberFormat="0" applyFill="0" applyBorder="0" applyAlignment="0" applyProtection="0">
      <alignment vertical="top"/>
      <protection locked="0"/>
    </xf>
    <xf numFmtId="0" fontId="19" fillId="11" borderId="1" applyNumberFormat="0" applyAlignment="0" applyProtection="0"/>
    <xf numFmtId="0" fontId="20" fillId="0" borderId="6" applyNumberFormat="0" applyFill="0" applyAlignment="0" applyProtection="0"/>
    <xf numFmtId="0" fontId="21" fillId="5" borderId="0" applyNumberFormat="0" applyBorder="0" applyAlignment="0" applyProtection="0"/>
    <xf numFmtId="0" fontId="5" fillId="5" borderId="7" applyNumberFormat="0" applyFont="0" applyAlignment="0" applyProtection="0"/>
    <xf numFmtId="0" fontId="22" fillId="17" borderId="8" applyNumberFormat="0" applyAlignment="0" applyProtection="0"/>
    <xf numFmtId="9" fontId="1" fillId="0" borderId="0" applyFont="0" applyFill="0" applyBorder="0" applyAlignment="0" applyProtection="0"/>
    <xf numFmtId="0" fontId="23" fillId="0" borderId="0" applyNumberFormat="0" applyFill="0" applyBorder="0" applyAlignment="0" applyProtection="0"/>
    <xf numFmtId="0" fontId="24" fillId="0" borderId="9" applyNumberFormat="0" applyFill="0" applyAlignment="0" applyProtection="0"/>
    <xf numFmtId="0" fontId="25" fillId="0" borderId="0" applyNumberFormat="0" applyFill="0" applyBorder="0" applyAlignment="0" applyProtection="0"/>
  </cellStyleXfs>
  <cellXfs count="103">
    <xf numFmtId="0" fontId="0" fillId="0" borderId="0" xfId="0"/>
    <xf numFmtId="0" fontId="0" fillId="20" borderId="0" xfId="0" applyFill="1"/>
    <xf numFmtId="0" fontId="1" fillId="0" borderId="0" xfId="0" applyFont="1"/>
    <xf numFmtId="0" fontId="7" fillId="0" borderId="0" xfId="0" applyFont="1" applyProtection="1">
      <protection locked="0"/>
    </xf>
    <xf numFmtId="0" fontId="2" fillId="0" borderId="0" xfId="34" applyAlignment="1" applyProtection="1">
      <alignment horizontal="left"/>
    </xf>
    <xf numFmtId="0" fontId="0" fillId="0" borderId="0" xfId="0" applyProtection="1">
      <protection locked="0"/>
    </xf>
    <xf numFmtId="0" fontId="4" fillId="20" borderId="0" xfId="34" applyNumberFormat="1" applyFont="1" applyFill="1" applyAlignment="1" applyProtection="1">
      <alignment horizontal="right"/>
      <protection locked="0"/>
    </xf>
    <xf numFmtId="0" fontId="6" fillId="0" borderId="0" xfId="0" applyFont="1" applyAlignment="1" applyProtection="1">
      <alignment vertical="center"/>
      <protection locked="0"/>
    </xf>
    <xf numFmtId="0" fontId="31" fillId="0" borderId="0" xfId="0" applyFont="1"/>
    <xf numFmtId="0" fontId="32" fillId="0" borderId="0" xfId="0" applyFont="1" applyAlignment="1" applyProtection="1">
      <alignment vertical="center"/>
      <protection locked="0"/>
    </xf>
    <xf numFmtId="0" fontId="34" fillId="23" borderId="10" xfId="0" applyFont="1" applyFill="1" applyBorder="1" applyAlignment="1">
      <alignment horizontal="left" vertical="center"/>
    </xf>
    <xf numFmtId="0" fontId="34" fillId="23" borderId="10" xfId="0" applyFont="1" applyFill="1" applyBorder="1" applyAlignment="1">
      <alignment vertical="center"/>
    </xf>
    <xf numFmtId="0" fontId="30" fillId="23" borderId="10" xfId="0" applyFont="1" applyFill="1" applyBorder="1" applyAlignment="1">
      <alignment vertical="center"/>
    </xf>
    <xf numFmtId="1" fontId="30" fillId="23" borderId="10" xfId="40" applyNumberFormat="1" applyFont="1" applyFill="1" applyBorder="1" applyAlignment="1" applyProtection="1">
      <alignment horizontal="center" vertical="center"/>
    </xf>
    <xf numFmtId="9" fontId="30" fillId="23" borderId="10" xfId="40" applyFont="1" applyFill="1" applyBorder="1" applyAlignment="1" applyProtection="1">
      <alignment horizontal="center" vertical="center"/>
    </xf>
    <xf numFmtId="1" fontId="30" fillId="23" borderId="10" xfId="0" applyNumberFormat="1" applyFont="1" applyFill="1" applyBorder="1" applyAlignment="1">
      <alignment horizontal="center" vertical="center"/>
    </xf>
    <xf numFmtId="0" fontId="30" fillId="0" borderId="10" xfId="0" applyFont="1" applyBorder="1" applyAlignment="1">
      <alignment horizontal="left" vertical="center"/>
    </xf>
    <xf numFmtId="0" fontId="30" fillId="0" borderId="10" xfId="0" applyFont="1" applyBorder="1" applyAlignment="1">
      <alignment vertical="center"/>
    </xf>
    <xf numFmtId="1" fontId="35" fillId="25" borderId="12" xfId="0" applyNumberFormat="1" applyFont="1" applyFill="1" applyBorder="1" applyAlignment="1">
      <alignment horizontal="center" vertical="center"/>
    </xf>
    <xf numFmtId="9" fontId="35" fillId="25" borderId="12" xfId="40" applyFont="1" applyFill="1" applyBorder="1" applyAlignment="1" applyProtection="1">
      <alignment horizontal="center" vertical="center"/>
    </xf>
    <xf numFmtId="1" fontId="35" fillId="0" borderId="12" xfId="0" applyNumberFormat="1" applyFont="1" applyBorder="1" applyAlignment="1">
      <alignment horizontal="center" vertical="center"/>
    </xf>
    <xf numFmtId="0" fontId="30" fillId="0" borderId="0" xfId="0" applyFont="1" applyAlignment="1">
      <alignment vertical="center"/>
    </xf>
    <xf numFmtId="0" fontId="36" fillId="22" borderId="0" xfId="0" applyFont="1" applyFill="1" applyAlignment="1">
      <alignment vertical="center"/>
    </xf>
    <xf numFmtId="0" fontId="33" fillId="23" borderId="0" xfId="0" applyFont="1" applyFill="1" applyAlignment="1">
      <alignment vertical="center"/>
    </xf>
    <xf numFmtId="0" fontId="37" fillId="22" borderId="0" xfId="0" applyFont="1" applyFill="1" applyAlignment="1">
      <alignment vertical="center"/>
    </xf>
    <xf numFmtId="0" fontId="38" fillId="23" borderId="0" xfId="0" applyFont="1" applyFill="1" applyAlignment="1">
      <alignment vertical="center"/>
    </xf>
    <xf numFmtId="0" fontId="38" fillId="0" borderId="0" xfId="0" applyFont="1" applyAlignment="1">
      <alignment vertical="center"/>
    </xf>
    <xf numFmtId="0" fontId="35" fillId="22" borderId="0" xfId="0" applyFont="1" applyFill="1" applyAlignment="1">
      <alignment vertical="center"/>
    </xf>
    <xf numFmtId="0" fontId="30" fillId="23" borderId="0" xfId="0" applyFont="1" applyFill="1" applyAlignment="1">
      <alignment vertical="center"/>
    </xf>
    <xf numFmtId="0" fontId="35" fillId="21" borderId="11" xfId="0" applyFont="1" applyFill="1" applyBorder="1" applyAlignment="1">
      <alignment vertical="center"/>
    </xf>
    <xf numFmtId="0" fontId="35" fillId="0" borderId="12" xfId="0" quotePrefix="1" applyFont="1" applyBorder="1" applyAlignment="1">
      <alignment horizontal="center" vertical="center"/>
    </xf>
    <xf numFmtId="0" fontId="35" fillId="0" borderId="12" xfId="0" applyFont="1" applyBorder="1" applyAlignment="1">
      <alignment vertical="center"/>
    </xf>
    <xf numFmtId="0" fontId="35" fillId="0" borderId="12" xfId="0" applyFont="1" applyBorder="1" applyAlignment="1">
      <alignment horizontal="left" vertical="center"/>
    </xf>
    <xf numFmtId="166" fontId="3" fillId="0" borderId="13" xfId="0" applyNumberFormat="1" applyFont="1" applyBorder="1" applyAlignment="1">
      <alignment horizontal="center" vertical="center" shrinkToFit="1"/>
    </xf>
    <xf numFmtId="0" fontId="34" fillId="23" borderId="14" xfId="0" applyFont="1" applyFill="1" applyBorder="1" applyAlignment="1">
      <alignment horizontal="left" vertical="center"/>
    </xf>
    <xf numFmtId="0" fontId="34" fillId="23" borderId="14" xfId="0" applyFont="1" applyFill="1" applyBorder="1" applyAlignment="1">
      <alignment vertical="center"/>
    </xf>
    <xf numFmtId="0" fontId="30" fillId="23" borderId="14" xfId="0" applyFont="1" applyFill="1" applyBorder="1" applyAlignment="1">
      <alignment vertical="center"/>
    </xf>
    <xf numFmtId="0" fontId="30" fillId="23" borderId="14" xfId="0" applyFont="1" applyFill="1" applyBorder="1" applyAlignment="1">
      <alignment horizontal="center" vertical="center"/>
    </xf>
    <xf numFmtId="165" fontId="30" fillId="23" borderId="14" xfId="0" applyNumberFormat="1" applyFont="1" applyFill="1" applyBorder="1" applyAlignment="1">
      <alignment horizontal="right" vertical="center"/>
    </xf>
    <xf numFmtId="1" fontId="30" fillId="23" borderId="14" xfId="40" applyNumberFormat="1" applyFont="1" applyFill="1" applyBorder="1" applyAlignment="1" applyProtection="1">
      <alignment horizontal="center" vertical="center"/>
    </xf>
    <xf numFmtId="9" fontId="30" fillId="23" borderId="14" xfId="40" applyFont="1" applyFill="1" applyBorder="1" applyAlignment="1" applyProtection="1">
      <alignment horizontal="center" vertical="center"/>
    </xf>
    <xf numFmtId="1" fontId="30" fillId="23" borderId="14" xfId="0" applyNumberFormat="1" applyFont="1" applyFill="1" applyBorder="1" applyAlignment="1">
      <alignment horizontal="center" vertical="center"/>
    </xf>
    <xf numFmtId="166" fontId="3" fillId="0" borderId="16" xfId="0" applyNumberFormat="1" applyFont="1" applyBorder="1" applyAlignment="1">
      <alignment horizontal="center" vertical="center" shrinkToFit="1"/>
    </xf>
    <xf numFmtId="166" fontId="3" fillId="0" borderId="17" xfId="0" applyNumberFormat="1" applyFont="1" applyBorder="1" applyAlignment="1">
      <alignment horizontal="center" vertical="center" shrinkToFit="1"/>
    </xf>
    <xf numFmtId="1" fontId="40" fillId="23" borderId="14" xfId="0" applyNumberFormat="1" applyFont="1" applyFill="1" applyBorder="1" applyAlignment="1">
      <alignment horizontal="center" vertical="center"/>
    </xf>
    <xf numFmtId="1" fontId="41" fillId="0" borderId="12" xfId="0" applyNumberFormat="1" applyFont="1" applyBorder="1" applyAlignment="1">
      <alignment horizontal="center" vertical="center"/>
    </xf>
    <xf numFmtId="1" fontId="40" fillId="23" borderId="10" xfId="0" applyNumberFormat="1" applyFont="1" applyFill="1" applyBorder="1" applyAlignment="1">
      <alignment horizontal="center" vertical="center"/>
    </xf>
    <xf numFmtId="0" fontId="40" fillId="23" borderId="0" xfId="0" applyFont="1" applyFill="1" applyAlignment="1">
      <alignment vertical="center"/>
    </xf>
    <xf numFmtId="165" fontId="35" fillId="24" borderId="12" xfId="0" applyNumberFormat="1" applyFont="1" applyFill="1" applyBorder="1" applyAlignment="1">
      <alignment horizontal="center" vertical="center"/>
    </xf>
    <xf numFmtId="165" fontId="35" fillId="0" borderId="12" xfId="0" applyNumberFormat="1" applyFont="1" applyBorder="1" applyAlignment="1">
      <alignment horizontal="center" vertical="center"/>
    </xf>
    <xf numFmtId="165" fontId="30" fillId="23" borderId="10" xfId="0" applyNumberFormat="1" applyFont="1" applyFill="1" applyBorder="1" applyAlignment="1">
      <alignment horizontal="center" vertical="center"/>
    </xf>
    <xf numFmtId="0" fontId="37" fillId="22" borderId="0" xfId="0" applyFont="1" applyFill="1" applyAlignment="1">
      <alignment horizontal="center" vertical="center"/>
    </xf>
    <xf numFmtId="0" fontId="30" fillId="23" borderId="0" xfId="0" applyFont="1" applyFill="1" applyAlignment="1">
      <alignment horizontal="center" vertical="center"/>
    </xf>
    <xf numFmtId="0" fontId="30" fillId="23" borderId="14" xfId="0" applyFont="1" applyFill="1" applyBorder="1" applyAlignment="1">
      <alignment horizontal="left" vertical="center"/>
    </xf>
    <xf numFmtId="9" fontId="30" fillId="0" borderId="10" xfId="0" applyNumberFormat="1" applyFont="1" applyBorder="1" applyAlignment="1">
      <alignment horizontal="left" vertical="center"/>
    </xf>
    <xf numFmtId="0" fontId="30" fillId="23" borderId="10" xfId="0" applyFont="1" applyFill="1" applyBorder="1" applyAlignment="1">
      <alignment horizontal="left" vertical="center"/>
    </xf>
    <xf numFmtId="0" fontId="42" fillId="0" borderId="0" xfId="0" applyFont="1"/>
    <xf numFmtId="0" fontId="42" fillId="0" borderId="0" xfId="0" applyFont="1" applyAlignment="1">
      <alignment horizontal="right" vertical="center"/>
    </xf>
    <xf numFmtId="165" fontId="30" fillId="23" borderId="14" xfId="0" applyNumberFormat="1" applyFont="1" applyFill="1" applyBorder="1" applyAlignment="1">
      <alignment horizontal="center" vertical="center"/>
    </xf>
    <xf numFmtId="0" fontId="43" fillId="0" borderId="18" xfId="0" applyFont="1" applyBorder="1" applyAlignment="1">
      <alignment horizontal="left" vertical="center"/>
    </xf>
    <xf numFmtId="0" fontId="43" fillId="0" borderId="18" xfId="0" applyFont="1" applyBorder="1" applyAlignment="1">
      <alignment horizontal="center" vertical="center" wrapText="1"/>
    </xf>
    <xf numFmtId="0" fontId="44" fillId="0" borderId="18" xfId="0" applyFont="1" applyBorder="1" applyAlignment="1">
      <alignment horizontal="center" vertical="center" wrapText="1"/>
    </xf>
    <xf numFmtId="0" fontId="43" fillId="0" borderId="18" xfId="0" applyFont="1" applyBorder="1" applyAlignment="1">
      <alignment horizontal="center" vertical="center"/>
    </xf>
    <xf numFmtId="0" fontId="30" fillId="0" borderId="19" xfId="0" applyFont="1" applyBorder="1" applyAlignment="1">
      <alignment horizontal="center" vertical="center" shrinkToFit="1"/>
    </xf>
    <xf numFmtId="0" fontId="30" fillId="0" borderId="20" xfId="0" applyFont="1" applyBorder="1" applyAlignment="1">
      <alignment horizontal="center" vertical="center" shrinkToFit="1"/>
    </xf>
    <xf numFmtId="0" fontId="30" fillId="0" borderId="21" xfId="0" applyFont="1" applyBorder="1" applyAlignment="1">
      <alignment horizontal="center" vertical="center" shrinkToFit="1"/>
    </xf>
    <xf numFmtId="0" fontId="45" fillId="0" borderId="0" xfId="0" applyFont="1" applyAlignment="1" applyProtection="1">
      <alignment vertical="center"/>
      <protection locked="0"/>
    </xf>
    <xf numFmtId="0" fontId="30" fillId="0" borderId="10" xfId="0" applyFont="1" applyBorder="1" applyAlignment="1">
      <alignment vertical="center" wrapText="1"/>
    </xf>
    <xf numFmtId="0" fontId="35" fillId="0" borderId="12" xfId="0" applyFont="1" applyBorder="1" applyAlignment="1">
      <alignment horizontal="center" vertical="center"/>
    </xf>
    <xf numFmtId="0" fontId="33" fillId="0" borderId="22" xfId="0" applyFont="1" applyBorder="1" applyAlignment="1" applyProtection="1">
      <alignment horizontal="center" vertical="center"/>
      <protection locked="0"/>
    </xf>
    <xf numFmtId="0" fontId="34" fillId="0" borderId="10" xfId="0" applyFont="1" applyBorder="1" applyAlignment="1">
      <alignment horizontal="left" vertical="center"/>
    </xf>
    <xf numFmtId="0" fontId="46" fillId="21" borderId="11" xfId="0" applyFont="1" applyFill="1" applyBorder="1" applyAlignment="1">
      <alignment vertical="center"/>
    </xf>
    <xf numFmtId="0" fontId="1" fillId="0" borderId="0" xfId="0" applyFont="1" applyAlignment="1">
      <alignment horizontal="right" vertical="center"/>
    </xf>
    <xf numFmtId="0" fontId="8" fillId="0" borderId="0" xfId="0" applyFont="1" applyProtection="1">
      <protection locked="0"/>
    </xf>
    <xf numFmtId="0" fontId="2" fillId="0" borderId="0" xfId="34" applyNumberFormat="1" applyFill="1" applyBorder="1" applyAlignment="1" applyProtection="1"/>
    <xf numFmtId="0" fontId="35" fillId="0" borderId="0" xfId="0" applyFont="1" applyAlignment="1">
      <alignment horizontal="center" vertical="center"/>
    </xf>
    <xf numFmtId="1" fontId="35" fillId="0" borderId="0" xfId="0" applyNumberFormat="1" applyFont="1" applyAlignment="1">
      <alignment horizontal="center" vertical="center"/>
    </xf>
    <xf numFmtId="1" fontId="41" fillId="0" borderId="0" xfId="0" applyNumberFormat="1" applyFont="1" applyAlignment="1">
      <alignment horizontal="center" vertical="center"/>
    </xf>
    <xf numFmtId="168" fontId="35" fillId="24" borderId="12" xfId="0" applyNumberFormat="1" applyFont="1" applyFill="1" applyBorder="1" applyAlignment="1">
      <alignment horizontal="center" vertical="center"/>
    </xf>
    <xf numFmtId="168" fontId="35" fillId="0" borderId="12" xfId="0" applyNumberFormat="1" applyFont="1" applyBorder="1" applyAlignment="1">
      <alignment horizontal="center" vertical="center"/>
    </xf>
    <xf numFmtId="0" fontId="30" fillId="0" borderId="0" xfId="0" applyFont="1" applyAlignment="1">
      <alignment horizontal="left" vertical="center"/>
    </xf>
    <xf numFmtId="0" fontId="30" fillId="0" borderId="0" xfId="0" applyFont="1" applyAlignment="1">
      <alignment vertical="center" wrapText="1"/>
    </xf>
    <xf numFmtId="168" fontId="35" fillId="0" borderId="0" xfId="0" applyNumberFormat="1" applyFont="1" applyAlignment="1">
      <alignment horizontal="center" vertical="center"/>
    </xf>
    <xf numFmtId="9" fontId="35" fillId="0" borderId="0" xfId="40" applyFont="1" applyFill="1" applyBorder="1" applyAlignment="1" applyProtection="1">
      <alignment horizontal="center" vertical="center"/>
    </xf>
    <xf numFmtId="0" fontId="0" fillId="26" borderId="23" xfId="0" applyFill="1" applyBorder="1"/>
    <xf numFmtId="0" fontId="0" fillId="27" borderId="23" xfId="0" applyFill="1" applyBorder="1"/>
    <xf numFmtId="0" fontId="0" fillId="28" borderId="23" xfId="0" applyFill="1" applyBorder="1"/>
    <xf numFmtId="0" fontId="0" fillId="29" borderId="23" xfId="0" applyFill="1" applyBorder="1"/>
    <xf numFmtId="0" fontId="0" fillId="30" borderId="23" xfId="0" applyFill="1" applyBorder="1"/>
    <xf numFmtId="0" fontId="0" fillId="31" borderId="23" xfId="0" applyFill="1" applyBorder="1"/>
    <xf numFmtId="0" fontId="0" fillId="32" borderId="23" xfId="0" applyFill="1" applyBorder="1"/>
    <xf numFmtId="0" fontId="39" fillId="33" borderId="24" xfId="0" applyFont="1" applyFill="1" applyBorder="1"/>
    <xf numFmtId="14" fontId="0" fillId="0" borderId="0" xfId="0" applyNumberFormat="1"/>
    <xf numFmtId="0" fontId="39" fillId="0" borderId="16" xfId="0" applyFont="1" applyBorder="1" applyAlignment="1">
      <alignment horizontal="center" vertical="center"/>
    </xf>
    <xf numFmtId="0" fontId="39" fillId="0" borderId="13" xfId="0" applyFont="1" applyBorder="1" applyAlignment="1">
      <alignment horizontal="center" vertical="center"/>
    </xf>
    <xf numFmtId="0" fontId="39" fillId="0" borderId="17" xfId="0" applyFont="1" applyBorder="1" applyAlignment="1">
      <alignment horizontal="center" vertical="center"/>
    </xf>
    <xf numFmtId="167" fontId="33" fillId="0" borderId="16" xfId="0" applyNumberFormat="1" applyFont="1" applyBorder="1" applyAlignment="1">
      <alignment horizontal="center" vertical="center"/>
    </xf>
    <xf numFmtId="167" fontId="33" fillId="0" borderId="13" xfId="0" applyNumberFormat="1" applyFont="1" applyBorder="1" applyAlignment="1">
      <alignment horizontal="center" vertical="center"/>
    </xf>
    <xf numFmtId="167" fontId="33" fillId="0" borderId="17" xfId="0" applyNumberFormat="1" applyFont="1" applyBorder="1" applyAlignment="1">
      <alignment horizontal="center" vertical="center"/>
    </xf>
    <xf numFmtId="0" fontId="47" fillId="0" borderId="0" xfId="34" applyFont="1" applyBorder="1" applyAlignment="1" applyProtection="1">
      <alignment horizontal="left" vertical="center"/>
    </xf>
    <xf numFmtId="164" fontId="33" fillId="0" borderId="15" xfId="0" applyNumberFormat="1" applyFont="1" applyBorder="1" applyAlignment="1" applyProtection="1">
      <alignment horizontal="center" vertical="center" shrinkToFit="1"/>
      <protection locked="0"/>
    </xf>
    <xf numFmtId="164" fontId="33" fillId="0" borderId="22" xfId="0" applyNumberFormat="1" applyFont="1" applyBorder="1" applyAlignment="1" applyProtection="1">
      <alignment horizontal="center" vertical="center" shrinkToFit="1"/>
      <protection locked="0"/>
    </xf>
    <xf numFmtId="169" fontId="0" fillId="0" borderId="0" xfId="0" applyNumberFormat="1"/>
  </cellXfs>
  <cellStyles count="44">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erekening" xfId="26" builtinId="22" customBuiltin="1"/>
    <cellStyle name="Controlecel" xfId="27" builtinId="23" customBuiltin="1"/>
    <cellStyle name="Gekoppelde cel" xfId="36" builtinId="24" customBuiltin="1"/>
    <cellStyle name="Goed" xfId="29" builtinId="26" customBuiltin="1"/>
    <cellStyle name="Hyperlink" xfId="34" builtinId="8"/>
    <cellStyle name="Invoer" xfId="35" builtinId="20" customBuiltin="1"/>
    <cellStyle name="Kop 1" xfId="30" builtinId="16" customBuiltin="1"/>
    <cellStyle name="Kop 2" xfId="31" builtinId="17" customBuiltin="1"/>
    <cellStyle name="Kop 3" xfId="32" builtinId="18" customBuiltin="1"/>
    <cellStyle name="Kop 4" xfId="33" builtinId="19" customBuiltin="1"/>
    <cellStyle name="Neutraal" xfId="37" builtinId="28" customBuiltin="1"/>
    <cellStyle name="Notitie" xfId="38" builtinId="10" customBuiltin="1"/>
    <cellStyle name="Ongeldig" xfId="25" builtinId="27" customBuiltin="1"/>
    <cellStyle name="Procent" xfId="40" builtinId="5"/>
    <cellStyle name="Standaard" xfId="0" builtinId="0"/>
    <cellStyle name="Titel" xfId="41" builtinId="15" customBuiltin="1"/>
    <cellStyle name="Totaal" xfId="42" builtinId="25" customBuiltin="1"/>
    <cellStyle name="Uitvoer" xfId="39" builtinId="21" customBuiltin="1"/>
    <cellStyle name="Verklarende tekst" xfId="28" builtinId="53" customBuiltin="1"/>
    <cellStyle name="Waarschuwingstekst" xfId="43" builtinId="11" customBuiltin="1"/>
  </cellStyles>
  <dxfs count="34">
    <dxf>
      <fill>
        <patternFill>
          <bgColor rgb="FF00B0F0"/>
        </patternFill>
      </fill>
    </dxf>
    <dxf>
      <fill>
        <patternFill>
          <bgColor rgb="FFFFC000"/>
        </patternFill>
      </fill>
    </dxf>
    <dxf>
      <fill>
        <patternFill>
          <bgColor theme="7" tint="-0.24994659260841701"/>
        </patternFill>
      </fill>
    </dxf>
    <dxf>
      <fill>
        <patternFill>
          <bgColor theme="7" tint="0.39994506668294322"/>
        </patternFill>
      </fill>
    </dxf>
    <dxf>
      <fill>
        <patternFill>
          <bgColor theme="7" tint="0.59996337778862885"/>
        </patternFill>
      </fill>
    </dxf>
    <dxf>
      <fill>
        <patternFill>
          <bgColor rgb="FF00B050"/>
        </patternFill>
      </fill>
    </dxf>
    <dxf>
      <fill>
        <patternFill patternType="darkUp">
          <bgColor theme="0" tint="-0.34998626667073579"/>
        </patternFill>
      </fill>
    </dxf>
    <dxf>
      <fill>
        <patternFill patternType="darkUp"/>
      </fill>
    </dxf>
    <dxf>
      <fill>
        <patternFill>
          <bgColor theme="0" tint="-0.499984740745262"/>
        </patternFill>
      </fill>
    </dxf>
    <dxf>
      <border>
        <left style="thin">
          <color rgb="FFC00000"/>
        </left>
        <right style="thin">
          <color rgb="FFC00000"/>
        </right>
        <vertical/>
        <horizontal/>
      </border>
    </dxf>
    <dxf>
      <font>
        <color theme="0"/>
      </font>
      <fill>
        <patternFill>
          <bgColor theme="5"/>
        </patternFill>
      </fill>
    </dxf>
    <dxf>
      <fill>
        <patternFill>
          <bgColor rgb="FF00B0F0"/>
        </patternFill>
      </fill>
    </dxf>
    <dxf>
      <fill>
        <patternFill>
          <bgColor rgb="FFFFC000"/>
        </patternFill>
      </fill>
    </dxf>
    <dxf>
      <fill>
        <patternFill>
          <bgColor theme="7" tint="-0.24994659260841701"/>
        </patternFill>
      </fill>
    </dxf>
    <dxf>
      <fill>
        <patternFill>
          <bgColor theme="7" tint="0.39994506668294322"/>
        </patternFill>
      </fill>
    </dxf>
    <dxf>
      <fill>
        <patternFill>
          <bgColor theme="7" tint="0.59996337778862885"/>
        </patternFill>
      </fill>
    </dxf>
    <dxf>
      <fill>
        <patternFill>
          <bgColor rgb="FF00B050"/>
        </patternFill>
      </fill>
    </dxf>
    <dxf>
      <fill>
        <patternFill patternType="darkUp">
          <bgColor theme="0" tint="-0.34998626667073579"/>
        </patternFill>
      </fill>
    </dxf>
    <dxf>
      <fill>
        <patternFill patternType="darkUp"/>
      </fill>
    </dxf>
    <dxf>
      <fill>
        <patternFill>
          <bgColor theme="0" tint="-0.499984740745262"/>
        </patternFill>
      </fill>
    </dxf>
    <dxf>
      <border>
        <left style="thin">
          <color rgb="FFC00000"/>
        </left>
        <right style="thin">
          <color rgb="FFC00000"/>
        </right>
        <vertical/>
        <horizontal/>
      </border>
    </dxf>
    <dxf>
      <font>
        <color theme="0"/>
      </font>
      <fill>
        <patternFill>
          <bgColor theme="5"/>
        </patternFill>
      </fill>
    </dxf>
    <dxf>
      <fill>
        <patternFill>
          <bgColor rgb="FF00B0F0"/>
        </patternFill>
      </fill>
    </dxf>
    <dxf>
      <fill>
        <patternFill>
          <bgColor rgb="FFFFC000"/>
        </patternFill>
      </fill>
    </dxf>
    <dxf>
      <fill>
        <patternFill>
          <bgColor theme="7" tint="-0.24994659260841701"/>
        </patternFill>
      </fill>
    </dxf>
    <dxf>
      <fill>
        <patternFill>
          <bgColor theme="7" tint="0.39994506668294322"/>
        </patternFill>
      </fill>
    </dxf>
    <dxf>
      <fill>
        <patternFill>
          <bgColor theme="7" tint="0.59996337778862885"/>
        </patternFill>
      </fill>
    </dxf>
    <dxf>
      <fill>
        <patternFill>
          <bgColor rgb="FF00B050"/>
        </patternFill>
      </fill>
    </dxf>
    <dxf>
      <fill>
        <patternFill patternType="darkUp">
          <bgColor theme="0" tint="-0.34998626667073579"/>
        </patternFill>
      </fill>
    </dxf>
    <dxf>
      <fill>
        <patternFill patternType="darkUp"/>
      </fill>
    </dxf>
    <dxf>
      <fill>
        <patternFill>
          <bgColor theme="0" tint="-0.499984740745262"/>
        </patternFill>
      </fill>
    </dxf>
    <dxf>
      <border>
        <left style="thin">
          <color rgb="FFC00000"/>
        </left>
        <right style="thin">
          <color rgb="FFC00000"/>
        </right>
        <vertical/>
        <horizontal/>
      </border>
    </dxf>
    <dxf>
      <font>
        <color theme="0"/>
      </font>
      <fill>
        <patternFill>
          <bgColor theme="5"/>
        </patternFill>
      </fill>
    </dxf>
    <dxf>
      <numFmt numFmtId="169" formatCode="dd/mm/yyyy"/>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99FF99"/>
      <rgbColor rgb="000000FF"/>
      <rgbColor rgb="00FFFF00"/>
      <rgbColor rgb="00DE3018"/>
      <rgbColor rgb="0053D4C9"/>
      <rgbColor rgb="006B0C00"/>
      <rgbColor rgb="00006500"/>
      <rgbColor rgb="00182C63"/>
      <rgbColor rgb="00819C00"/>
      <rgbColor rgb="00C9B783"/>
      <rgbColor rgb="00007F74"/>
      <rgbColor rgb="00EAEAEA"/>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6699FF"/>
      <rgbColor rgb="00CCECFF"/>
      <rgbColor rgb="00D6F4D9"/>
      <rgbColor rgb="00FFFFCC"/>
      <rgbColor rgb="0099CCFF"/>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FFCCCC"/>
      <color rgb="FFFF9900"/>
      <color rgb="FF91D0FF"/>
      <color rgb="FFCC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Scroll" dx="22" fmlaLink="$H$4" horiz="1" max="100" min="1" page="0"/>
</file>

<file path=xl/drawings/drawing1.xml><?xml version="1.0" encoding="utf-8"?>
<xdr:wsDr xmlns:xdr="http://schemas.openxmlformats.org/drawingml/2006/spreadsheetDrawing" xmlns:a="http://schemas.openxmlformats.org/drawingml/2006/main">
  <xdr:twoCellAnchor editAs="absolute">
    <xdr:from>
      <xdr:col>5</xdr:col>
      <xdr:colOff>554355</xdr:colOff>
      <xdr:row>5</xdr:row>
      <xdr:rowOff>135255</xdr:rowOff>
    </xdr:from>
    <xdr:to>
      <xdr:col>21</xdr:col>
      <xdr:colOff>17145</xdr:colOff>
      <xdr:row>9</xdr:row>
      <xdr:rowOff>168063</xdr:rowOff>
    </xdr:to>
    <xdr:sp macro="" textlink="">
      <xdr:nvSpPr>
        <xdr:cNvPr id="8236" name="Text Box 44" hidden="1">
          <a:extLst>
            <a:ext uri="{FF2B5EF4-FFF2-40B4-BE49-F238E27FC236}">
              <a16:creationId xmlns:a16="http://schemas.microsoft.com/office/drawing/2014/main" id="{00000000-0008-0000-0000-00002C200000}"/>
            </a:ext>
          </a:extLst>
        </xdr:cNvPr>
        <xdr:cNvSpPr txBox="1">
          <a:spLocks noChangeArrowheads="1"/>
        </xdr:cNvSpPr>
      </xdr:nvSpPr>
      <xdr:spPr bwMode="auto">
        <a:xfrm>
          <a:off x="4953000" y="1371600"/>
          <a:ext cx="3419475" cy="1104900"/>
        </a:xfrm>
        <a:prstGeom prst="rect">
          <a:avLst/>
        </a:prstGeom>
        <a:solidFill>
          <a:srgbClr val="FFFFE1"/>
        </a:solidFill>
        <a:ln w="9525">
          <a:solidFill>
            <a:srgbClr val="000000"/>
          </a:solidFill>
          <a:miter lim="800000"/>
          <a:headEnd/>
          <a:tailEnd/>
        </a:ln>
        <a:effectLst>
          <a:outerShdw dist="35921" dir="2700000" algn="ctr" rotWithShape="0">
            <a:srgbClr val="000000"/>
          </a:outerShdw>
        </a:effectLst>
        <a:extLst>
          <a:ext uri="{53640926-AAD7-44D8-BBD7-CCE9431645EC}">
            <a14:shadowObscured xmlns:a14="http://schemas.microsoft.com/office/drawing/2010/main" val="1"/>
          </a:ext>
        </a:extLst>
      </xdr:spPr>
    </xdr:sp>
    <xdr:clientData/>
  </xdr:twoCellAnchor>
  <mc:AlternateContent xmlns:mc="http://schemas.openxmlformats.org/markup-compatibility/2006">
    <mc:Choice xmlns:a14="http://schemas.microsoft.com/office/drawing/2010/main" Requires="a14">
      <xdr:twoCellAnchor editAs="oneCell">
        <xdr:from>
          <xdr:col>9</xdr:col>
          <xdr:colOff>95250</xdr:colOff>
          <xdr:row>1</xdr:row>
          <xdr:rowOff>123825</xdr:rowOff>
        </xdr:from>
        <xdr:to>
          <xdr:col>27</xdr:col>
          <xdr:colOff>104775</xdr:colOff>
          <xdr:row>2</xdr:row>
          <xdr:rowOff>104775</xdr:rowOff>
        </xdr:to>
        <xdr:sp macro="" textlink="">
          <xdr:nvSpPr>
            <xdr:cNvPr id="8238" name="Scroll Bar 46" hidden="1">
              <a:extLst>
                <a:ext uri="{63B3BB69-23CF-44E3-9099-C40C66FF867C}">
                  <a14:compatExt spid="_x0000_s8238"/>
                </a:ext>
                <a:ext uri="{FF2B5EF4-FFF2-40B4-BE49-F238E27FC236}">
                  <a16:creationId xmlns:a16="http://schemas.microsoft.com/office/drawing/2014/main" id="{00000000-0008-0000-0000-00002E200000}"/>
                </a:ext>
              </a:extLst>
            </xdr:cNvPr>
            <xdr:cNvSpPr/>
          </xdr:nvSpPr>
          <xdr:spPr bwMode="auto">
            <a:xfrm>
              <a:off x="0" y="0"/>
              <a:ext cx="0" cy="0"/>
            </a:xfrm>
            <a:prstGeom prst="rect">
              <a:avLst/>
            </a:prstGeom>
            <a:noFill/>
            <a:ln w="9525">
              <a:miter lim="800000"/>
              <a:headEnd/>
              <a:tailEnd/>
            </a:ln>
          </xdr:spPr>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6E7D5E2-BB84-4A0B-871F-228E5D779D7B}" name="Tableau1" displayName="Tableau1" ref="A1:A11" totalsRowShown="0">
  <autoFilter ref="A1:A11" xr:uid="{07F90900-5CD8-40E6-9A39-207F1AEF4C74}"/>
  <tableColumns count="1">
    <tableColumn id="1" xr3:uid="{7B3CFF6D-14D1-450C-818E-D2E53567FF10}" name="Dates des vacances" dataDxfId="33"/>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v42-Gantt">
      <a:dk1>
        <a:sysClr val="windowText" lastClr="000000"/>
      </a:dk1>
      <a:lt1>
        <a:sysClr val="window" lastClr="FFFFFF"/>
      </a:lt1>
      <a:dk2>
        <a:srgbClr val="3B8741"/>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vertex42.com/ExcelTemplates/excel-gantt-chart.html" TargetMode="External"/><Relationship Id="rId6" Type="http://schemas.openxmlformats.org/officeDocument/2006/relationships/comments" Target="../comments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8">
    <pageSetUpPr fitToPage="1"/>
  </sheetPr>
  <dimension ref="A1:EM72"/>
  <sheetViews>
    <sheetView showGridLines="0" tabSelected="1" zoomScale="70" zoomScaleNormal="70" workbookViewId="0">
      <pane ySplit="7" topLeftCell="A8" activePane="bottomLeft" state="frozen"/>
      <selection pane="bottomLeft" activeCell="F18" sqref="F18"/>
    </sheetView>
  </sheetViews>
  <sheetFormatPr defaultColWidth="9.140625" defaultRowHeight="12.75" x14ac:dyDescent="0.2"/>
  <cols>
    <col min="1" max="1" width="6.85546875" customWidth="1"/>
    <col min="2" max="2" width="31" customWidth="1"/>
    <col min="3" max="3" width="16.140625" customWidth="1"/>
    <col min="4" max="4" width="6.85546875" hidden="1" customWidth="1"/>
    <col min="5" max="6" width="12" customWidth="1"/>
    <col min="7" max="7" width="6" customWidth="1"/>
    <col min="8" max="8" width="6.7109375" customWidth="1"/>
    <col min="9" max="9" width="6.42578125" customWidth="1"/>
    <col min="10" max="10" width="1.85546875" customWidth="1"/>
    <col min="11" max="143" width="2.42578125" customWidth="1"/>
  </cols>
  <sheetData>
    <row r="1" spans="1:143" ht="30" customHeight="1" x14ac:dyDescent="0.2">
      <c r="A1" s="66" t="s">
        <v>2</v>
      </c>
      <c r="B1" s="7"/>
      <c r="C1" s="7"/>
      <c r="D1" s="7"/>
      <c r="E1" s="7"/>
      <c r="F1" s="7"/>
      <c r="I1" s="72"/>
      <c r="K1" s="99" t="s">
        <v>21</v>
      </c>
      <c r="L1" s="99"/>
      <c r="M1" s="99"/>
      <c r="N1" s="99"/>
      <c r="O1" s="99"/>
      <c r="P1" s="99"/>
      <c r="Q1" s="99"/>
      <c r="R1" s="99"/>
      <c r="S1" s="99"/>
      <c r="T1" s="99"/>
      <c r="U1" s="99"/>
      <c r="V1" s="99"/>
      <c r="W1" s="99"/>
      <c r="X1" s="99"/>
      <c r="Y1" s="99"/>
      <c r="Z1" s="99"/>
      <c r="AA1" s="99"/>
      <c r="AB1" s="99"/>
      <c r="AC1" s="99"/>
      <c r="AD1" s="99"/>
      <c r="AE1" s="99"/>
    </row>
    <row r="2" spans="1:143" ht="18" customHeight="1" x14ac:dyDescent="0.2">
      <c r="A2" s="9" t="s">
        <v>0</v>
      </c>
      <c r="B2" s="3"/>
      <c r="C2" s="3"/>
      <c r="D2" s="6"/>
      <c r="E2" s="73"/>
      <c r="F2" s="73"/>
      <c r="H2" s="1"/>
    </row>
    <row r="3" spans="1:143" ht="14.25" x14ac:dyDescent="0.2">
      <c r="A3" s="9"/>
      <c r="B3" s="2"/>
      <c r="H3" s="1"/>
      <c r="K3" s="4"/>
      <c r="L3" s="4"/>
      <c r="M3" s="4"/>
      <c r="N3" s="4"/>
      <c r="O3" s="4"/>
      <c r="P3" s="4"/>
      <c r="Q3" s="4"/>
      <c r="R3" s="4"/>
      <c r="S3" s="4"/>
      <c r="T3" s="4"/>
      <c r="U3" s="4"/>
      <c r="V3" s="4"/>
      <c r="W3" s="4"/>
      <c r="X3" s="4"/>
      <c r="Y3" s="4"/>
      <c r="Z3" s="4"/>
      <c r="AA3" s="4"/>
    </row>
    <row r="4" spans="1:143" ht="17.25" customHeight="1" x14ac:dyDescent="0.2">
      <c r="A4" s="56"/>
      <c r="B4" s="57" t="s">
        <v>18</v>
      </c>
      <c r="C4" s="101">
        <v>44816</v>
      </c>
      <c r="D4" s="101"/>
      <c r="E4" s="101"/>
      <c r="F4" s="56"/>
      <c r="G4" s="57" t="s">
        <v>17</v>
      </c>
      <c r="H4" s="69">
        <v>1</v>
      </c>
      <c r="I4" s="2"/>
      <c r="J4" s="8"/>
      <c r="K4" s="93" t="str">
        <f>"S"&amp;WEEKNUM(M6,2)</f>
        <v>S38</v>
      </c>
      <c r="L4" s="94"/>
      <c r="M4" s="94"/>
      <c r="N4" s="94"/>
      <c r="O4" s="94"/>
      <c r="P4" s="94"/>
      <c r="Q4" s="95"/>
      <c r="R4" s="93" t="str">
        <f t="shared" ref="R4" si="0">"S"&amp;WEEKNUM(T6,2)</f>
        <v>S39</v>
      </c>
      <c r="S4" s="94"/>
      <c r="T4" s="94"/>
      <c r="U4" s="94"/>
      <c r="V4" s="94"/>
      <c r="W4" s="94"/>
      <c r="X4" s="95"/>
      <c r="Y4" s="93" t="str">
        <f t="shared" ref="Y4" si="1">"S"&amp;WEEKNUM(AA6,2)</f>
        <v>S40</v>
      </c>
      <c r="Z4" s="94"/>
      <c r="AA4" s="94"/>
      <c r="AB4" s="94"/>
      <c r="AC4" s="94"/>
      <c r="AD4" s="94"/>
      <c r="AE4" s="95"/>
      <c r="AF4" s="93" t="str">
        <f t="shared" ref="AF4" si="2">"S"&amp;WEEKNUM(AH6,2)</f>
        <v>S41</v>
      </c>
      <c r="AG4" s="94"/>
      <c r="AH4" s="94"/>
      <c r="AI4" s="94"/>
      <c r="AJ4" s="94"/>
      <c r="AK4" s="94"/>
      <c r="AL4" s="95"/>
      <c r="AM4" s="93" t="str">
        <f t="shared" ref="AM4" si="3">"S"&amp;WEEKNUM(AO6,2)</f>
        <v>S42</v>
      </c>
      <c r="AN4" s="94"/>
      <c r="AO4" s="94"/>
      <c r="AP4" s="94"/>
      <c r="AQ4" s="94"/>
      <c r="AR4" s="94"/>
      <c r="AS4" s="95"/>
      <c r="AT4" s="93" t="str">
        <f t="shared" ref="AT4" si="4">"S"&amp;WEEKNUM(AV6,2)</f>
        <v>S43</v>
      </c>
      <c r="AU4" s="94"/>
      <c r="AV4" s="94"/>
      <c r="AW4" s="94"/>
      <c r="AX4" s="94"/>
      <c r="AY4" s="94"/>
      <c r="AZ4" s="95"/>
      <c r="BA4" s="93" t="str">
        <f t="shared" ref="BA4" si="5">"S"&amp;WEEKNUM(BC6,2)</f>
        <v>S44</v>
      </c>
      <c r="BB4" s="94"/>
      <c r="BC4" s="94"/>
      <c r="BD4" s="94"/>
      <c r="BE4" s="94"/>
      <c r="BF4" s="94"/>
      <c r="BG4" s="95"/>
      <c r="BH4" s="93" t="str">
        <f t="shared" ref="BH4" si="6">"S"&amp;WEEKNUM(BJ6,2)</f>
        <v>S45</v>
      </c>
      <c r="BI4" s="94"/>
      <c r="BJ4" s="94"/>
      <c r="BK4" s="94"/>
      <c r="BL4" s="94"/>
      <c r="BM4" s="94"/>
      <c r="BN4" s="95"/>
      <c r="BO4" s="93" t="str">
        <f t="shared" ref="BO4" si="7">"S"&amp;WEEKNUM(BQ6,2)</f>
        <v>S46</v>
      </c>
      <c r="BP4" s="94"/>
      <c r="BQ4" s="94"/>
      <c r="BR4" s="94"/>
      <c r="BS4" s="94"/>
      <c r="BT4" s="94"/>
      <c r="BU4" s="95"/>
      <c r="BV4" s="93" t="str">
        <f t="shared" ref="BV4" si="8">"S"&amp;WEEKNUM(BX6,2)</f>
        <v>S47</v>
      </c>
      <c r="BW4" s="94"/>
      <c r="BX4" s="94"/>
      <c r="BY4" s="94"/>
      <c r="BZ4" s="94"/>
      <c r="CA4" s="94"/>
      <c r="CB4" s="95"/>
      <c r="CC4" s="93" t="str">
        <f t="shared" ref="CC4" si="9">"S"&amp;WEEKNUM(CE6,2)</f>
        <v>S48</v>
      </c>
      <c r="CD4" s="94"/>
      <c r="CE4" s="94"/>
      <c r="CF4" s="94"/>
      <c r="CG4" s="94"/>
      <c r="CH4" s="94"/>
      <c r="CI4" s="95"/>
      <c r="CJ4" s="93" t="str">
        <f t="shared" ref="CJ4" si="10">"S"&amp;WEEKNUM(CL6,2)</f>
        <v>S49</v>
      </c>
      <c r="CK4" s="94"/>
      <c r="CL4" s="94"/>
      <c r="CM4" s="94"/>
      <c r="CN4" s="94"/>
      <c r="CO4" s="94"/>
      <c r="CP4" s="95"/>
      <c r="CQ4" s="93" t="str">
        <f t="shared" ref="CQ4" si="11">"S"&amp;WEEKNUM(CS6,2)</f>
        <v>S50</v>
      </c>
      <c r="CR4" s="94"/>
      <c r="CS4" s="94"/>
      <c r="CT4" s="94"/>
      <c r="CU4" s="94"/>
      <c r="CV4" s="94"/>
      <c r="CW4" s="95"/>
      <c r="CX4" s="93" t="str">
        <f t="shared" ref="CX4" si="12">"S"&amp;WEEKNUM(CZ6,2)</f>
        <v>S51</v>
      </c>
      <c r="CY4" s="94"/>
      <c r="CZ4" s="94"/>
      <c r="DA4" s="94"/>
      <c r="DB4" s="94"/>
      <c r="DC4" s="94"/>
      <c r="DD4" s="95"/>
      <c r="DE4" s="93" t="str">
        <f t="shared" ref="DE4" si="13">"S"&amp;WEEKNUM(DG6,2)</f>
        <v>S52</v>
      </c>
      <c r="DF4" s="94"/>
      <c r="DG4" s="94"/>
      <c r="DH4" s="94"/>
      <c r="DI4" s="94"/>
      <c r="DJ4" s="94"/>
      <c r="DK4" s="95"/>
      <c r="DL4" s="93" t="str">
        <f t="shared" ref="DL4" si="14">"S"&amp;WEEKNUM(DN6,2)</f>
        <v>S53</v>
      </c>
      <c r="DM4" s="94"/>
      <c r="DN4" s="94"/>
      <c r="DO4" s="94"/>
      <c r="DP4" s="94"/>
      <c r="DQ4" s="94"/>
      <c r="DR4" s="95"/>
      <c r="DS4" s="93" t="str">
        <f t="shared" ref="DS4" si="15">"S"&amp;WEEKNUM(DU6,2)</f>
        <v>S2</v>
      </c>
      <c r="DT4" s="94"/>
      <c r="DU4" s="94"/>
      <c r="DV4" s="94"/>
      <c r="DW4" s="94"/>
      <c r="DX4" s="94"/>
      <c r="DY4" s="95"/>
      <c r="DZ4" s="93" t="str">
        <f t="shared" ref="DZ4" si="16">"S"&amp;WEEKNUM(EB6,2)</f>
        <v>S3</v>
      </c>
      <c r="EA4" s="94"/>
      <c r="EB4" s="94"/>
      <c r="EC4" s="94"/>
      <c r="ED4" s="94"/>
      <c r="EE4" s="94"/>
      <c r="EF4" s="95"/>
      <c r="EG4" s="93" t="str">
        <f t="shared" ref="EG4" si="17">"S"&amp;WEEKNUM(EI6,2)</f>
        <v>S4</v>
      </c>
      <c r="EH4" s="94"/>
      <c r="EI4" s="94"/>
      <c r="EJ4" s="94"/>
      <c r="EK4" s="94"/>
      <c r="EL4" s="94"/>
      <c r="EM4" s="95"/>
    </row>
    <row r="5" spans="1:143" ht="17.25" customHeight="1" x14ac:dyDescent="0.2">
      <c r="A5" s="56"/>
      <c r="B5" s="57" t="s">
        <v>19</v>
      </c>
      <c r="C5" s="100" t="s">
        <v>22</v>
      </c>
      <c r="D5" s="100"/>
      <c r="E5" s="100"/>
      <c r="F5" s="56"/>
      <c r="G5" s="56"/>
      <c r="H5" s="56"/>
      <c r="I5" s="56"/>
      <c r="J5" s="8"/>
      <c r="K5" s="96">
        <f>K6</f>
        <v>44816</v>
      </c>
      <c r="L5" s="97"/>
      <c r="M5" s="97"/>
      <c r="N5" s="97"/>
      <c r="O5" s="97"/>
      <c r="P5" s="97"/>
      <c r="Q5" s="98"/>
      <c r="R5" s="96">
        <f>R6</f>
        <v>44823</v>
      </c>
      <c r="S5" s="97"/>
      <c r="T5" s="97"/>
      <c r="U5" s="97"/>
      <c r="V5" s="97"/>
      <c r="W5" s="97"/>
      <c r="X5" s="98"/>
      <c r="Y5" s="96">
        <f>Y6</f>
        <v>44830</v>
      </c>
      <c r="Z5" s="97"/>
      <c r="AA5" s="97"/>
      <c r="AB5" s="97"/>
      <c r="AC5" s="97"/>
      <c r="AD5" s="97"/>
      <c r="AE5" s="98"/>
      <c r="AF5" s="96">
        <f>AF6</f>
        <v>44837</v>
      </c>
      <c r="AG5" s="97"/>
      <c r="AH5" s="97"/>
      <c r="AI5" s="97"/>
      <c r="AJ5" s="97"/>
      <c r="AK5" s="97"/>
      <c r="AL5" s="98"/>
      <c r="AM5" s="96">
        <f>AM6</f>
        <v>44844</v>
      </c>
      <c r="AN5" s="97"/>
      <c r="AO5" s="97"/>
      <c r="AP5" s="97"/>
      <c r="AQ5" s="97"/>
      <c r="AR5" s="97"/>
      <c r="AS5" s="98"/>
      <c r="AT5" s="96">
        <f>AT6</f>
        <v>44851</v>
      </c>
      <c r="AU5" s="97"/>
      <c r="AV5" s="97"/>
      <c r="AW5" s="97"/>
      <c r="AX5" s="97"/>
      <c r="AY5" s="97"/>
      <c r="AZ5" s="98"/>
      <c r="BA5" s="96">
        <f>BA6</f>
        <v>44858</v>
      </c>
      <c r="BB5" s="97"/>
      <c r="BC5" s="97"/>
      <c r="BD5" s="97"/>
      <c r="BE5" s="97"/>
      <c r="BF5" s="97"/>
      <c r="BG5" s="98"/>
      <c r="BH5" s="96">
        <f>BH6</f>
        <v>44865</v>
      </c>
      <c r="BI5" s="97"/>
      <c r="BJ5" s="97"/>
      <c r="BK5" s="97"/>
      <c r="BL5" s="97"/>
      <c r="BM5" s="97"/>
      <c r="BN5" s="98"/>
      <c r="BO5" s="96">
        <f t="shared" ref="BO5" si="18">BO6</f>
        <v>44872</v>
      </c>
      <c r="BP5" s="97"/>
      <c r="BQ5" s="97"/>
      <c r="BR5" s="97"/>
      <c r="BS5" s="97"/>
      <c r="BT5" s="97"/>
      <c r="BU5" s="98"/>
      <c r="BV5" s="96">
        <f t="shared" ref="BV5" si="19">BV6</f>
        <v>44879</v>
      </c>
      <c r="BW5" s="97"/>
      <c r="BX5" s="97"/>
      <c r="BY5" s="97"/>
      <c r="BZ5" s="97"/>
      <c r="CA5" s="97"/>
      <c r="CB5" s="98"/>
      <c r="CC5" s="96">
        <f t="shared" ref="CC5" si="20">CC6</f>
        <v>44886</v>
      </c>
      <c r="CD5" s="97"/>
      <c r="CE5" s="97"/>
      <c r="CF5" s="97"/>
      <c r="CG5" s="97"/>
      <c r="CH5" s="97"/>
      <c r="CI5" s="98"/>
      <c r="CJ5" s="96">
        <f t="shared" ref="CJ5" si="21">CJ6</f>
        <v>44893</v>
      </c>
      <c r="CK5" s="97"/>
      <c r="CL5" s="97"/>
      <c r="CM5" s="97"/>
      <c r="CN5" s="97"/>
      <c r="CO5" s="97"/>
      <c r="CP5" s="98"/>
      <c r="CQ5" s="96">
        <f t="shared" ref="CQ5" si="22">CQ6</f>
        <v>44900</v>
      </c>
      <c r="CR5" s="97"/>
      <c r="CS5" s="97"/>
      <c r="CT5" s="97"/>
      <c r="CU5" s="97"/>
      <c r="CV5" s="97"/>
      <c r="CW5" s="98"/>
      <c r="CX5" s="96">
        <f t="shared" ref="CX5" si="23">CX6</f>
        <v>44907</v>
      </c>
      <c r="CY5" s="97"/>
      <c r="CZ5" s="97"/>
      <c r="DA5" s="97"/>
      <c r="DB5" s="97"/>
      <c r="DC5" s="97"/>
      <c r="DD5" s="98"/>
      <c r="DE5" s="96">
        <f t="shared" ref="DE5" si="24">DE6</f>
        <v>44914</v>
      </c>
      <c r="DF5" s="97"/>
      <c r="DG5" s="97"/>
      <c r="DH5" s="97"/>
      <c r="DI5" s="97"/>
      <c r="DJ5" s="97"/>
      <c r="DK5" s="98"/>
      <c r="DL5" s="96">
        <f t="shared" ref="DL5" si="25">DL6</f>
        <v>44921</v>
      </c>
      <c r="DM5" s="97"/>
      <c r="DN5" s="97"/>
      <c r="DO5" s="97"/>
      <c r="DP5" s="97"/>
      <c r="DQ5" s="97"/>
      <c r="DR5" s="98"/>
      <c r="DS5" s="96">
        <f t="shared" ref="DS5" si="26">DS6</f>
        <v>44928</v>
      </c>
      <c r="DT5" s="97"/>
      <c r="DU5" s="97"/>
      <c r="DV5" s="97"/>
      <c r="DW5" s="97"/>
      <c r="DX5" s="97"/>
      <c r="DY5" s="98"/>
      <c r="DZ5" s="96">
        <f t="shared" ref="DZ5" si="27">DZ6</f>
        <v>44935</v>
      </c>
      <c r="EA5" s="97"/>
      <c r="EB5" s="97"/>
      <c r="EC5" s="97"/>
      <c r="ED5" s="97"/>
      <c r="EE5" s="97"/>
      <c r="EF5" s="98"/>
      <c r="EG5" s="96">
        <f t="shared" ref="EG5" si="28">EG6</f>
        <v>44942</v>
      </c>
      <c r="EH5" s="97"/>
      <c r="EI5" s="97"/>
      <c r="EJ5" s="97"/>
      <c r="EK5" s="97"/>
      <c r="EL5" s="97"/>
      <c r="EM5" s="98"/>
    </row>
    <row r="6" spans="1:143" x14ac:dyDescent="0.2">
      <c r="A6" s="8"/>
      <c r="B6" s="8"/>
      <c r="C6" s="8"/>
      <c r="D6" s="8"/>
      <c r="E6" s="8"/>
      <c r="F6" s="8"/>
      <c r="G6" s="8"/>
      <c r="H6" s="8"/>
      <c r="I6" s="8"/>
      <c r="J6" s="8"/>
      <c r="K6" s="42">
        <f>C4-WEEKDAY(C4,1)+2+7*(H4-1)</f>
        <v>44816</v>
      </c>
      <c r="L6" s="33">
        <f t="shared" ref="L6:AQ6" si="29">K6+1</f>
        <v>44817</v>
      </c>
      <c r="M6" s="33">
        <f t="shared" si="29"/>
        <v>44818</v>
      </c>
      <c r="N6" s="33">
        <f t="shared" si="29"/>
        <v>44819</v>
      </c>
      <c r="O6" s="33">
        <f t="shared" si="29"/>
        <v>44820</v>
      </c>
      <c r="P6" s="33">
        <f t="shared" si="29"/>
        <v>44821</v>
      </c>
      <c r="Q6" s="43">
        <f>P6+1</f>
        <v>44822</v>
      </c>
      <c r="R6" s="42">
        <f>Q6+1</f>
        <v>44823</v>
      </c>
      <c r="S6" s="33">
        <f t="shared" si="29"/>
        <v>44824</v>
      </c>
      <c r="T6" s="33">
        <f t="shared" si="29"/>
        <v>44825</v>
      </c>
      <c r="U6" s="33">
        <f t="shared" si="29"/>
        <v>44826</v>
      </c>
      <c r="V6" s="33">
        <f t="shared" si="29"/>
        <v>44827</v>
      </c>
      <c r="W6" s="33">
        <f t="shared" si="29"/>
        <v>44828</v>
      </c>
      <c r="X6" s="43">
        <f t="shared" si="29"/>
        <v>44829</v>
      </c>
      <c r="Y6" s="42">
        <f t="shared" si="29"/>
        <v>44830</v>
      </c>
      <c r="Z6" s="33">
        <f t="shared" si="29"/>
        <v>44831</v>
      </c>
      <c r="AA6" s="33">
        <f t="shared" si="29"/>
        <v>44832</v>
      </c>
      <c r="AB6" s="33">
        <f t="shared" si="29"/>
        <v>44833</v>
      </c>
      <c r="AC6" s="33">
        <f t="shared" si="29"/>
        <v>44834</v>
      </c>
      <c r="AD6" s="33">
        <f t="shared" si="29"/>
        <v>44835</v>
      </c>
      <c r="AE6" s="43">
        <f t="shared" si="29"/>
        <v>44836</v>
      </c>
      <c r="AF6" s="42">
        <f t="shared" si="29"/>
        <v>44837</v>
      </c>
      <c r="AG6" s="33">
        <f t="shared" si="29"/>
        <v>44838</v>
      </c>
      <c r="AH6" s="33">
        <f t="shared" si="29"/>
        <v>44839</v>
      </c>
      <c r="AI6" s="33">
        <f t="shared" si="29"/>
        <v>44840</v>
      </c>
      <c r="AJ6" s="33">
        <f t="shared" si="29"/>
        <v>44841</v>
      </c>
      <c r="AK6" s="33">
        <f t="shared" si="29"/>
        <v>44842</v>
      </c>
      <c r="AL6" s="43">
        <f t="shared" si="29"/>
        <v>44843</v>
      </c>
      <c r="AM6" s="42">
        <f t="shared" si="29"/>
        <v>44844</v>
      </c>
      <c r="AN6" s="33">
        <f t="shared" si="29"/>
        <v>44845</v>
      </c>
      <c r="AO6" s="33">
        <f t="shared" si="29"/>
        <v>44846</v>
      </c>
      <c r="AP6" s="33">
        <f t="shared" si="29"/>
        <v>44847</v>
      </c>
      <c r="AQ6" s="33">
        <f t="shared" si="29"/>
        <v>44848</v>
      </c>
      <c r="AR6" s="33">
        <f t="shared" ref="AR6:BN6" si="30">AQ6+1</f>
        <v>44849</v>
      </c>
      <c r="AS6" s="43">
        <f t="shared" si="30"/>
        <v>44850</v>
      </c>
      <c r="AT6" s="42">
        <f t="shared" si="30"/>
        <v>44851</v>
      </c>
      <c r="AU6" s="33">
        <f t="shared" si="30"/>
        <v>44852</v>
      </c>
      <c r="AV6" s="33">
        <f t="shared" si="30"/>
        <v>44853</v>
      </c>
      <c r="AW6" s="33">
        <f t="shared" si="30"/>
        <v>44854</v>
      </c>
      <c r="AX6" s="33">
        <f t="shared" si="30"/>
        <v>44855</v>
      </c>
      <c r="AY6" s="33">
        <f t="shared" si="30"/>
        <v>44856</v>
      </c>
      <c r="AZ6" s="43">
        <f t="shared" si="30"/>
        <v>44857</v>
      </c>
      <c r="BA6" s="42">
        <f t="shared" si="30"/>
        <v>44858</v>
      </c>
      <c r="BB6" s="33">
        <f t="shared" si="30"/>
        <v>44859</v>
      </c>
      <c r="BC6" s="33">
        <f t="shared" si="30"/>
        <v>44860</v>
      </c>
      <c r="BD6" s="33">
        <f t="shared" si="30"/>
        <v>44861</v>
      </c>
      <c r="BE6" s="33">
        <f t="shared" si="30"/>
        <v>44862</v>
      </c>
      <c r="BF6" s="33">
        <f t="shared" si="30"/>
        <v>44863</v>
      </c>
      <c r="BG6" s="43">
        <f t="shared" si="30"/>
        <v>44864</v>
      </c>
      <c r="BH6" s="42">
        <f t="shared" si="30"/>
        <v>44865</v>
      </c>
      <c r="BI6" s="33">
        <f t="shared" si="30"/>
        <v>44866</v>
      </c>
      <c r="BJ6" s="33">
        <f t="shared" si="30"/>
        <v>44867</v>
      </c>
      <c r="BK6" s="33">
        <f t="shared" si="30"/>
        <v>44868</v>
      </c>
      <c r="BL6" s="33">
        <f t="shared" si="30"/>
        <v>44869</v>
      </c>
      <c r="BM6" s="33">
        <f t="shared" si="30"/>
        <v>44870</v>
      </c>
      <c r="BN6" s="43">
        <f t="shared" si="30"/>
        <v>44871</v>
      </c>
      <c r="BO6" s="42">
        <f t="shared" ref="BO6" si="31">BN6+1</f>
        <v>44872</v>
      </c>
      <c r="BP6" s="33">
        <f t="shared" ref="BP6" si="32">BO6+1</f>
        <v>44873</v>
      </c>
      <c r="BQ6" s="33">
        <f t="shared" ref="BQ6" si="33">BP6+1</f>
        <v>44874</v>
      </c>
      <c r="BR6" s="33">
        <f t="shared" ref="BR6" si="34">BQ6+1</f>
        <v>44875</v>
      </c>
      <c r="BS6" s="33">
        <f t="shared" ref="BS6" si="35">BR6+1</f>
        <v>44876</v>
      </c>
      <c r="BT6" s="33">
        <f t="shared" ref="BT6" si="36">BS6+1</f>
        <v>44877</v>
      </c>
      <c r="BU6" s="43">
        <f t="shared" ref="BU6" si="37">BT6+1</f>
        <v>44878</v>
      </c>
      <c r="BV6" s="42">
        <f t="shared" ref="BV6" si="38">BU6+1</f>
        <v>44879</v>
      </c>
      <c r="BW6" s="33">
        <f t="shared" ref="BW6" si="39">BV6+1</f>
        <v>44880</v>
      </c>
      <c r="BX6" s="33">
        <f t="shared" ref="BX6" si="40">BW6+1</f>
        <v>44881</v>
      </c>
      <c r="BY6" s="33">
        <f t="shared" ref="BY6" si="41">BX6+1</f>
        <v>44882</v>
      </c>
      <c r="BZ6" s="33">
        <f t="shared" ref="BZ6" si="42">BY6+1</f>
        <v>44883</v>
      </c>
      <c r="CA6" s="33">
        <f t="shared" ref="CA6" si="43">BZ6+1</f>
        <v>44884</v>
      </c>
      <c r="CB6" s="43">
        <f t="shared" ref="CB6" si="44">CA6+1</f>
        <v>44885</v>
      </c>
      <c r="CC6" s="42">
        <f t="shared" ref="CC6" si="45">CB6+1</f>
        <v>44886</v>
      </c>
      <c r="CD6" s="33">
        <f t="shared" ref="CD6" si="46">CC6+1</f>
        <v>44887</v>
      </c>
      <c r="CE6" s="33">
        <f t="shared" ref="CE6" si="47">CD6+1</f>
        <v>44888</v>
      </c>
      <c r="CF6" s="33">
        <f t="shared" ref="CF6" si="48">CE6+1</f>
        <v>44889</v>
      </c>
      <c r="CG6" s="33">
        <f t="shared" ref="CG6" si="49">CF6+1</f>
        <v>44890</v>
      </c>
      <c r="CH6" s="33">
        <f t="shared" ref="CH6" si="50">CG6+1</f>
        <v>44891</v>
      </c>
      <c r="CI6" s="43">
        <f t="shared" ref="CI6" si="51">CH6+1</f>
        <v>44892</v>
      </c>
      <c r="CJ6" s="42">
        <f t="shared" ref="CJ6" si="52">CI6+1</f>
        <v>44893</v>
      </c>
      <c r="CK6" s="33">
        <f t="shared" ref="CK6" si="53">CJ6+1</f>
        <v>44894</v>
      </c>
      <c r="CL6" s="33">
        <f t="shared" ref="CL6" si="54">CK6+1</f>
        <v>44895</v>
      </c>
      <c r="CM6" s="33">
        <f t="shared" ref="CM6" si="55">CL6+1</f>
        <v>44896</v>
      </c>
      <c r="CN6" s="33">
        <f t="shared" ref="CN6" si="56">CM6+1</f>
        <v>44897</v>
      </c>
      <c r="CO6" s="33">
        <f t="shared" ref="CO6" si="57">CN6+1</f>
        <v>44898</v>
      </c>
      <c r="CP6" s="43">
        <f t="shared" ref="CP6" si="58">CO6+1</f>
        <v>44899</v>
      </c>
      <c r="CQ6" s="42">
        <f t="shared" ref="CQ6" si="59">CP6+1</f>
        <v>44900</v>
      </c>
      <c r="CR6" s="33">
        <f t="shared" ref="CR6" si="60">CQ6+1</f>
        <v>44901</v>
      </c>
      <c r="CS6" s="33">
        <f t="shared" ref="CS6" si="61">CR6+1</f>
        <v>44902</v>
      </c>
      <c r="CT6" s="33">
        <f t="shared" ref="CT6" si="62">CS6+1</f>
        <v>44903</v>
      </c>
      <c r="CU6" s="33">
        <f t="shared" ref="CU6" si="63">CT6+1</f>
        <v>44904</v>
      </c>
      <c r="CV6" s="33">
        <f t="shared" ref="CV6" si="64">CU6+1</f>
        <v>44905</v>
      </c>
      <c r="CW6" s="43">
        <f t="shared" ref="CW6" si="65">CV6+1</f>
        <v>44906</v>
      </c>
      <c r="CX6" s="42">
        <f t="shared" ref="CX6" si="66">CW6+1</f>
        <v>44907</v>
      </c>
      <c r="CY6" s="33">
        <f t="shared" ref="CY6" si="67">CX6+1</f>
        <v>44908</v>
      </c>
      <c r="CZ6" s="33">
        <f t="shared" ref="CZ6" si="68">CY6+1</f>
        <v>44909</v>
      </c>
      <c r="DA6" s="33">
        <f t="shared" ref="DA6" si="69">CZ6+1</f>
        <v>44910</v>
      </c>
      <c r="DB6" s="33">
        <f t="shared" ref="DB6" si="70">DA6+1</f>
        <v>44911</v>
      </c>
      <c r="DC6" s="33">
        <f t="shared" ref="DC6" si="71">DB6+1</f>
        <v>44912</v>
      </c>
      <c r="DD6" s="43">
        <f t="shared" ref="DD6" si="72">DC6+1</f>
        <v>44913</v>
      </c>
      <c r="DE6" s="42">
        <f t="shared" ref="DE6" si="73">DD6+1</f>
        <v>44914</v>
      </c>
      <c r="DF6" s="33">
        <f t="shared" ref="DF6" si="74">DE6+1</f>
        <v>44915</v>
      </c>
      <c r="DG6" s="33">
        <f t="shared" ref="DG6" si="75">DF6+1</f>
        <v>44916</v>
      </c>
      <c r="DH6" s="33">
        <f t="shared" ref="DH6" si="76">DG6+1</f>
        <v>44917</v>
      </c>
      <c r="DI6" s="33">
        <f t="shared" ref="DI6" si="77">DH6+1</f>
        <v>44918</v>
      </c>
      <c r="DJ6" s="33">
        <f t="shared" ref="DJ6" si="78">DI6+1</f>
        <v>44919</v>
      </c>
      <c r="DK6" s="43">
        <f t="shared" ref="DK6" si="79">DJ6+1</f>
        <v>44920</v>
      </c>
      <c r="DL6" s="42">
        <f t="shared" ref="DL6" si="80">DK6+1</f>
        <v>44921</v>
      </c>
      <c r="DM6" s="33">
        <f t="shared" ref="DM6" si="81">DL6+1</f>
        <v>44922</v>
      </c>
      <c r="DN6" s="33">
        <f t="shared" ref="DN6" si="82">DM6+1</f>
        <v>44923</v>
      </c>
      <c r="DO6" s="33">
        <f t="shared" ref="DO6" si="83">DN6+1</f>
        <v>44924</v>
      </c>
      <c r="DP6" s="33">
        <f t="shared" ref="DP6" si="84">DO6+1</f>
        <v>44925</v>
      </c>
      <c r="DQ6" s="33">
        <f t="shared" ref="DQ6" si="85">DP6+1</f>
        <v>44926</v>
      </c>
      <c r="DR6" s="43">
        <f t="shared" ref="DR6" si="86">DQ6+1</f>
        <v>44927</v>
      </c>
      <c r="DS6" s="42">
        <f t="shared" ref="DS6" si="87">DR6+1</f>
        <v>44928</v>
      </c>
      <c r="DT6" s="33">
        <f t="shared" ref="DT6" si="88">DS6+1</f>
        <v>44929</v>
      </c>
      <c r="DU6" s="33">
        <f t="shared" ref="DU6" si="89">DT6+1</f>
        <v>44930</v>
      </c>
      <c r="DV6" s="33">
        <f t="shared" ref="DV6" si="90">DU6+1</f>
        <v>44931</v>
      </c>
      <c r="DW6" s="33">
        <f t="shared" ref="DW6" si="91">DV6+1</f>
        <v>44932</v>
      </c>
      <c r="DX6" s="33">
        <f t="shared" ref="DX6" si="92">DW6+1</f>
        <v>44933</v>
      </c>
      <c r="DY6" s="43">
        <f t="shared" ref="DY6" si="93">DX6+1</f>
        <v>44934</v>
      </c>
      <c r="DZ6" s="42">
        <f t="shared" ref="DZ6" si="94">DY6+1</f>
        <v>44935</v>
      </c>
      <c r="EA6" s="33">
        <f t="shared" ref="EA6" si="95">DZ6+1</f>
        <v>44936</v>
      </c>
      <c r="EB6" s="33">
        <f t="shared" ref="EB6" si="96">EA6+1</f>
        <v>44937</v>
      </c>
      <c r="EC6" s="33">
        <f t="shared" ref="EC6" si="97">EB6+1</f>
        <v>44938</v>
      </c>
      <c r="ED6" s="33">
        <f t="shared" ref="ED6" si="98">EC6+1</f>
        <v>44939</v>
      </c>
      <c r="EE6" s="33">
        <f t="shared" ref="EE6" si="99">ED6+1</f>
        <v>44940</v>
      </c>
      <c r="EF6" s="43">
        <f t="shared" ref="EF6" si="100">EE6+1</f>
        <v>44941</v>
      </c>
      <c r="EG6" s="42">
        <f t="shared" ref="EG6" si="101">EF6+1</f>
        <v>44942</v>
      </c>
      <c r="EH6" s="33">
        <f t="shared" ref="EH6" si="102">EG6+1</f>
        <v>44943</v>
      </c>
      <c r="EI6" s="33">
        <f t="shared" ref="EI6" si="103">EH6+1</f>
        <v>44944</v>
      </c>
      <c r="EJ6" s="33">
        <f t="shared" ref="EJ6" si="104">EI6+1</f>
        <v>44945</v>
      </c>
      <c r="EK6" s="33">
        <f t="shared" ref="EK6" si="105">EJ6+1</f>
        <v>44946</v>
      </c>
      <c r="EL6" s="33">
        <f t="shared" ref="EL6" si="106">EK6+1</f>
        <v>44947</v>
      </c>
      <c r="EM6" s="43">
        <f t="shared" ref="EM6" si="107">EL6+1</f>
        <v>44948</v>
      </c>
    </row>
    <row r="7" spans="1:143" s="2" customFormat="1" ht="24.75" thickBot="1" x14ac:dyDescent="0.25">
      <c r="A7" s="59" t="s">
        <v>1</v>
      </c>
      <c r="B7" s="59" t="s">
        <v>9</v>
      </c>
      <c r="C7" s="60" t="s">
        <v>10</v>
      </c>
      <c r="D7" s="61" t="s">
        <v>16</v>
      </c>
      <c r="E7" s="62" t="s">
        <v>11</v>
      </c>
      <c r="F7" s="62" t="s">
        <v>12</v>
      </c>
      <c r="G7" s="60" t="s">
        <v>13</v>
      </c>
      <c r="H7" s="60" t="s">
        <v>14</v>
      </c>
      <c r="I7" s="60" t="s">
        <v>15</v>
      </c>
      <c r="J7" s="60"/>
      <c r="K7" s="63" t="str">
        <f t="shared" ref="K7:AP7" si="108">CHOOSE(WEEKDAY(K6,1),"S","M","T","W","T","F","S")</f>
        <v>M</v>
      </c>
      <c r="L7" s="64" t="str">
        <f t="shared" si="108"/>
        <v>T</v>
      </c>
      <c r="M7" s="64" t="str">
        <f t="shared" si="108"/>
        <v>W</v>
      </c>
      <c r="N7" s="64" t="str">
        <f t="shared" si="108"/>
        <v>T</v>
      </c>
      <c r="O7" s="64" t="str">
        <f t="shared" si="108"/>
        <v>F</v>
      </c>
      <c r="P7" s="64" t="str">
        <f t="shared" si="108"/>
        <v>S</v>
      </c>
      <c r="Q7" s="65" t="str">
        <f t="shared" si="108"/>
        <v>S</v>
      </c>
      <c r="R7" s="63" t="str">
        <f t="shared" si="108"/>
        <v>M</v>
      </c>
      <c r="S7" s="64" t="str">
        <f t="shared" si="108"/>
        <v>T</v>
      </c>
      <c r="T7" s="64" t="str">
        <f t="shared" si="108"/>
        <v>W</v>
      </c>
      <c r="U7" s="64" t="str">
        <f t="shared" si="108"/>
        <v>T</v>
      </c>
      <c r="V7" s="64" t="str">
        <f t="shared" si="108"/>
        <v>F</v>
      </c>
      <c r="W7" s="64" t="str">
        <f t="shared" si="108"/>
        <v>S</v>
      </c>
      <c r="X7" s="65" t="str">
        <f t="shared" si="108"/>
        <v>S</v>
      </c>
      <c r="Y7" s="63" t="str">
        <f t="shared" si="108"/>
        <v>M</v>
      </c>
      <c r="Z7" s="64" t="str">
        <f t="shared" si="108"/>
        <v>T</v>
      </c>
      <c r="AA7" s="64" t="str">
        <f t="shared" si="108"/>
        <v>W</v>
      </c>
      <c r="AB7" s="64" t="str">
        <f t="shared" si="108"/>
        <v>T</v>
      </c>
      <c r="AC7" s="64" t="str">
        <f t="shared" si="108"/>
        <v>F</v>
      </c>
      <c r="AD7" s="64" t="str">
        <f t="shared" si="108"/>
        <v>S</v>
      </c>
      <c r="AE7" s="65" t="str">
        <f t="shared" si="108"/>
        <v>S</v>
      </c>
      <c r="AF7" s="63" t="str">
        <f t="shared" si="108"/>
        <v>M</v>
      </c>
      <c r="AG7" s="64" t="str">
        <f t="shared" si="108"/>
        <v>T</v>
      </c>
      <c r="AH7" s="64" t="str">
        <f t="shared" si="108"/>
        <v>W</v>
      </c>
      <c r="AI7" s="64" t="str">
        <f t="shared" si="108"/>
        <v>T</v>
      </c>
      <c r="AJ7" s="64" t="str">
        <f t="shared" si="108"/>
        <v>F</v>
      </c>
      <c r="AK7" s="64" t="str">
        <f t="shared" si="108"/>
        <v>S</v>
      </c>
      <c r="AL7" s="65" t="str">
        <f t="shared" si="108"/>
        <v>S</v>
      </c>
      <c r="AM7" s="63" t="str">
        <f t="shared" si="108"/>
        <v>M</v>
      </c>
      <c r="AN7" s="64" t="str">
        <f t="shared" si="108"/>
        <v>T</v>
      </c>
      <c r="AO7" s="64" t="str">
        <f t="shared" si="108"/>
        <v>W</v>
      </c>
      <c r="AP7" s="64" t="str">
        <f t="shared" si="108"/>
        <v>T</v>
      </c>
      <c r="AQ7" s="64" t="str">
        <f t="shared" ref="AQ7:BN7" si="109">CHOOSE(WEEKDAY(AQ6,1),"S","M","T","W","T","F","S")</f>
        <v>F</v>
      </c>
      <c r="AR7" s="64" t="str">
        <f t="shared" si="109"/>
        <v>S</v>
      </c>
      <c r="AS7" s="65" t="str">
        <f t="shared" si="109"/>
        <v>S</v>
      </c>
      <c r="AT7" s="63" t="str">
        <f t="shared" si="109"/>
        <v>M</v>
      </c>
      <c r="AU7" s="64" t="str">
        <f t="shared" si="109"/>
        <v>T</v>
      </c>
      <c r="AV7" s="64" t="str">
        <f t="shared" si="109"/>
        <v>W</v>
      </c>
      <c r="AW7" s="64" t="str">
        <f t="shared" si="109"/>
        <v>T</v>
      </c>
      <c r="AX7" s="64" t="str">
        <f t="shared" si="109"/>
        <v>F</v>
      </c>
      <c r="AY7" s="64" t="str">
        <f t="shared" si="109"/>
        <v>S</v>
      </c>
      <c r="AZ7" s="65" t="str">
        <f t="shared" si="109"/>
        <v>S</v>
      </c>
      <c r="BA7" s="63" t="str">
        <f t="shared" si="109"/>
        <v>M</v>
      </c>
      <c r="BB7" s="64" t="str">
        <f t="shared" si="109"/>
        <v>T</v>
      </c>
      <c r="BC7" s="64" t="str">
        <f t="shared" si="109"/>
        <v>W</v>
      </c>
      <c r="BD7" s="64" t="str">
        <f t="shared" si="109"/>
        <v>T</v>
      </c>
      <c r="BE7" s="64" t="str">
        <f t="shared" si="109"/>
        <v>F</v>
      </c>
      <c r="BF7" s="64" t="str">
        <f t="shared" si="109"/>
        <v>S</v>
      </c>
      <c r="BG7" s="65" t="str">
        <f t="shared" si="109"/>
        <v>S</v>
      </c>
      <c r="BH7" s="63" t="str">
        <f t="shared" si="109"/>
        <v>M</v>
      </c>
      <c r="BI7" s="64" t="str">
        <f t="shared" si="109"/>
        <v>T</v>
      </c>
      <c r="BJ7" s="64" t="str">
        <f t="shared" si="109"/>
        <v>W</v>
      </c>
      <c r="BK7" s="64" t="str">
        <f t="shared" si="109"/>
        <v>T</v>
      </c>
      <c r="BL7" s="64" t="str">
        <f t="shared" si="109"/>
        <v>F</v>
      </c>
      <c r="BM7" s="64" t="str">
        <f t="shared" si="109"/>
        <v>S</v>
      </c>
      <c r="BN7" s="65" t="str">
        <f t="shared" si="109"/>
        <v>S</v>
      </c>
      <c r="BO7" s="63" t="str">
        <f t="shared" ref="BO7:DZ7" si="110">CHOOSE(WEEKDAY(BO6,1),"S","M","T","W","T","F","S")</f>
        <v>M</v>
      </c>
      <c r="BP7" s="64" t="str">
        <f t="shared" si="110"/>
        <v>T</v>
      </c>
      <c r="BQ7" s="64" t="str">
        <f t="shared" si="110"/>
        <v>W</v>
      </c>
      <c r="BR7" s="64" t="str">
        <f t="shared" si="110"/>
        <v>T</v>
      </c>
      <c r="BS7" s="64" t="str">
        <f t="shared" si="110"/>
        <v>F</v>
      </c>
      <c r="BT7" s="64" t="str">
        <f t="shared" si="110"/>
        <v>S</v>
      </c>
      <c r="BU7" s="65" t="str">
        <f t="shared" si="110"/>
        <v>S</v>
      </c>
      <c r="BV7" s="63" t="str">
        <f t="shared" si="110"/>
        <v>M</v>
      </c>
      <c r="BW7" s="64" t="str">
        <f t="shared" si="110"/>
        <v>T</v>
      </c>
      <c r="BX7" s="64" t="str">
        <f t="shared" si="110"/>
        <v>W</v>
      </c>
      <c r="BY7" s="64" t="str">
        <f t="shared" si="110"/>
        <v>T</v>
      </c>
      <c r="BZ7" s="64" t="str">
        <f t="shared" si="110"/>
        <v>F</v>
      </c>
      <c r="CA7" s="64" t="str">
        <f t="shared" si="110"/>
        <v>S</v>
      </c>
      <c r="CB7" s="65" t="str">
        <f t="shared" si="110"/>
        <v>S</v>
      </c>
      <c r="CC7" s="63" t="str">
        <f t="shared" si="110"/>
        <v>M</v>
      </c>
      <c r="CD7" s="64" t="str">
        <f t="shared" si="110"/>
        <v>T</v>
      </c>
      <c r="CE7" s="64" t="str">
        <f t="shared" si="110"/>
        <v>W</v>
      </c>
      <c r="CF7" s="64" t="str">
        <f t="shared" si="110"/>
        <v>T</v>
      </c>
      <c r="CG7" s="64" t="str">
        <f t="shared" si="110"/>
        <v>F</v>
      </c>
      <c r="CH7" s="64" t="str">
        <f t="shared" si="110"/>
        <v>S</v>
      </c>
      <c r="CI7" s="65" t="str">
        <f t="shared" si="110"/>
        <v>S</v>
      </c>
      <c r="CJ7" s="63" t="str">
        <f t="shared" si="110"/>
        <v>M</v>
      </c>
      <c r="CK7" s="64" t="str">
        <f t="shared" si="110"/>
        <v>T</v>
      </c>
      <c r="CL7" s="64" t="str">
        <f t="shared" si="110"/>
        <v>W</v>
      </c>
      <c r="CM7" s="64" t="str">
        <f t="shared" si="110"/>
        <v>T</v>
      </c>
      <c r="CN7" s="64" t="str">
        <f t="shared" si="110"/>
        <v>F</v>
      </c>
      <c r="CO7" s="64" t="str">
        <f t="shared" si="110"/>
        <v>S</v>
      </c>
      <c r="CP7" s="65" t="str">
        <f t="shared" si="110"/>
        <v>S</v>
      </c>
      <c r="CQ7" s="63" t="str">
        <f t="shared" si="110"/>
        <v>M</v>
      </c>
      <c r="CR7" s="64" t="str">
        <f t="shared" si="110"/>
        <v>T</v>
      </c>
      <c r="CS7" s="64" t="str">
        <f t="shared" si="110"/>
        <v>W</v>
      </c>
      <c r="CT7" s="64" t="str">
        <f t="shared" si="110"/>
        <v>T</v>
      </c>
      <c r="CU7" s="64" t="str">
        <f t="shared" si="110"/>
        <v>F</v>
      </c>
      <c r="CV7" s="64" t="str">
        <f t="shared" si="110"/>
        <v>S</v>
      </c>
      <c r="CW7" s="65" t="str">
        <f t="shared" si="110"/>
        <v>S</v>
      </c>
      <c r="CX7" s="63" t="str">
        <f t="shared" si="110"/>
        <v>M</v>
      </c>
      <c r="CY7" s="64" t="str">
        <f t="shared" si="110"/>
        <v>T</v>
      </c>
      <c r="CZ7" s="64" t="str">
        <f t="shared" si="110"/>
        <v>W</v>
      </c>
      <c r="DA7" s="64" t="str">
        <f t="shared" si="110"/>
        <v>T</v>
      </c>
      <c r="DB7" s="64" t="str">
        <f t="shared" si="110"/>
        <v>F</v>
      </c>
      <c r="DC7" s="64" t="str">
        <f t="shared" si="110"/>
        <v>S</v>
      </c>
      <c r="DD7" s="65" t="str">
        <f t="shared" si="110"/>
        <v>S</v>
      </c>
      <c r="DE7" s="63" t="str">
        <f t="shared" si="110"/>
        <v>M</v>
      </c>
      <c r="DF7" s="64" t="str">
        <f t="shared" si="110"/>
        <v>T</v>
      </c>
      <c r="DG7" s="64" t="str">
        <f t="shared" si="110"/>
        <v>W</v>
      </c>
      <c r="DH7" s="64" t="str">
        <f t="shared" si="110"/>
        <v>T</v>
      </c>
      <c r="DI7" s="64" t="str">
        <f t="shared" si="110"/>
        <v>F</v>
      </c>
      <c r="DJ7" s="64" t="str">
        <f t="shared" si="110"/>
        <v>S</v>
      </c>
      <c r="DK7" s="65" t="str">
        <f t="shared" si="110"/>
        <v>S</v>
      </c>
      <c r="DL7" s="63" t="str">
        <f t="shared" si="110"/>
        <v>M</v>
      </c>
      <c r="DM7" s="64" t="str">
        <f t="shared" si="110"/>
        <v>T</v>
      </c>
      <c r="DN7" s="64" t="str">
        <f t="shared" si="110"/>
        <v>W</v>
      </c>
      <c r="DO7" s="64" t="str">
        <f t="shared" si="110"/>
        <v>T</v>
      </c>
      <c r="DP7" s="64" t="str">
        <f t="shared" si="110"/>
        <v>F</v>
      </c>
      <c r="DQ7" s="64" t="str">
        <f t="shared" si="110"/>
        <v>S</v>
      </c>
      <c r="DR7" s="65" t="str">
        <f t="shared" si="110"/>
        <v>S</v>
      </c>
      <c r="DS7" s="63" t="str">
        <f t="shared" si="110"/>
        <v>M</v>
      </c>
      <c r="DT7" s="64" t="str">
        <f t="shared" si="110"/>
        <v>T</v>
      </c>
      <c r="DU7" s="64" t="str">
        <f t="shared" si="110"/>
        <v>W</v>
      </c>
      <c r="DV7" s="64" t="str">
        <f t="shared" si="110"/>
        <v>T</v>
      </c>
      <c r="DW7" s="64" t="str">
        <f t="shared" si="110"/>
        <v>F</v>
      </c>
      <c r="DX7" s="64" t="str">
        <f t="shared" si="110"/>
        <v>S</v>
      </c>
      <c r="DY7" s="65" t="str">
        <f t="shared" si="110"/>
        <v>S</v>
      </c>
      <c r="DZ7" s="63" t="str">
        <f t="shared" si="110"/>
        <v>M</v>
      </c>
      <c r="EA7" s="64" t="str">
        <f t="shared" ref="EA7:EM7" si="111">CHOOSE(WEEKDAY(EA6,1),"S","M","T","W","T","F","S")</f>
        <v>T</v>
      </c>
      <c r="EB7" s="64" t="str">
        <f t="shared" si="111"/>
        <v>W</v>
      </c>
      <c r="EC7" s="64" t="str">
        <f t="shared" si="111"/>
        <v>T</v>
      </c>
      <c r="ED7" s="64" t="str">
        <f t="shared" si="111"/>
        <v>F</v>
      </c>
      <c r="EE7" s="64" t="str">
        <f t="shared" si="111"/>
        <v>S</v>
      </c>
      <c r="EF7" s="65" t="str">
        <f t="shared" si="111"/>
        <v>S</v>
      </c>
      <c r="EG7" s="63" t="str">
        <f t="shared" si="111"/>
        <v>M</v>
      </c>
      <c r="EH7" s="64" t="str">
        <f t="shared" si="111"/>
        <v>T</v>
      </c>
      <c r="EI7" s="64" t="str">
        <f t="shared" si="111"/>
        <v>W</v>
      </c>
      <c r="EJ7" s="64" t="str">
        <f t="shared" si="111"/>
        <v>T</v>
      </c>
      <c r="EK7" s="64" t="str">
        <f t="shared" si="111"/>
        <v>F</v>
      </c>
      <c r="EL7" s="64" t="str">
        <f t="shared" si="111"/>
        <v>S</v>
      </c>
      <c r="EM7" s="65" t="str">
        <f t="shared" si="111"/>
        <v>S</v>
      </c>
    </row>
    <row r="8" spans="1:143" s="12" customFormat="1" ht="18" x14ac:dyDescent="0.2">
      <c r="A8" s="34" t="str">
        <f>IF(ISERROR(VALUE(SUBSTITUTE(prevWBS,".",""))),"1",IF(ISERROR(FIND("`",SUBSTITUTE(prevWBS,".","`",1))),TEXT(VALUE(prevWBS)+1,"#"),TEXT(VALUE(LEFT(prevWBS,FIND("`",SUBSTITUTE(prevWBS,".","`",1))-1))+1,"#")))</f>
        <v>1</v>
      </c>
      <c r="B8" s="35" t="s">
        <v>23</v>
      </c>
      <c r="C8" s="36"/>
      <c r="D8" s="37"/>
      <c r="E8" s="38"/>
      <c r="F8" s="58" t="str">
        <f>IF(ISBLANK(E8)," - ",IF(G8=0,E8,E8+G8-1))</f>
        <v xml:space="preserve"> - </v>
      </c>
      <c r="G8" s="39"/>
      <c r="H8" s="40"/>
      <c r="I8" s="41" t="str">
        <f t="shared" ref="I8:I9" si="112">IF(OR(F8=0,E8=0)," - ",NETWORKDAYS(E8,F8))</f>
        <v xml:space="preserve"> - </v>
      </c>
      <c r="J8" s="44"/>
      <c r="K8" s="53"/>
      <c r="L8" s="53"/>
      <c r="M8" s="53"/>
      <c r="N8" s="53"/>
      <c r="O8" s="53"/>
      <c r="P8" s="53"/>
      <c r="Q8" s="53"/>
      <c r="R8" s="53"/>
      <c r="S8" s="53"/>
      <c r="T8" s="53"/>
      <c r="U8" s="53"/>
      <c r="V8" s="53"/>
      <c r="W8" s="53"/>
      <c r="X8" s="53"/>
      <c r="Y8" s="53"/>
      <c r="Z8" s="53"/>
      <c r="AA8" s="53"/>
      <c r="AB8" s="53"/>
      <c r="AC8" s="53"/>
      <c r="AD8" s="53"/>
      <c r="AE8" s="53"/>
      <c r="AF8" s="53"/>
      <c r="AG8" s="53"/>
      <c r="AH8" s="53"/>
      <c r="AI8" s="53"/>
      <c r="AJ8" s="53"/>
      <c r="AK8" s="53"/>
      <c r="AL8" s="53"/>
      <c r="AM8" s="53"/>
      <c r="AN8" s="53"/>
      <c r="AO8" s="53"/>
      <c r="AP8" s="53"/>
      <c r="AQ8" s="53"/>
      <c r="AR8" s="53"/>
      <c r="AS8" s="53"/>
      <c r="AT8" s="53"/>
      <c r="AU8" s="53"/>
      <c r="AV8" s="53"/>
      <c r="AW8" s="53"/>
      <c r="AX8" s="53"/>
      <c r="AY8" s="53"/>
      <c r="AZ8" s="53"/>
      <c r="BA8" s="53"/>
      <c r="BB8" s="53"/>
      <c r="BC8" s="53"/>
      <c r="BD8" s="53"/>
      <c r="BE8" s="53"/>
      <c r="BF8" s="53"/>
      <c r="BG8" s="53"/>
      <c r="BH8" s="53"/>
      <c r="BI8" s="53"/>
      <c r="BJ8" s="53"/>
      <c r="BK8" s="53"/>
      <c r="BL8" s="53"/>
      <c r="BM8" s="53"/>
      <c r="BN8" s="53"/>
      <c r="BO8" s="53"/>
      <c r="BP8" s="53"/>
      <c r="BQ8" s="53"/>
      <c r="BR8" s="53"/>
      <c r="BS8" s="53"/>
      <c r="BT8" s="53"/>
      <c r="BU8" s="53"/>
      <c r="BV8" s="53"/>
      <c r="BW8" s="53"/>
      <c r="BX8" s="53"/>
      <c r="BY8" s="53"/>
      <c r="BZ8" s="53"/>
      <c r="CA8" s="53"/>
      <c r="CB8" s="53"/>
      <c r="CC8" s="53"/>
      <c r="CD8" s="53"/>
      <c r="CE8" s="53"/>
      <c r="CF8" s="53"/>
      <c r="CG8" s="53"/>
      <c r="CH8" s="53"/>
      <c r="CI8" s="53"/>
      <c r="CJ8" s="53"/>
      <c r="CK8" s="53"/>
      <c r="CL8" s="53"/>
      <c r="CM8" s="53"/>
      <c r="CN8" s="53"/>
      <c r="CO8" s="53"/>
      <c r="CP8" s="53"/>
      <c r="CQ8" s="53"/>
      <c r="CR8" s="53"/>
      <c r="CS8" s="53"/>
      <c r="CT8" s="53"/>
      <c r="CU8" s="53"/>
      <c r="CV8" s="53"/>
      <c r="CW8" s="53"/>
      <c r="CX8" s="53"/>
      <c r="CY8" s="53"/>
      <c r="CZ8" s="53"/>
      <c r="DA8" s="53"/>
      <c r="DB8" s="53"/>
      <c r="DC8" s="53"/>
      <c r="DD8" s="53"/>
      <c r="DE8" s="53"/>
      <c r="DF8" s="53"/>
      <c r="DG8" s="53"/>
      <c r="DH8" s="53"/>
      <c r="DI8" s="53"/>
      <c r="DJ8" s="53"/>
      <c r="DK8" s="53"/>
      <c r="DL8" s="53"/>
      <c r="DM8" s="53"/>
      <c r="DN8" s="53"/>
      <c r="DO8" s="53"/>
      <c r="DP8" s="53"/>
      <c r="DQ8" s="53"/>
      <c r="DR8" s="53"/>
      <c r="DS8" s="53"/>
      <c r="DT8" s="53"/>
      <c r="DU8" s="53"/>
      <c r="DV8" s="53"/>
      <c r="DW8" s="53"/>
      <c r="DX8" s="53"/>
      <c r="DY8" s="53"/>
      <c r="DZ8" s="53"/>
      <c r="EA8" s="53"/>
      <c r="EB8" s="53"/>
      <c r="EC8" s="53"/>
      <c r="ED8" s="53"/>
      <c r="EE8" s="53"/>
      <c r="EF8" s="53"/>
      <c r="EG8" s="53"/>
      <c r="EH8" s="53"/>
      <c r="EI8" s="53"/>
      <c r="EJ8" s="53"/>
      <c r="EK8" s="53"/>
      <c r="EL8" s="53"/>
      <c r="EM8" s="53"/>
    </row>
    <row r="9" spans="1:143" s="17" customFormat="1" ht="18" x14ac:dyDescent="0.2">
      <c r="A9" s="16" t="str">
        <f t="shared" ref="A9:A10" si="113">IF(ISERROR(VALUE(SUBSTITUTE(prevWBS,".",""))),"0.1",IF(ISERROR(FIND("`",SUBSTITUTE(prevWBS,".","`",1))),prevWBS&amp;".1",LEFT(prevWBS,FIND("`",SUBSTITUTE(prevWBS,".","`",1)))&amp;IF(ISERROR(FIND("`",SUBSTITUTE(prevWBS,".","`",2))),VALUE(RIGHT(prevWBS,LEN(prevWBS)-FIND("`",SUBSTITUTE(prevWBS,".","`",1))))+1,VALUE(MID(prevWBS,FIND("`",SUBSTITUTE(prevWBS,".","`",1))+1,(FIND("`",SUBSTITUTE(prevWBS,".","`",2))-FIND("`",SUBSTITUTE(prevWBS,".","`",1))-1)))+1)))</f>
        <v>1.1</v>
      </c>
      <c r="B9" s="67" t="s">
        <v>24</v>
      </c>
      <c r="C9" s="17" t="s">
        <v>75</v>
      </c>
      <c r="D9" s="68"/>
      <c r="E9" s="78">
        <f>C4</f>
        <v>44816</v>
      </c>
      <c r="F9" s="79">
        <f>IF(ISBLANK(E9)," - ",WORKDAY.INTL(E9,MAX(0,G9-3),"0000000",Tableau1[Dates des vacances]))</f>
        <v>44820</v>
      </c>
      <c r="G9" s="18">
        <v>7</v>
      </c>
      <c r="H9" s="19">
        <v>0</v>
      </c>
      <c r="I9" s="20">
        <f t="shared" si="112"/>
        <v>5</v>
      </c>
      <c r="J9" s="45"/>
      <c r="K9" s="16"/>
      <c r="L9" s="16"/>
      <c r="M9" s="16"/>
      <c r="N9" s="16"/>
      <c r="O9" s="16"/>
      <c r="P9" s="16"/>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16"/>
      <c r="CG9" s="16"/>
      <c r="CH9" s="16"/>
      <c r="CI9" s="16"/>
      <c r="CJ9" s="16"/>
      <c r="CK9" s="16"/>
      <c r="CL9" s="16"/>
      <c r="CM9" s="16"/>
      <c r="CN9" s="16"/>
      <c r="CO9" s="16"/>
      <c r="CP9" s="16"/>
      <c r="CQ9" s="16"/>
      <c r="CR9" s="16"/>
      <c r="CS9" s="16"/>
      <c r="CT9" s="16"/>
      <c r="CU9" s="16"/>
      <c r="CV9" s="16"/>
      <c r="CW9" s="16"/>
      <c r="CX9" s="16"/>
      <c r="CY9" s="16"/>
      <c r="CZ9" s="16"/>
      <c r="DA9" s="16"/>
      <c r="DB9" s="16"/>
      <c r="DC9" s="16"/>
      <c r="DD9" s="16"/>
      <c r="DE9" s="16"/>
      <c r="DF9" s="16"/>
      <c r="DG9" s="16"/>
      <c r="DH9" s="16"/>
      <c r="DI9" s="16"/>
      <c r="DJ9" s="16"/>
      <c r="DK9" s="16"/>
      <c r="DL9" s="16"/>
      <c r="DM9" s="16"/>
      <c r="DN9" s="16"/>
      <c r="DO9" s="16"/>
      <c r="DP9" s="16"/>
      <c r="DQ9" s="16"/>
      <c r="DR9" s="16"/>
      <c r="DS9" s="16"/>
      <c r="DT9" s="16"/>
      <c r="DU9" s="16"/>
      <c r="DV9" s="16"/>
      <c r="DW9" s="16"/>
      <c r="DX9" s="16"/>
      <c r="DY9" s="16"/>
      <c r="DZ9" s="16"/>
      <c r="EA9" s="16"/>
      <c r="EB9" s="16"/>
      <c r="EC9" s="16"/>
      <c r="ED9" s="16"/>
      <c r="EE9" s="16"/>
      <c r="EF9" s="16"/>
      <c r="EG9" s="16"/>
      <c r="EH9" s="16"/>
      <c r="EI9" s="16"/>
      <c r="EJ9" s="16"/>
      <c r="EK9" s="16"/>
      <c r="EL9" s="16"/>
      <c r="EM9" s="16"/>
    </row>
    <row r="10" spans="1:143" s="17" customFormat="1" ht="18" x14ac:dyDescent="0.2">
      <c r="A10" s="16" t="str">
        <f t="shared" si="113"/>
        <v>1.2</v>
      </c>
      <c r="B10" s="67" t="s">
        <v>25</v>
      </c>
      <c r="C10" s="17" t="s">
        <v>76</v>
      </c>
      <c r="D10" s="68"/>
      <c r="E10" s="78">
        <f>F9+3</f>
        <v>44823</v>
      </c>
      <c r="F10" s="79">
        <f>IF(ISBLANK(E10)," - ",WORKDAY.INTL(E10,MAX(0,G10-3),"0000000",Tableau1[Dates des vacances]))</f>
        <v>44837</v>
      </c>
      <c r="G10" s="18">
        <v>7</v>
      </c>
      <c r="H10" s="19">
        <v>0</v>
      </c>
      <c r="I10" s="20">
        <v>5</v>
      </c>
      <c r="J10" s="45"/>
      <c r="K10" s="16"/>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c r="BF10" s="16"/>
      <c r="BG10" s="16"/>
      <c r="BH10" s="16"/>
      <c r="BI10" s="16"/>
      <c r="BJ10" s="16"/>
      <c r="BK10" s="16"/>
      <c r="BL10" s="16"/>
      <c r="BM10" s="16"/>
      <c r="BN10" s="16"/>
      <c r="BO10" s="16"/>
      <c r="BP10" s="16"/>
      <c r="BQ10" s="16"/>
      <c r="BR10" s="16"/>
      <c r="BS10" s="16"/>
      <c r="BT10" s="16"/>
      <c r="BU10" s="16"/>
      <c r="BV10" s="16"/>
      <c r="BW10" s="16"/>
      <c r="BX10" s="16"/>
      <c r="BY10" s="16"/>
      <c r="BZ10" s="16"/>
      <c r="CA10" s="16"/>
      <c r="CB10" s="16"/>
      <c r="CC10" s="16"/>
      <c r="CD10" s="16"/>
      <c r="CE10" s="16"/>
      <c r="CF10" s="16"/>
      <c r="CG10" s="16"/>
      <c r="CH10" s="16"/>
      <c r="CI10" s="16"/>
      <c r="CJ10" s="16"/>
      <c r="CK10" s="16"/>
      <c r="CL10" s="16"/>
      <c r="CM10" s="16"/>
      <c r="CN10" s="16"/>
      <c r="CO10" s="16"/>
      <c r="CP10" s="16"/>
      <c r="CQ10" s="16"/>
      <c r="CR10" s="16"/>
      <c r="CS10" s="16"/>
      <c r="CT10" s="16"/>
      <c r="CU10" s="16"/>
      <c r="CV10" s="16"/>
      <c r="CW10" s="16"/>
      <c r="CX10" s="16"/>
      <c r="CY10" s="16"/>
      <c r="CZ10" s="16"/>
      <c r="DA10" s="16"/>
      <c r="DB10" s="16"/>
      <c r="DC10" s="16"/>
      <c r="DD10" s="16"/>
      <c r="DE10" s="16"/>
      <c r="DF10" s="16"/>
      <c r="DG10" s="16"/>
      <c r="DH10" s="16"/>
      <c r="DI10" s="16"/>
      <c r="DJ10" s="16"/>
      <c r="DK10" s="16"/>
      <c r="DL10" s="16"/>
      <c r="DM10" s="16"/>
      <c r="DN10" s="16"/>
      <c r="DO10" s="16"/>
      <c r="DP10" s="16"/>
      <c r="DQ10" s="16"/>
      <c r="DR10" s="16"/>
      <c r="DS10" s="16"/>
      <c r="DT10" s="16"/>
      <c r="DU10" s="16"/>
      <c r="DV10" s="16"/>
      <c r="DW10" s="16"/>
      <c r="DX10" s="16"/>
      <c r="DY10" s="16"/>
      <c r="DZ10" s="16"/>
      <c r="EA10" s="16"/>
      <c r="EB10" s="16"/>
      <c r="EC10" s="16"/>
      <c r="ED10" s="16"/>
      <c r="EE10" s="16"/>
      <c r="EF10" s="16"/>
      <c r="EG10" s="16"/>
      <c r="EH10" s="16"/>
      <c r="EI10" s="16"/>
      <c r="EJ10" s="16"/>
      <c r="EK10" s="16"/>
      <c r="EL10" s="16"/>
      <c r="EM10" s="16"/>
    </row>
    <row r="11" spans="1:143" s="12" customFormat="1" ht="18" x14ac:dyDescent="0.2">
      <c r="A11" s="34" t="str">
        <f>IF(ISERROR(VALUE(SUBSTITUTE(prevWBS,".",""))),"1",IF(ISERROR(FIND("`",SUBSTITUTE(prevWBS,".","`",1))),TEXT(VALUE(prevWBS)+1,"#"),TEXT(VALUE(LEFT(prevWBS,FIND("`",SUBSTITUTE(prevWBS,".","`",1))-1))+1,"#")))</f>
        <v>2</v>
      </c>
      <c r="B11" s="35" t="s">
        <v>26</v>
      </c>
      <c r="C11" s="38"/>
      <c r="D11" s="38"/>
      <c r="E11" s="38"/>
      <c r="F11" s="79" t="str">
        <f>IF(ISBLANK(E11)," - ",WORKDAY.INTL(E11,MAX(0,G11-3),"0000000",Tableau1[Dates des vacances]))</f>
        <v xml:space="preserve"> - </v>
      </c>
      <c r="G11" s="39"/>
      <c r="H11" s="40"/>
      <c r="I11" s="41" t="str">
        <f t="shared" ref="I11:I40" si="114">IF(OR(F11=0,E11=0)," - ",NETWORKDAYS(E11,F11))</f>
        <v xml:space="preserve"> - </v>
      </c>
      <c r="J11" s="44"/>
      <c r="K11" s="53"/>
      <c r="L11" s="53"/>
      <c r="M11" s="53"/>
      <c r="N11" s="53"/>
      <c r="O11" s="53"/>
      <c r="P11" s="53"/>
      <c r="Q11" s="53"/>
      <c r="R11" s="53"/>
      <c r="S11" s="53"/>
      <c r="T11" s="53"/>
      <c r="U11" s="53"/>
      <c r="V11" s="53"/>
      <c r="W11" s="53"/>
      <c r="X11" s="53"/>
      <c r="Y11" s="53"/>
      <c r="Z11" s="53"/>
      <c r="AA11" s="53"/>
      <c r="AB11" s="53"/>
      <c r="AC11" s="53"/>
      <c r="AD11" s="53"/>
      <c r="AE11" s="53"/>
      <c r="AF11" s="53"/>
      <c r="AG11" s="53"/>
      <c r="AH11" s="53"/>
      <c r="AI11" s="53"/>
      <c r="AJ11" s="53"/>
      <c r="AK11" s="53"/>
      <c r="AL11" s="53"/>
      <c r="AM11" s="53"/>
      <c r="AN11" s="53"/>
      <c r="AO11" s="53"/>
      <c r="AP11" s="53"/>
      <c r="AQ11" s="53"/>
      <c r="AR11" s="53"/>
      <c r="AS11" s="53"/>
      <c r="AT11" s="53"/>
      <c r="AU11" s="53"/>
      <c r="AV11" s="53"/>
      <c r="AW11" s="53"/>
      <c r="AX11" s="53"/>
      <c r="AY11" s="53"/>
      <c r="AZ11" s="53"/>
      <c r="BA11" s="53"/>
      <c r="BB11" s="53"/>
      <c r="BC11" s="53"/>
      <c r="BD11" s="53"/>
      <c r="BE11" s="53"/>
      <c r="BF11" s="53"/>
      <c r="BG11" s="53"/>
      <c r="BH11" s="53"/>
      <c r="BI11" s="53"/>
      <c r="BJ11" s="53"/>
      <c r="BK11" s="53"/>
      <c r="BL11" s="53"/>
      <c r="BM11" s="53"/>
      <c r="BN11" s="53"/>
      <c r="BO11" s="53"/>
      <c r="BP11" s="53"/>
      <c r="BQ11" s="53"/>
      <c r="BR11" s="53"/>
      <c r="BS11" s="53"/>
      <c r="BT11" s="53"/>
      <c r="BU11" s="53"/>
      <c r="BV11" s="53"/>
      <c r="BW11" s="53"/>
      <c r="BX11" s="53"/>
      <c r="BY11" s="53"/>
      <c r="BZ11" s="53"/>
      <c r="CA11" s="53"/>
      <c r="CB11" s="53"/>
      <c r="CC11" s="53"/>
      <c r="CD11" s="53"/>
      <c r="CE11" s="53"/>
      <c r="CF11" s="53"/>
      <c r="CG11" s="53"/>
      <c r="CH11" s="53"/>
      <c r="CI11" s="53"/>
      <c r="CJ11" s="53"/>
      <c r="CK11" s="53"/>
      <c r="CL11" s="53"/>
      <c r="CM11" s="53"/>
      <c r="CN11" s="53"/>
      <c r="CO11" s="53"/>
      <c r="CP11" s="53"/>
      <c r="CQ11" s="53"/>
      <c r="CR11" s="53"/>
      <c r="CS11" s="53"/>
      <c r="CT11" s="53"/>
      <c r="CU11" s="53"/>
      <c r="CV11" s="53"/>
      <c r="CW11" s="53"/>
      <c r="CX11" s="53"/>
      <c r="CY11" s="53"/>
      <c r="CZ11" s="53"/>
      <c r="DA11" s="53"/>
      <c r="DB11" s="53"/>
      <c r="DC11" s="53"/>
      <c r="DD11" s="53"/>
      <c r="DE11" s="53"/>
      <c r="DF11" s="53"/>
      <c r="DG11" s="53"/>
      <c r="DH11" s="53"/>
      <c r="DI11" s="53"/>
      <c r="DJ11" s="53"/>
      <c r="DK11" s="53"/>
      <c r="DL11" s="53"/>
      <c r="DM11" s="53"/>
      <c r="DN11" s="53"/>
      <c r="DO11" s="53"/>
      <c r="DP11" s="53"/>
      <c r="DQ11" s="53"/>
      <c r="DR11" s="53"/>
      <c r="DS11" s="53"/>
      <c r="DT11" s="53"/>
      <c r="DU11" s="53"/>
      <c r="DV11" s="53"/>
      <c r="DW11" s="53"/>
      <c r="DX11" s="53"/>
      <c r="DY11" s="53"/>
      <c r="DZ11" s="53"/>
      <c r="EA11" s="53"/>
      <c r="EB11" s="53"/>
      <c r="EC11" s="53"/>
      <c r="ED11" s="53"/>
      <c r="EE11" s="53"/>
      <c r="EF11" s="53"/>
      <c r="EG11" s="53"/>
      <c r="EH11" s="53"/>
      <c r="EI11" s="53"/>
      <c r="EJ11" s="53"/>
      <c r="EK11" s="53"/>
      <c r="EL11" s="53"/>
      <c r="EM11" s="53"/>
    </row>
    <row r="12" spans="1:143" s="17" customFormat="1" ht="18" x14ac:dyDescent="0.2">
      <c r="A12" s="16" t="str">
        <f t="shared" ref="A12:A21" si="115">IF(ISERROR(VALUE(SUBSTITUTE(prevWBS,".",""))),"0.1",IF(ISERROR(FIND("`",SUBSTITUTE(prevWBS,".","`",1))),prevWBS&amp;".1",LEFT(prevWBS,FIND("`",SUBSTITUTE(prevWBS,".","`",1)))&amp;IF(ISERROR(FIND("`",SUBSTITUTE(prevWBS,".","`",2))),VALUE(RIGHT(prevWBS,LEN(prevWBS)-FIND("`",SUBSTITUTE(prevWBS,".","`",1))))+1,VALUE(MID(prevWBS,FIND("`",SUBSTITUTE(prevWBS,".","`",1))+1,(FIND("`",SUBSTITUTE(prevWBS,".","`",2))-FIND("`",SUBSTITUTE(prevWBS,".","`",1))-1)))+1)))</f>
        <v>2.1</v>
      </c>
      <c r="B12" s="67" t="s">
        <v>27</v>
      </c>
      <c r="C12" s="17" t="s">
        <v>75</v>
      </c>
      <c r="D12" s="68"/>
      <c r="E12" s="78">
        <f>E10+7</f>
        <v>44830</v>
      </c>
      <c r="F12" s="79">
        <f>IF(ISBLANK(E12)," - ",WORKDAY.INTL(E12,MAX(0,G12-3),"0000000",Tableau1[Dates des vacances]))</f>
        <v>44840</v>
      </c>
      <c r="G12" s="18">
        <v>7</v>
      </c>
      <c r="H12" s="19">
        <v>0</v>
      </c>
      <c r="I12" s="20">
        <v>5</v>
      </c>
      <c r="J12" s="45"/>
      <c r="K12" s="16"/>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16"/>
      <c r="BF12" s="16"/>
      <c r="BG12" s="16"/>
      <c r="BH12" s="16"/>
      <c r="BI12" s="16"/>
      <c r="BJ12" s="16"/>
      <c r="BK12" s="16"/>
      <c r="BL12" s="16"/>
      <c r="BM12" s="16"/>
      <c r="BN12" s="16"/>
      <c r="BO12" s="16"/>
      <c r="BP12" s="16"/>
      <c r="BQ12" s="16"/>
      <c r="BR12" s="16"/>
      <c r="BS12" s="16"/>
      <c r="BT12" s="16"/>
      <c r="BU12" s="16"/>
      <c r="BV12" s="16"/>
      <c r="BW12" s="16"/>
      <c r="BX12" s="16"/>
      <c r="BY12" s="16"/>
      <c r="BZ12" s="16"/>
      <c r="CA12" s="16"/>
      <c r="CB12" s="16"/>
      <c r="CC12" s="16"/>
      <c r="CD12" s="16"/>
      <c r="CE12" s="16"/>
      <c r="CF12" s="16"/>
      <c r="CG12" s="16"/>
      <c r="CH12" s="16"/>
      <c r="CI12" s="16"/>
      <c r="CJ12" s="16"/>
      <c r="CK12" s="16"/>
      <c r="CL12" s="16"/>
      <c r="CM12" s="16"/>
      <c r="CN12" s="16"/>
      <c r="CO12" s="16"/>
      <c r="CP12" s="16"/>
      <c r="CQ12" s="16"/>
      <c r="CR12" s="16"/>
      <c r="CS12" s="16"/>
      <c r="CT12" s="16"/>
      <c r="CU12" s="16"/>
      <c r="CV12" s="16"/>
      <c r="CW12" s="16"/>
      <c r="CX12" s="16"/>
      <c r="CY12" s="16"/>
      <c r="CZ12" s="16"/>
      <c r="DA12" s="16"/>
      <c r="DB12" s="16"/>
      <c r="DC12" s="16"/>
      <c r="DD12" s="16"/>
      <c r="DE12" s="16"/>
      <c r="DF12" s="16"/>
      <c r="DG12" s="16"/>
      <c r="DH12" s="16"/>
      <c r="DI12" s="16"/>
      <c r="DJ12" s="16"/>
      <c r="DK12" s="16"/>
      <c r="DL12" s="16"/>
      <c r="DM12" s="16"/>
      <c r="DN12" s="16"/>
      <c r="DO12" s="16"/>
      <c r="DP12" s="16"/>
      <c r="DQ12" s="16"/>
      <c r="DR12" s="16"/>
      <c r="DS12" s="16"/>
      <c r="DT12" s="16"/>
      <c r="DU12" s="16"/>
      <c r="DV12" s="16"/>
      <c r="DW12" s="16"/>
      <c r="DX12" s="16"/>
      <c r="DY12" s="16"/>
      <c r="DZ12" s="16"/>
      <c r="EA12" s="16"/>
      <c r="EB12" s="16"/>
      <c r="EC12" s="16"/>
      <c r="ED12" s="16"/>
      <c r="EE12" s="16"/>
      <c r="EF12" s="16"/>
      <c r="EG12" s="16"/>
      <c r="EH12" s="16"/>
      <c r="EI12" s="16"/>
      <c r="EJ12" s="16"/>
      <c r="EK12" s="16"/>
      <c r="EL12" s="16"/>
      <c r="EM12" s="16"/>
    </row>
    <row r="13" spans="1:143" s="17" customFormat="1" ht="18" x14ac:dyDescent="0.2">
      <c r="A13" s="16" t="str">
        <f t="shared" si="115"/>
        <v>2.2</v>
      </c>
      <c r="B13" s="67" t="s">
        <v>28</v>
      </c>
      <c r="C13" s="17" t="s">
        <v>76</v>
      </c>
      <c r="D13" s="68"/>
      <c r="E13" s="78">
        <f>E12+7</f>
        <v>44837</v>
      </c>
      <c r="F13" s="79">
        <f>IF(ISBLANK(E13)," - ",WORKDAY.INTL(E13,MAX(0,G13-3),"0000000",Tableau1[Dates des vacances]))</f>
        <v>44841</v>
      </c>
      <c r="G13" s="18">
        <v>7</v>
      </c>
      <c r="H13" s="19">
        <v>0</v>
      </c>
      <c r="I13" s="20">
        <v>5</v>
      </c>
      <c r="J13" s="45"/>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c r="BF13" s="16"/>
      <c r="BG13" s="16"/>
      <c r="BH13" s="16"/>
      <c r="BI13" s="16"/>
      <c r="BJ13" s="16"/>
      <c r="BK13" s="16"/>
      <c r="BL13" s="16"/>
      <c r="BM13" s="16"/>
      <c r="BN13" s="16"/>
      <c r="BO13" s="16"/>
      <c r="BP13" s="16"/>
      <c r="BQ13" s="16"/>
      <c r="BR13" s="16"/>
      <c r="BS13" s="16"/>
      <c r="BT13" s="16"/>
      <c r="BU13" s="16"/>
      <c r="BV13" s="16"/>
      <c r="BW13" s="16"/>
      <c r="BX13" s="16"/>
      <c r="BY13" s="16"/>
      <c r="BZ13" s="16"/>
      <c r="CA13" s="16"/>
      <c r="CB13" s="16"/>
      <c r="CC13" s="16"/>
      <c r="CD13" s="16"/>
      <c r="CE13" s="16"/>
      <c r="CF13" s="16"/>
      <c r="CG13" s="16"/>
      <c r="CH13" s="16"/>
      <c r="CI13" s="16"/>
      <c r="CJ13" s="16"/>
      <c r="CK13" s="16"/>
      <c r="CL13" s="16"/>
      <c r="CM13" s="16"/>
      <c r="CN13" s="16"/>
      <c r="CO13" s="16"/>
      <c r="CP13" s="16"/>
      <c r="CQ13" s="16"/>
      <c r="CR13" s="16"/>
      <c r="CS13" s="16"/>
      <c r="CT13" s="16"/>
      <c r="CU13" s="16"/>
      <c r="CV13" s="16"/>
      <c r="CW13" s="16"/>
      <c r="CX13" s="16"/>
      <c r="CY13" s="16"/>
      <c r="CZ13" s="16"/>
      <c r="DA13" s="16"/>
      <c r="DB13" s="16"/>
      <c r="DC13" s="16"/>
      <c r="DD13" s="16"/>
      <c r="DE13" s="16"/>
      <c r="DF13" s="16"/>
      <c r="DG13" s="16"/>
      <c r="DH13" s="16"/>
      <c r="DI13" s="16"/>
      <c r="DJ13" s="16"/>
      <c r="DK13" s="16"/>
      <c r="DL13" s="16"/>
      <c r="DM13" s="16"/>
      <c r="DN13" s="16"/>
      <c r="DO13" s="16"/>
      <c r="DP13" s="16"/>
      <c r="DQ13" s="16"/>
      <c r="DR13" s="16"/>
      <c r="DS13" s="16"/>
      <c r="DT13" s="16"/>
      <c r="DU13" s="16"/>
      <c r="DV13" s="16"/>
      <c r="DW13" s="16"/>
      <c r="DX13" s="16"/>
      <c r="DY13" s="16"/>
      <c r="DZ13" s="16"/>
      <c r="EA13" s="16"/>
      <c r="EB13" s="16"/>
      <c r="EC13" s="16"/>
      <c r="ED13" s="16"/>
      <c r="EE13" s="16"/>
      <c r="EF13" s="16"/>
      <c r="EG13" s="16"/>
      <c r="EH13" s="16"/>
      <c r="EI13" s="16"/>
      <c r="EJ13" s="16"/>
      <c r="EK13" s="16"/>
      <c r="EL13" s="16"/>
      <c r="EM13" s="16"/>
    </row>
    <row r="14" spans="1:143" s="17" customFormat="1" ht="18" x14ac:dyDescent="0.2">
      <c r="A14" s="16" t="str">
        <f t="shared" si="115"/>
        <v>2.3</v>
      </c>
      <c r="B14" s="67" t="s">
        <v>29</v>
      </c>
      <c r="C14" s="17" t="s">
        <v>76</v>
      </c>
      <c r="D14" s="68"/>
      <c r="E14" s="78">
        <f>E12+7</f>
        <v>44837</v>
      </c>
      <c r="F14" s="79">
        <f>IF(ISBLANK(E14)," - ",WORKDAY.INTL(E14,MAX(0,G14-3),"0000000",Tableau1[Dates des vacances]))</f>
        <v>44841</v>
      </c>
      <c r="G14" s="18">
        <v>7</v>
      </c>
      <c r="H14" s="19">
        <v>0</v>
      </c>
      <c r="I14" s="20">
        <v>5</v>
      </c>
      <c r="J14" s="45"/>
      <c r="K14" s="16"/>
      <c r="L14" s="16"/>
      <c r="M14" s="54"/>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6"/>
      <c r="BK14" s="16"/>
      <c r="BL14" s="16"/>
      <c r="BM14" s="16"/>
      <c r="BN14" s="16"/>
      <c r="BO14" s="16"/>
      <c r="BP14" s="16"/>
      <c r="BQ14" s="16"/>
      <c r="BR14" s="16"/>
      <c r="BS14" s="16"/>
      <c r="BT14" s="16"/>
      <c r="BU14" s="16"/>
      <c r="BV14" s="16"/>
      <c r="BW14" s="16"/>
      <c r="BX14" s="16"/>
      <c r="BY14" s="16"/>
      <c r="BZ14" s="16"/>
      <c r="CA14" s="16"/>
      <c r="CB14" s="16"/>
      <c r="CC14" s="16"/>
      <c r="CD14" s="16"/>
      <c r="CE14" s="16"/>
      <c r="CF14" s="16"/>
      <c r="CG14" s="16"/>
      <c r="CH14" s="16"/>
      <c r="CI14" s="16"/>
      <c r="CJ14" s="16"/>
      <c r="CK14" s="16"/>
      <c r="CL14" s="16"/>
      <c r="CM14" s="16"/>
      <c r="CN14" s="16"/>
      <c r="CO14" s="16"/>
      <c r="CP14" s="16"/>
      <c r="CQ14" s="16"/>
      <c r="CR14" s="16"/>
      <c r="CS14" s="16"/>
      <c r="CT14" s="16"/>
      <c r="CU14" s="16"/>
      <c r="CV14" s="16"/>
      <c r="CW14" s="16"/>
      <c r="CX14" s="16"/>
      <c r="CY14" s="16"/>
      <c r="CZ14" s="16"/>
      <c r="DA14" s="16"/>
      <c r="DB14" s="16"/>
      <c r="DC14" s="16"/>
      <c r="DD14" s="16"/>
      <c r="DE14" s="16"/>
      <c r="DF14" s="16"/>
      <c r="DG14" s="16"/>
      <c r="DH14" s="16"/>
      <c r="DI14" s="16"/>
      <c r="DJ14" s="16"/>
      <c r="DK14" s="16"/>
      <c r="DL14" s="16"/>
      <c r="DM14" s="16"/>
      <c r="DN14" s="16"/>
      <c r="DO14" s="16"/>
      <c r="DP14" s="16"/>
      <c r="DQ14" s="16"/>
      <c r="DR14" s="16"/>
      <c r="DS14" s="16"/>
      <c r="DT14" s="16"/>
      <c r="DU14" s="16"/>
      <c r="DV14" s="16"/>
      <c r="DW14" s="16"/>
      <c r="DX14" s="16"/>
      <c r="DY14" s="16"/>
      <c r="DZ14" s="16"/>
      <c r="EA14" s="16"/>
      <c r="EB14" s="16"/>
      <c r="EC14" s="16"/>
      <c r="ED14" s="16"/>
      <c r="EE14" s="16"/>
      <c r="EF14" s="16"/>
      <c r="EG14" s="16"/>
      <c r="EH14" s="16"/>
      <c r="EI14" s="16"/>
      <c r="EJ14" s="16"/>
      <c r="EK14" s="16"/>
      <c r="EL14" s="16"/>
      <c r="EM14" s="16"/>
    </row>
    <row r="15" spans="1:143" s="17" customFormat="1" ht="18" x14ac:dyDescent="0.2">
      <c r="A15" s="16" t="str">
        <f t="shared" si="115"/>
        <v>2.4</v>
      </c>
      <c r="B15" s="67" t="s">
        <v>30</v>
      </c>
      <c r="C15" s="17" t="s">
        <v>77</v>
      </c>
      <c r="D15" s="68"/>
      <c r="E15" s="78">
        <f t="shared" ref="E15:E21" si="116">E14+7</f>
        <v>44844</v>
      </c>
      <c r="F15" s="79">
        <f>IF(ISBLANK(E15)," - ",WORKDAY.INTL(E15,MAX(0,G15-3),"0000000",Tableau1[Dates des vacances]))</f>
        <v>44869</v>
      </c>
      <c r="G15" s="18">
        <v>28</v>
      </c>
      <c r="H15" s="19">
        <v>0</v>
      </c>
      <c r="I15" s="20">
        <v>20</v>
      </c>
      <c r="J15" s="45"/>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c r="BL15" s="16"/>
      <c r="BM15" s="16"/>
      <c r="BN15" s="16"/>
      <c r="BO15" s="16"/>
      <c r="BP15" s="16"/>
      <c r="BQ15" s="16"/>
      <c r="BR15" s="16"/>
      <c r="BS15" s="16"/>
      <c r="BT15" s="16"/>
      <c r="BU15" s="16"/>
      <c r="BV15" s="16"/>
      <c r="BW15" s="16"/>
      <c r="BX15" s="16"/>
      <c r="BY15" s="16"/>
      <c r="BZ15" s="16"/>
      <c r="CA15" s="16"/>
      <c r="CB15" s="16"/>
      <c r="CC15" s="16"/>
      <c r="CD15" s="16"/>
      <c r="CE15" s="16"/>
      <c r="CF15" s="16"/>
      <c r="CG15" s="16"/>
      <c r="CH15" s="16"/>
      <c r="CI15" s="16"/>
      <c r="CJ15" s="16"/>
      <c r="CK15" s="16"/>
      <c r="CL15" s="16"/>
      <c r="CM15" s="16"/>
      <c r="CN15" s="16"/>
      <c r="CO15" s="16"/>
      <c r="CP15" s="16"/>
      <c r="CQ15" s="16"/>
      <c r="CR15" s="16"/>
      <c r="CS15" s="16"/>
      <c r="CT15" s="16"/>
      <c r="CU15" s="16"/>
      <c r="CV15" s="16"/>
      <c r="CW15" s="16"/>
      <c r="CX15" s="16"/>
      <c r="CY15" s="16"/>
      <c r="CZ15" s="16"/>
      <c r="DA15" s="16"/>
      <c r="DB15" s="16"/>
      <c r="DC15" s="16"/>
      <c r="DD15" s="16"/>
      <c r="DE15" s="16"/>
      <c r="DF15" s="16"/>
      <c r="DG15" s="16"/>
      <c r="DH15" s="16"/>
      <c r="DI15" s="16"/>
      <c r="DJ15" s="16"/>
      <c r="DK15" s="16"/>
      <c r="DL15" s="16"/>
      <c r="DM15" s="16"/>
      <c r="DN15" s="16"/>
      <c r="DO15" s="16"/>
      <c r="DP15" s="16"/>
      <c r="DQ15" s="16"/>
      <c r="DR15" s="16"/>
      <c r="DS15" s="16"/>
      <c r="DT15" s="16"/>
      <c r="DU15" s="16"/>
      <c r="DV15" s="16"/>
      <c r="DW15" s="16"/>
      <c r="DX15" s="16"/>
      <c r="DY15" s="16"/>
      <c r="DZ15" s="16"/>
      <c r="EA15" s="16"/>
      <c r="EB15" s="16"/>
      <c r="EC15" s="16"/>
      <c r="ED15" s="16"/>
      <c r="EE15" s="16"/>
      <c r="EF15" s="16"/>
      <c r="EG15" s="16"/>
      <c r="EH15" s="16"/>
      <c r="EI15" s="16"/>
      <c r="EJ15" s="16"/>
      <c r="EK15" s="16"/>
      <c r="EL15" s="16"/>
      <c r="EM15" s="16"/>
    </row>
    <row r="16" spans="1:143" s="17" customFormat="1" ht="18" x14ac:dyDescent="0.2">
      <c r="A16" s="16" t="str">
        <f t="shared" si="115"/>
        <v>2.5</v>
      </c>
      <c r="B16" s="67" t="s">
        <v>35</v>
      </c>
      <c r="C16" s="17" t="s">
        <v>4</v>
      </c>
      <c r="D16" s="68"/>
      <c r="E16" s="78">
        <f t="shared" si="116"/>
        <v>44851</v>
      </c>
      <c r="F16" s="79">
        <f>IF(ISBLANK(E16)," - ",WORKDAY.INTL(E16,MAX(0,G16-3),"0000000",Tableau1[Dates des vacances]))</f>
        <v>44855</v>
      </c>
      <c r="G16" s="18">
        <v>7</v>
      </c>
      <c r="H16" s="19">
        <v>0</v>
      </c>
      <c r="I16" s="20">
        <v>5</v>
      </c>
      <c r="J16" s="45"/>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c r="DG16" s="16"/>
      <c r="DH16" s="16"/>
      <c r="DI16" s="16"/>
      <c r="DJ16" s="16"/>
      <c r="DK16" s="16"/>
      <c r="DL16" s="16"/>
      <c r="DM16" s="16"/>
      <c r="DN16" s="16"/>
      <c r="DO16" s="16"/>
      <c r="DP16" s="16"/>
      <c r="DQ16" s="16"/>
      <c r="DR16" s="16"/>
      <c r="DS16" s="16"/>
      <c r="DT16" s="16"/>
      <c r="DU16" s="16"/>
      <c r="DV16" s="16"/>
      <c r="DW16" s="16"/>
      <c r="DX16" s="16"/>
      <c r="DY16" s="16"/>
      <c r="DZ16" s="16"/>
      <c r="EA16" s="16"/>
      <c r="EB16" s="16"/>
      <c r="EC16" s="16"/>
      <c r="ED16" s="16"/>
      <c r="EE16" s="16"/>
      <c r="EF16" s="16"/>
      <c r="EG16" s="16"/>
      <c r="EH16" s="16"/>
      <c r="EI16" s="16"/>
      <c r="EJ16" s="16"/>
      <c r="EK16" s="16"/>
      <c r="EL16" s="16"/>
      <c r="EM16" s="16"/>
    </row>
    <row r="17" spans="1:143" s="17" customFormat="1" ht="18" x14ac:dyDescent="0.2">
      <c r="A17" s="16" t="str">
        <f t="shared" si="115"/>
        <v>2.6</v>
      </c>
      <c r="B17" s="67" t="s">
        <v>31</v>
      </c>
      <c r="C17" s="17" t="s">
        <v>4</v>
      </c>
      <c r="D17" s="68"/>
      <c r="E17" s="78">
        <f t="shared" si="116"/>
        <v>44858</v>
      </c>
      <c r="F17" s="79">
        <f>IF(ISBLANK(E17)," - ",WORKDAY.INTL(E17,MAX(0,G17-3),"0000000",Tableau1[Dates des vacances]))</f>
        <v>44862</v>
      </c>
      <c r="G17" s="18">
        <v>7</v>
      </c>
      <c r="H17" s="19">
        <v>0</v>
      </c>
      <c r="I17" s="20">
        <v>5</v>
      </c>
      <c r="J17" s="45"/>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Q17" s="16"/>
      <c r="DR17" s="16"/>
      <c r="DS17" s="16"/>
      <c r="DT17" s="16"/>
      <c r="DU17" s="16"/>
      <c r="DV17" s="16"/>
      <c r="DW17" s="16"/>
      <c r="DX17" s="16"/>
      <c r="DY17" s="16"/>
      <c r="DZ17" s="16"/>
      <c r="EA17" s="16"/>
      <c r="EB17" s="16"/>
      <c r="EC17" s="16"/>
      <c r="ED17" s="16"/>
      <c r="EE17" s="16"/>
      <c r="EF17" s="16"/>
      <c r="EG17" s="16"/>
      <c r="EH17" s="16"/>
      <c r="EI17" s="16"/>
      <c r="EJ17" s="16"/>
      <c r="EK17" s="16"/>
      <c r="EL17" s="16"/>
      <c r="EM17" s="16"/>
    </row>
    <row r="18" spans="1:143" s="17" customFormat="1" ht="18" x14ac:dyDescent="0.2">
      <c r="A18" s="16" t="str">
        <f t="shared" si="115"/>
        <v>2.7</v>
      </c>
      <c r="B18" s="67" t="s">
        <v>32</v>
      </c>
      <c r="C18" s="17" t="s">
        <v>4</v>
      </c>
      <c r="D18" s="68"/>
      <c r="E18" s="78">
        <f t="shared" si="116"/>
        <v>44865</v>
      </c>
      <c r="F18" s="79">
        <f>IF(ISBLANK(E18)," - ",WORKDAY.INTL(E18,MAX(0,G18-3),"0000000",Tableau1[Dates des vacances]))</f>
        <v>44869</v>
      </c>
      <c r="G18" s="18">
        <v>7</v>
      </c>
      <c r="H18" s="19">
        <v>0</v>
      </c>
      <c r="I18" s="20">
        <v>5</v>
      </c>
      <c r="J18" s="45"/>
      <c r="K18" s="16"/>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c r="BL18" s="16"/>
      <c r="BM18" s="16"/>
      <c r="BN18" s="16"/>
      <c r="BO18" s="16"/>
      <c r="BP18" s="16"/>
      <c r="BQ18" s="16"/>
      <c r="BR18" s="16"/>
      <c r="BS18" s="16"/>
      <c r="BT18" s="16"/>
      <c r="BU18" s="16"/>
      <c r="BV18" s="16"/>
      <c r="BW18" s="16"/>
      <c r="BX18" s="16"/>
      <c r="BY18" s="16"/>
      <c r="BZ18" s="16"/>
      <c r="CA18" s="16"/>
      <c r="CB18" s="16"/>
      <c r="CC18" s="16"/>
      <c r="CD18" s="16"/>
      <c r="CE18" s="16"/>
      <c r="CF18" s="16"/>
      <c r="CG18" s="16"/>
      <c r="CH18" s="16"/>
      <c r="CI18" s="16"/>
      <c r="CJ18" s="16"/>
      <c r="CK18" s="16"/>
      <c r="CL18" s="16"/>
      <c r="CM18" s="16"/>
      <c r="CN18" s="16"/>
      <c r="CO18" s="16"/>
      <c r="CP18" s="16"/>
      <c r="CQ18" s="16"/>
      <c r="CR18" s="16"/>
      <c r="CS18" s="16"/>
      <c r="CT18" s="16"/>
      <c r="CU18" s="16"/>
      <c r="CV18" s="16"/>
      <c r="CW18" s="16"/>
      <c r="CX18" s="16"/>
      <c r="CY18" s="16"/>
      <c r="CZ18" s="16"/>
      <c r="DA18" s="16"/>
      <c r="DB18" s="16"/>
      <c r="DC18" s="16"/>
      <c r="DD18" s="16"/>
      <c r="DE18" s="16"/>
      <c r="DF18" s="16"/>
      <c r="DG18" s="16"/>
      <c r="DH18" s="16"/>
      <c r="DI18" s="16"/>
      <c r="DJ18" s="16"/>
      <c r="DK18" s="16"/>
      <c r="DL18" s="16"/>
      <c r="DM18" s="16"/>
      <c r="DN18" s="16"/>
      <c r="DO18" s="16"/>
      <c r="DP18" s="16"/>
      <c r="DQ18" s="16"/>
      <c r="DR18" s="16"/>
      <c r="DS18" s="16"/>
      <c r="DT18" s="16"/>
      <c r="DU18" s="16"/>
      <c r="DV18" s="16"/>
      <c r="DW18" s="16"/>
      <c r="DX18" s="16"/>
      <c r="DY18" s="16"/>
      <c r="DZ18" s="16"/>
      <c r="EA18" s="16"/>
      <c r="EB18" s="16"/>
      <c r="EC18" s="16"/>
      <c r="ED18" s="16"/>
      <c r="EE18" s="16"/>
      <c r="EF18" s="16"/>
      <c r="EG18" s="16"/>
      <c r="EH18" s="16"/>
      <c r="EI18" s="16"/>
      <c r="EJ18" s="16"/>
      <c r="EK18" s="16"/>
      <c r="EL18" s="16"/>
      <c r="EM18" s="16"/>
    </row>
    <row r="19" spans="1:143" s="17" customFormat="1" ht="18" x14ac:dyDescent="0.2">
      <c r="A19" s="16" t="str">
        <f t="shared" si="115"/>
        <v>2.8</v>
      </c>
      <c r="B19" s="67" t="s">
        <v>31</v>
      </c>
      <c r="C19" s="17" t="s">
        <v>4</v>
      </c>
      <c r="D19" s="68"/>
      <c r="E19" s="78">
        <f t="shared" si="116"/>
        <v>44872</v>
      </c>
      <c r="F19" s="79">
        <f>IF(ISBLANK(E19)," - ",WORKDAY.INTL(E19,MAX(0,G19-3),"0000000",Tableau1[Dates des vacances]))</f>
        <v>44876</v>
      </c>
      <c r="G19" s="18">
        <v>7</v>
      </c>
      <c r="H19" s="19">
        <v>0</v>
      </c>
      <c r="I19" s="20">
        <v>5</v>
      </c>
      <c r="J19" s="45"/>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c r="BO19" s="16"/>
      <c r="BP19" s="16"/>
      <c r="BQ19" s="16"/>
      <c r="BR19" s="16"/>
      <c r="BS19" s="16"/>
      <c r="BT19" s="16"/>
      <c r="BU19" s="16"/>
      <c r="BV19" s="16"/>
      <c r="BW19" s="16"/>
      <c r="BX19" s="16"/>
      <c r="BY19" s="16"/>
      <c r="BZ19" s="16"/>
      <c r="CA19" s="16"/>
      <c r="CB19" s="16"/>
      <c r="CC19" s="16"/>
      <c r="CD19" s="16"/>
      <c r="CE19" s="16"/>
      <c r="CF19" s="16"/>
      <c r="CG19" s="16"/>
      <c r="CH19" s="16"/>
      <c r="CI19" s="16"/>
      <c r="CJ19" s="16"/>
      <c r="CK19" s="16"/>
      <c r="CL19" s="16"/>
      <c r="CM19" s="16"/>
      <c r="CN19" s="16"/>
      <c r="CO19" s="16"/>
      <c r="CP19" s="16"/>
      <c r="CQ19" s="16"/>
      <c r="CR19" s="16"/>
      <c r="CS19" s="16"/>
      <c r="CT19" s="16"/>
      <c r="CU19" s="16"/>
      <c r="CV19" s="16"/>
      <c r="CW19" s="16"/>
      <c r="CX19" s="16"/>
      <c r="CY19" s="16"/>
      <c r="CZ19" s="16"/>
      <c r="DA19" s="16"/>
      <c r="DB19" s="16"/>
      <c r="DC19" s="16"/>
      <c r="DD19" s="16"/>
      <c r="DE19" s="16"/>
      <c r="DF19" s="16"/>
      <c r="DG19" s="16"/>
      <c r="DH19" s="16"/>
      <c r="DI19" s="16"/>
      <c r="DJ19" s="16"/>
      <c r="DK19" s="16"/>
      <c r="DL19" s="16"/>
      <c r="DM19" s="16"/>
      <c r="DN19" s="16"/>
      <c r="DO19" s="16"/>
      <c r="DP19" s="16"/>
      <c r="DQ19" s="16"/>
      <c r="DR19" s="16"/>
      <c r="DS19" s="16"/>
      <c r="DT19" s="16"/>
      <c r="DU19" s="16"/>
      <c r="DV19" s="16"/>
      <c r="DW19" s="16"/>
      <c r="DX19" s="16"/>
      <c r="DY19" s="16"/>
      <c r="DZ19" s="16"/>
      <c r="EA19" s="16"/>
      <c r="EB19" s="16"/>
      <c r="EC19" s="16"/>
      <c r="ED19" s="16"/>
      <c r="EE19" s="16"/>
      <c r="EF19" s="16"/>
      <c r="EG19" s="16"/>
      <c r="EH19" s="16"/>
      <c r="EI19" s="16"/>
      <c r="EJ19" s="16"/>
      <c r="EK19" s="16"/>
      <c r="EL19" s="16"/>
      <c r="EM19" s="16"/>
    </row>
    <row r="20" spans="1:143" s="17" customFormat="1" ht="18" x14ac:dyDescent="0.2">
      <c r="A20" s="16" t="str">
        <f t="shared" si="115"/>
        <v>2.9</v>
      </c>
      <c r="B20" s="67" t="s">
        <v>33</v>
      </c>
      <c r="C20" s="17" t="s">
        <v>4</v>
      </c>
      <c r="D20" s="68"/>
      <c r="E20" s="78">
        <f t="shared" si="116"/>
        <v>44879</v>
      </c>
      <c r="F20" s="79">
        <f>IF(ISBLANK(E20)," - ",WORKDAY.INTL(E20,MAX(0,G20-3),"0000000",Tableau1[Dates des vacances]))</f>
        <v>44883</v>
      </c>
      <c r="G20" s="18">
        <v>7</v>
      </c>
      <c r="H20" s="19">
        <v>0</v>
      </c>
      <c r="I20" s="20">
        <v>5</v>
      </c>
      <c r="J20" s="45"/>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t="e" cm="1">
        <f t="array" ref="AP20">w</f>
        <v>#NAME?</v>
      </c>
      <c r="AQ20" s="16"/>
      <c r="AR20" s="16"/>
      <c r="AS20" s="16"/>
      <c r="AT20" s="16"/>
      <c r="AU20" s="16"/>
      <c r="AV20" s="16"/>
      <c r="AW20" s="16"/>
      <c r="AX20" s="16"/>
      <c r="AY20" s="16"/>
      <c r="AZ20" s="16"/>
      <c r="BA20" s="16"/>
      <c r="BB20" s="16"/>
      <c r="BC20" s="16"/>
      <c r="BD20" s="16"/>
      <c r="BE20" s="16"/>
      <c r="BF20" s="16"/>
      <c r="BG20" s="16"/>
      <c r="BH20" s="16"/>
      <c r="BI20" s="16"/>
      <c r="BJ20" s="16"/>
      <c r="BK20" s="16"/>
      <c r="BL20" s="16"/>
      <c r="BM20" s="16"/>
      <c r="BN20" s="16"/>
      <c r="BO20" s="16"/>
      <c r="BP20" s="16"/>
      <c r="BQ20" s="16"/>
      <c r="BR20" s="16"/>
      <c r="BS20" s="16"/>
      <c r="BT20" s="16"/>
      <c r="BU20" s="16"/>
      <c r="BV20" s="16"/>
      <c r="BW20" s="16"/>
      <c r="BX20" s="16"/>
      <c r="BY20" s="16"/>
      <c r="BZ20" s="16"/>
      <c r="CA20" s="16"/>
      <c r="CB20" s="16"/>
      <c r="CC20" s="16"/>
      <c r="CD20" s="16"/>
      <c r="CE20" s="16"/>
      <c r="CF20" s="16"/>
      <c r="CG20" s="16"/>
      <c r="CH20" s="16"/>
      <c r="CI20" s="16"/>
      <c r="CJ20" s="16"/>
      <c r="CK20" s="16"/>
      <c r="CL20" s="16"/>
      <c r="CM20" s="16"/>
      <c r="CN20" s="16"/>
      <c r="CO20" s="16"/>
      <c r="CP20" s="16"/>
      <c r="CQ20" s="16"/>
      <c r="CR20" s="16"/>
      <c r="CS20" s="16"/>
      <c r="CT20" s="16"/>
      <c r="CU20" s="16"/>
      <c r="CV20" s="16"/>
      <c r="CW20" s="16"/>
      <c r="CX20" s="16"/>
      <c r="CY20" s="16"/>
      <c r="CZ20" s="16"/>
      <c r="DA20" s="16"/>
      <c r="DB20" s="16"/>
      <c r="DC20" s="16"/>
      <c r="DD20" s="16"/>
      <c r="DE20" s="16"/>
      <c r="DF20" s="16"/>
      <c r="DG20" s="16"/>
      <c r="DH20" s="16"/>
      <c r="DI20" s="16"/>
      <c r="DJ20" s="16"/>
      <c r="DK20" s="16"/>
      <c r="DL20" s="16"/>
      <c r="DM20" s="16"/>
      <c r="DN20" s="16"/>
      <c r="DO20" s="16"/>
      <c r="DP20" s="16"/>
      <c r="DQ20" s="16"/>
      <c r="DR20" s="16"/>
      <c r="DS20" s="16"/>
      <c r="DT20" s="16"/>
      <c r="DU20" s="16"/>
      <c r="DV20" s="16"/>
      <c r="DW20" s="16"/>
      <c r="DX20" s="16"/>
      <c r="DY20" s="16"/>
      <c r="DZ20" s="16"/>
      <c r="EA20" s="16"/>
      <c r="EB20" s="16"/>
      <c r="EC20" s="16"/>
      <c r="ED20" s="16"/>
      <c r="EE20" s="16"/>
      <c r="EF20" s="16"/>
      <c r="EG20" s="16"/>
      <c r="EH20" s="16"/>
      <c r="EI20" s="16"/>
      <c r="EJ20" s="16"/>
      <c r="EK20" s="16"/>
      <c r="EL20" s="16"/>
      <c r="EM20" s="16"/>
    </row>
    <row r="21" spans="1:143" s="17" customFormat="1" ht="18" x14ac:dyDescent="0.2">
      <c r="A21" s="16" t="str">
        <f t="shared" si="115"/>
        <v>2.10</v>
      </c>
      <c r="B21" s="67" t="s">
        <v>34</v>
      </c>
      <c r="C21" s="17" t="s">
        <v>4</v>
      </c>
      <c r="D21" s="68"/>
      <c r="E21" s="78">
        <f t="shared" si="116"/>
        <v>44886</v>
      </c>
      <c r="F21" s="79">
        <f>IF(ISBLANK(E21)," - ",WORKDAY.INTL(E21,MAX(0,G21-3),"0000000",Tableau1[Dates des vacances]))</f>
        <v>44890</v>
      </c>
      <c r="G21" s="18">
        <v>7</v>
      </c>
      <c r="H21" s="19">
        <v>0</v>
      </c>
      <c r="I21" s="20">
        <v>5</v>
      </c>
      <c r="J21" s="45"/>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c r="AY21" s="16"/>
      <c r="AZ21" s="16"/>
      <c r="BA21" s="16"/>
      <c r="BB21" s="16"/>
      <c r="BC21" s="16"/>
      <c r="BD21" s="16"/>
      <c r="BE21" s="16"/>
      <c r="BF21" s="16"/>
      <c r="BG21" s="16"/>
      <c r="BH21" s="16"/>
      <c r="BI21" s="16"/>
      <c r="BJ21" s="16"/>
      <c r="BK21" s="16"/>
      <c r="BL21" s="16"/>
      <c r="BM21" s="16"/>
      <c r="BN21" s="16"/>
      <c r="BO21" s="16"/>
      <c r="BP21" s="16"/>
      <c r="BQ21" s="16"/>
      <c r="BR21" s="16"/>
      <c r="BS21" s="16"/>
      <c r="BT21" s="16"/>
      <c r="BU21" s="16"/>
      <c r="BV21" s="16"/>
      <c r="BW21" s="16"/>
      <c r="BX21" s="16"/>
      <c r="BY21" s="16"/>
      <c r="BZ21" s="16"/>
      <c r="CA21" s="16"/>
      <c r="CB21" s="16"/>
      <c r="CC21" s="16"/>
      <c r="CD21" s="16"/>
      <c r="CE21" s="16"/>
      <c r="CF21" s="16"/>
      <c r="CG21" s="16"/>
      <c r="CH21" s="16"/>
      <c r="CI21" s="16"/>
      <c r="CJ21" s="16"/>
      <c r="CK21" s="16"/>
      <c r="CL21" s="16"/>
      <c r="CM21" s="16"/>
      <c r="CN21" s="16"/>
      <c r="CO21" s="16"/>
      <c r="CP21" s="16"/>
      <c r="CQ21" s="16"/>
      <c r="CR21" s="16"/>
      <c r="CS21" s="16"/>
      <c r="CT21" s="16"/>
      <c r="CU21" s="16"/>
      <c r="CV21" s="16"/>
      <c r="CW21" s="16"/>
      <c r="CX21" s="16"/>
      <c r="CY21" s="16"/>
      <c r="CZ21" s="16"/>
      <c r="DA21" s="16"/>
      <c r="DB21" s="16"/>
      <c r="DC21" s="16"/>
      <c r="DD21" s="16"/>
      <c r="DE21" s="16"/>
      <c r="DF21" s="16"/>
      <c r="DG21" s="16"/>
      <c r="DH21" s="16"/>
      <c r="DI21" s="16"/>
      <c r="DJ21" s="16"/>
      <c r="DK21" s="16"/>
      <c r="DL21" s="16"/>
      <c r="DM21" s="16"/>
      <c r="DN21" s="16"/>
      <c r="DO21" s="16"/>
      <c r="DP21" s="16"/>
      <c r="DQ21" s="16"/>
      <c r="DR21" s="16"/>
      <c r="DS21" s="16"/>
      <c r="DT21" s="16"/>
      <c r="DU21" s="16"/>
      <c r="DV21" s="16"/>
      <c r="DW21" s="16"/>
      <c r="DX21" s="16"/>
      <c r="DY21" s="16"/>
      <c r="DZ21" s="16"/>
      <c r="EA21" s="16"/>
      <c r="EB21" s="16"/>
      <c r="EC21" s="16"/>
      <c r="ED21" s="16"/>
      <c r="EE21" s="16"/>
      <c r="EF21" s="16"/>
      <c r="EG21" s="16"/>
      <c r="EH21" s="16"/>
      <c r="EI21" s="16"/>
      <c r="EJ21" s="16"/>
      <c r="EK21" s="16"/>
      <c r="EL21" s="16"/>
      <c r="EM21" s="16"/>
    </row>
    <row r="22" spans="1:143" s="12" customFormat="1" ht="18" x14ac:dyDescent="0.2">
      <c r="A22" s="10" t="str">
        <f>IF(ISERROR(VALUE(SUBSTITUTE(prevWBS,".",""))),"1",IF(ISERROR(FIND("`",SUBSTITUTE(prevWBS,".","`",1))),TEXT(VALUE(prevWBS)+1,"#"),TEXT(VALUE(LEFT(prevWBS,FIND("`",SUBSTITUTE(prevWBS,".","`",1))-1))+1,"#")))</f>
        <v>3</v>
      </c>
      <c r="B22" s="11" t="s">
        <v>36</v>
      </c>
      <c r="F22" s="79" t="str">
        <f>IF(ISBLANK(E22)," - ",WORKDAY.INTL(E22,MAX(0,G22-3),"0000000",Tableau1[Dates des vacances]))</f>
        <v xml:space="preserve"> - </v>
      </c>
      <c r="G22" s="13"/>
      <c r="H22" s="14"/>
      <c r="I22" s="15" t="str">
        <f t="shared" si="114"/>
        <v xml:space="preserve"> - </v>
      </c>
      <c r="J22" s="46"/>
      <c r="K22" s="55"/>
      <c r="L22" s="55"/>
      <c r="M22" s="55"/>
      <c r="N22" s="55"/>
      <c r="O22" s="55"/>
      <c r="P22" s="55"/>
      <c r="Q22" s="55"/>
      <c r="R22" s="55"/>
      <c r="S22" s="55"/>
      <c r="T22" s="55"/>
      <c r="U22" s="55"/>
      <c r="V22" s="55"/>
      <c r="W22" s="55"/>
      <c r="X22" s="55"/>
      <c r="Y22" s="55"/>
      <c r="Z22" s="55"/>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55"/>
      <c r="DR22" s="55"/>
      <c r="DS22" s="55"/>
      <c r="DT22" s="55"/>
      <c r="DU22" s="55"/>
      <c r="DV22" s="55"/>
      <c r="DW22" s="55"/>
      <c r="DX22" s="55"/>
      <c r="DY22" s="55"/>
      <c r="DZ22" s="55"/>
      <c r="EA22" s="55"/>
      <c r="EB22" s="55"/>
      <c r="EC22" s="55"/>
      <c r="ED22" s="55"/>
      <c r="EE22" s="55"/>
      <c r="EF22" s="55"/>
      <c r="EG22" s="55"/>
      <c r="EH22" s="55"/>
      <c r="EI22" s="55"/>
      <c r="EJ22" s="55"/>
      <c r="EK22" s="55"/>
      <c r="EL22" s="55"/>
      <c r="EM22" s="55"/>
    </row>
    <row r="23" spans="1:143" s="17" customFormat="1" ht="18" x14ac:dyDescent="0.2">
      <c r="A23" s="16" t="str">
        <f t="shared" ref="A23:A32" si="117">IF(ISERROR(VALUE(SUBSTITUTE(prevWBS,".",""))),"0.1",IF(ISERROR(FIND("`",SUBSTITUTE(prevWBS,".","`",1))),prevWBS&amp;".1",LEFT(prevWBS,FIND("`",SUBSTITUTE(prevWBS,".","`",1)))&amp;IF(ISERROR(FIND("`",SUBSTITUTE(prevWBS,".","`",2))),VALUE(RIGHT(prevWBS,LEN(prevWBS)-FIND("`",SUBSTITUTE(prevWBS,".","`",1))))+1,VALUE(MID(prevWBS,FIND("`",SUBSTITUTE(prevWBS,".","`",1))+1,(FIND("`",SUBSTITUTE(prevWBS,".","`",2))-FIND("`",SUBSTITUTE(prevWBS,".","`",1))-1)))+1)))</f>
        <v>3.1</v>
      </c>
      <c r="B23" s="67" t="s">
        <v>37</v>
      </c>
      <c r="C23" s="17" t="s">
        <v>4</v>
      </c>
      <c r="D23" s="68"/>
      <c r="E23" s="78">
        <f>E21+7</f>
        <v>44893</v>
      </c>
      <c r="F23" s="79">
        <f>IF(ISBLANK(E23)," - ",WORKDAY.INTL(E23,MAX(0,G23-3),"0000000",Tableau1[Dates des vacances]))</f>
        <v>44897</v>
      </c>
      <c r="G23" s="18">
        <v>7</v>
      </c>
      <c r="H23" s="19">
        <v>0</v>
      </c>
      <c r="I23" s="20">
        <v>5</v>
      </c>
      <c r="J23" s="45"/>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c r="AY23" s="16"/>
      <c r="AZ23" s="16"/>
      <c r="BA23" s="16"/>
      <c r="BB23" s="16"/>
      <c r="BC23" s="16"/>
      <c r="BD23" s="16"/>
      <c r="BE23" s="16"/>
      <c r="BF23" s="16"/>
      <c r="BG23" s="16"/>
      <c r="BH23" s="16"/>
      <c r="BI23" s="16"/>
      <c r="BJ23" s="16"/>
      <c r="BK23" s="16"/>
      <c r="BL23" s="16"/>
      <c r="BM23" s="16"/>
      <c r="BN23" s="16"/>
      <c r="BO23" s="16"/>
      <c r="BP23" s="16"/>
      <c r="BQ23" s="16"/>
      <c r="BR23" s="16"/>
      <c r="BS23" s="16"/>
      <c r="BT23" s="16"/>
      <c r="BU23" s="16"/>
      <c r="BV23" s="16"/>
      <c r="BW23" s="16"/>
      <c r="BX23" s="16"/>
      <c r="BY23" s="16"/>
      <c r="BZ23" s="16"/>
      <c r="CA23" s="16"/>
      <c r="CB23" s="16"/>
      <c r="CC23" s="16"/>
      <c r="CD23" s="16"/>
      <c r="CE23" s="16"/>
      <c r="CF23" s="16"/>
      <c r="CG23" s="16"/>
      <c r="CH23" s="16"/>
      <c r="CI23" s="16"/>
      <c r="CJ23" s="16"/>
      <c r="CK23" s="16"/>
      <c r="CL23" s="16"/>
      <c r="CM23" s="16"/>
      <c r="CN23" s="16"/>
      <c r="CO23" s="16"/>
      <c r="CP23" s="16"/>
      <c r="CQ23" s="16"/>
      <c r="CR23" s="16"/>
      <c r="CS23" s="16"/>
      <c r="CT23" s="16"/>
      <c r="CU23" s="16"/>
      <c r="CV23" s="16"/>
      <c r="CW23" s="16"/>
      <c r="CX23" s="16"/>
      <c r="CY23" s="16"/>
      <c r="CZ23" s="16"/>
      <c r="DA23" s="16"/>
      <c r="DB23" s="16"/>
      <c r="DC23" s="16"/>
      <c r="DD23" s="16"/>
      <c r="DE23" s="16"/>
      <c r="DF23" s="16"/>
      <c r="DG23" s="16"/>
      <c r="DH23" s="16"/>
      <c r="DI23" s="16"/>
      <c r="DJ23" s="16"/>
      <c r="DK23" s="16"/>
      <c r="DL23" s="16"/>
      <c r="DM23" s="16"/>
      <c r="DN23" s="16"/>
      <c r="DO23" s="16"/>
      <c r="DP23" s="16"/>
      <c r="DQ23" s="16"/>
      <c r="DR23" s="16"/>
      <c r="DS23" s="16"/>
      <c r="DT23" s="16"/>
      <c r="DU23" s="16"/>
      <c r="DV23" s="16"/>
      <c r="DW23" s="16"/>
      <c r="DX23" s="16"/>
      <c r="DY23" s="16"/>
      <c r="DZ23" s="16"/>
      <c r="EA23" s="16"/>
      <c r="EB23" s="16"/>
      <c r="EC23" s="16"/>
      <c r="ED23" s="16"/>
      <c r="EE23" s="16"/>
      <c r="EF23" s="16"/>
      <c r="EG23" s="16"/>
      <c r="EH23" s="16"/>
      <c r="EI23" s="16"/>
      <c r="EJ23" s="16"/>
      <c r="EK23" s="16"/>
      <c r="EL23" s="16"/>
      <c r="EM23" s="16"/>
    </row>
    <row r="24" spans="1:143" s="17" customFormat="1" ht="18" x14ac:dyDescent="0.2">
      <c r="A24" s="16" t="str">
        <f t="shared" si="117"/>
        <v>3.2</v>
      </c>
      <c r="B24" s="67" t="s">
        <v>38</v>
      </c>
      <c r="C24" s="17" t="s">
        <v>4</v>
      </c>
      <c r="D24" s="68"/>
      <c r="E24" s="78">
        <f>E23+7</f>
        <v>44900</v>
      </c>
      <c r="F24" s="79">
        <f>IF(ISBLANK(E24)," - ",WORKDAY.INTL(E24,MAX(0,G24-3),"0000000",Tableau1[Dates des vacances]))</f>
        <v>44904</v>
      </c>
      <c r="G24" s="18">
        <v>7</v>
      </c>
      <c r="H24" s="19">
        <v>0</v>
      </c>
      <c r="I24" s="20">
        <v>5</v>
      </c>
      <c r="J24" s="45"/>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c r="AY24" s="16"/>
      <c r="AZ24" s="16"/>
      <c r="BA24" s="16"/>
      <c r="BB24" s="16"/>
      <c r="BC24" s="16"/>
      <c r="BD24" s="16"/>
      <c r="BE24" s="16"/>
      <c r="BF24" s="16"/>
      <c r="BG24" s="16"/>
      <c r="BH24" s="16"/>
      <c r="BI24" s="16"/>
      <c r="BJ24" s="16"/>
      <c r="BK24" s="16"/>
      <c r="BL24" s="16"/>
      <c r="BM24" s="16"/>
      <c r="BN24" s="16"/>
      <c r="BO24" s="16"/>
      <c r="BP24" s="16"/>
      <c r="BQ24" s="16"/>
      <c r="BR24" s="16"/>
      <c r="BS24" s="16"/>
      <c r="BT24" s="16"/>
      <c r="BU24" s="16"/>
      <c r="BV24" s="16"/>
      <c r="BW24" s="16"/>
      <c r="BX24" s="16"/>
      <c r="BY24" s="16"/>
      <c r="BZ24" s="16"/>
      <c r="CA24" s="16"/>
      <c r="CB24" s="16"/>
      <c r="CC24" s="16"/>
      <c r="CD24" s="16"/>
      <c r="CE24" s="16"/>
      <c r="CF24" s="16"/>
      <c r="CG24" s="16"/>
      <c r="CH24" s="16"/>
      <c r="CI24" s="16"/>
      <c r="CJ24" s="16"/>
      <c r="CK24" s="16"/>
      <c r="CL24" s="16"/>
      <c r="CM24" s="16"/>
      <c r="CN24" s="16"/>
      <c r="CO24" s="16"/>
      <c r="CP24" s="16"/>
      <c r="CQ24" s="16"/>
      <c r="CR24" s="16"/>
      <c r="CS24" s="16"/>
      <c r="CT24" s="16"/>
      <c r="CU24" s="16"/>
      <c r="CV24" s="16"/>
      <c r="CW24" s="16"/>
      <c r="CX24" s="16"/>
      <c r="CY24" s="16"/>
      <c r="CZ24" s="16"/>
      <c r="DA24" s="16"/>
      <c r="DB24" s="16"/>
      <c r="DC24" s="16"/>
      <c r="DD24" s="16"/>
      <c r="DE24" s="16"/>
      <c r="DF24" s="16"/>
      <c r="DG24" s="16"/>
      <c r="DH24" s="16"/>
      <c r="DI24" s="16"/>
      <c r="DJ24" s="16"/>
      <c r="DK24" s="16"/>
      <c r="DL24" s="16"/>
      <c r="DM24" s="16"/>
      <c r="DN24" s="16"/>
      <c r="DO24" s="16"/>
      <c r="DP24" s="16"/>
      <c r="DQ24" s="16"/>
      <c r="DR24" s="16"/>
      <c r="DS24" s="16"/>
      <c r="DT24" s="16"/>
      <c r="DU24" s="16"/>
      <c r="DV24" s="16"/>
      <c r="DW24" s="16"/>
      <c r="DX24" s="16"/>
      <c r="DY24" s="16"/>
      <c r="DZ24" s="16"/>
      <c r="EA24" s="16"/>
      <c r="EB24" s="16"/>
      <c r="EC24" s="16"/>
      <c r="ED24" s="16"/>
      <c r="EE24" s="16"/>
      <c r="EF24" s="16"/>
      <c r="EG24" s="16"/>
      <c r="EH24" s="16"/>
      <c r="EI24" s="16"/>
      <c r="EJ24" s="16"/>
      <c r="EK24" s="16"/>
      <c r="EL24" s="16"/>
      <c r="EM24" s="16"/>
    </row>
    <row r="25" spans="1:143" s="17" customFormat="1" ht="18" x14ac:dyDescent="0.2">
      <c r="A25" s="16" t="str">
        <f t="shared" si="117"/>
        <v>3.3</v>
      </c>
      <c r="B25" s="67" t="s">
        <v>39</v>
      </c>
      <c r="C25" s="17" t="s">
        <v>4</v>
      </c>
      <c r="D25" s="68"/>
      <c r="E25" s="78">
        <f t="shared" ref="E25:E32" si="118">E24+7</f>
        <v>44907</v>
      </c>
      <c r="F25" s="79">
        <f>IF(ISBLANK(E25)," - ",WORKDAY.INTL(E25,MAX(0,G25-3),"0000000",Tableau1[Dates des vacances]))</f>
        <v>44911</v>
      </c>
      <c r="G25" s="18">
        <v>7</v>
      </c>
      <c r="H25" s="19">
        <v>0</v>
      </c>
      <c r="I25" s="20">
        <v>5</v>
      </c>
      <c r="J25" s="45"/>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c r="AY25" s="16"/>
      <c r="AZ25" s="16"/>
      <c r="BA25" s="16"/>
      <c r="BB25" s="16"/>
      <c r="BC25" s="16"/>
      <c r="BD25" s="16"/>
      <c r="BE25" s="16"/>
      <c r="BF25" s="16"/>
      <c r="BG25" s="16"/>
      <c r="BH25" s="16"/>
      <c r="BI25" s="16"/>
      <c r="BJ25" s="16"/>
      <c r="BK25" s="16"/>
      <c r="BL25" s="16"/>
      <c r="BM25" s="16"/>
      <c r="BN25" s="16"/>
      <c r="BO25" s="16"/>
      <c r="BP25" s="16"/>
      <c r="BQ25" s="16"/>
      <c r="BR25" s="16"/>
      <c r="BS25" s="16"/>
      <c r="BT25" s="16"/>
      <c r="BU25" s="16"/>
      <c r="BV25" s="16"/>
      <c r="BW25" s="16"/>
      <c r="BX25" s="16"/>
      <c r="BY25" s="16"/>
      <c r="BZ25" s="16"/>
      <c r="CA25" s="16"/>
      <c r="CB25" s="16"/>
      <c r="CC25" s="16"/>
      <c r="CD25" s="16"/>
      <c r="CE25" s="16"/>
      <c r="CF25" s="16"/>
      <c r="CG25" s="16"/>
      <c r="CH25" s="16"/>
      <c r="CI25" s="16"/>
      <c r="CJ25" s="16"/>
      <c r="CK25" s="16"/>
      <c r="CL25" s="16"/>
      <c r="CM25" s="16"/>
      <c r="CN25" s="16"/>
      <c r="CO25" s="16"/>
      <c r="CP25" s="16"/>
      <c r="CQ25" s="16"/>
      <c r="CR25" s="16"/>
      <c r="CS25" s="16"/>
      <c r="CT25" s="16"/>
      <c r="CU25" s="16"/>
      <c r="CV25" s="16"/>
      <c r="CW25" s="16"/>
      <c r="CX25" s="16"/>
      <c r="CY25" s="16"/>
      <c r="CZ25" s="16"/>
      <c r="DA25" s="16"/>
      <c r="DB25" s="16"/>
      <c r="DC25" s="16"/>
      <c r="DD25" s="16"/>
      <c r="DE25" s="16"/>
      <c r="DF25" s="16"/>
      <c r="DG25" s="16"/>
      <c r="DH25" s="16"/>
      <c r="DI25" s="16"/>
      <c r="DJ25" s="16"/>
      <c r="DK25" s="16"/>
      <c r="DL25" s="16"/>
      <c r="DM25" s="16"/>
      <c r="DN25" s="16"/>
      <c r="DO25" s="16"/>
      <c r="DP25" s="16"/>
      <c r="DQ25" s="16"/>
      <c r="DR25" s="16"/>
      <c r="DS25" s="16"/>
      <c r="DT25" s="16"/>
      <c r="DU25" s="16"/>
      <c r="DV25" s="16"/>
      <c r="DW25" s="16"/>
      <c r="DX25" s="16"/>
      <c r="DY25" s="16"/>
      <c r="DZ25" s="16"/>
      <c r="EA25" s="16"/>
      <c r="EB25" s="16"/>
      <c r="EC25" s="16"/>
      <c r="ED25" s="16"/>
      <c r="EE25" s="16"/>
      <c r="EF25" s="16"/>
      <c r="EG25" s="16"/>
      <c r="EH25" s="16"/>
      <c r="EI25" s="16"/>
      <c r="EJ25" s="16"/>
      <c r="EK25" s="16"/>
      <c r="EL25" s="16"/>
      <c r="EM25" s="16"/>
    </row>
    <row r="26" spans="1:143" s="17" customFormat="1" ht="18" x14ac:dyDescent="0.2">
      <c r="A26" s="16" t="str">
        <f t="shared" si="117"/>
        <v>3.4</v>
      </c>
      <c r="B26" s="67" t="s">
        <v>40</v>
      </c>
      <c r="C26" s="17" t="s">
        <v>4</v>
      </c>
      <c r="D26" s="68"/>
      <c r="E26" s="78">
        <f t="shared" si="118"/>
        <v>44914</v>
      </c>
      <c r="F26" s="79">
        <f>IF(ISBLANK(E26)," - ",WORKDAY.INTL(E26,MAX(0,G26-3),"0000000",Tableau1[Dates des vacances]))</f>
        <v>44918</v>
      </c>
      <c r="G26" s="18">
        <v>7</v>
      </c>
      <c r="H26" s="19">
        <v>0</v>
      </c>
      <c r="I26" s="20">
        <v>5</v>
      </c>
      <c r="J26" s="45"/>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c r="AY26" s="16"/>
      <c r="AZ26" s="16"/>
      <c r="BA26" s="16"/>
      <c r="BB26" s="16"/>
      <c r="BC26" s="16"/>
      <c r="BD26" s="16"/>
      <c r="BE26" s="16"/>
      <c r="BF26" s="16"/>
      <c r="BG26" s="16"/>
      <c r="BH26" s="16"/>
      <c r="BI26" s="16"/>
      <c r="BJ26" s="16"/>
      <c r="BK26" s="16"/>
      <c r="BL26" s="16"/>
      <c r="BM26" s="16"/>
      <c r="BN26" s="16"/>
      <c r="BO26" s="16"/>
      <c r="BP26" s="16"/>
      <c r="BQ26" s="16"/>
      <c r="BR26" s="16"/>
      <c r="BS26" s="16"/>
      <c r="BT26" s="16"/>
      <c r="BU26" s="16"/>
      <c r="BV26" s="16"/>
      <c r="BW26" s="16"/>
      <c r="BX26" s="16"/>
      <c r="BY26" s="16"/>
      <c r="BZ26" s="16"/>
      <c r="CA26" s="16"/>
      <c r="CB26" s="16"/>
      <c r="CC26" s="16"/>
      <c r="CD26" s="16"/>
      <c r="CE26" s="16"/>
      <c r="CF26" s="16"/>
      <c r="CG26" s="16"/>
      <c r="CH26" s="16"/>
      <c r="CI26" s="16"/>
      <c r="CJ26" s="16"/>
      <c r="CK26" s="16"/>
      <c r="CL26" s="16"/>
      <c r="CM26" s="16"/>
      <c r="CN26" s="16"/>
      <c r="CO26" s="16"/>
      <c r="CP26" s="16"/>
      <c r="CQ26" s="16"/>
      <c r="CR26" s="16"/>
      <c r="CS26" s="16"/>
      <c r="CT26" s="16"/>
      <c r="CU26" s="16"/>
      <c r="CV26" s="16"/>
      <c r="CW26" s="16"/>
      <c r="CX26" s="16"/>
      <c r="CY26" s="16"/>
      <c r="CZ26" s="16"/>
      <c r="DA26" s="16"/>
      <c r="DB26" s="16"/>
      <c r="DC26" s="16"/>
      <c r="DD26" s="16"/>
      <c r="DE26" s="16"/>
      <c r="DF26" s="16"/>
      <c r="DG26" s="16"/>
      <c r="DH26" s="16"/>
      <c r="DI26" s="16"/>
      <c r="DJ26" s="16"/>
      <c r="DK26" s="16"/>
      <c r="DL26" s="16"/>
      <c r="DM26" s="16"/>
      <c r="DN26" s="16"/>
      <c r="DO26" s="16"/>
      <c r="DP26" s="16"/>
      <c r="DQ26" s="16"/>
      <c r="DR26" s="16"/>
      <c r="DS26" s="16"/>
      <c r="DT26" s="16"/>
      <c r="DU26" s="16"/>
      <c r="DV26" s="16"/>
      <c r="DW26" s="16"/>
      <c r="DX26" s="16"/>
      <c r="DY26" s="16"/>
      <c r="DZ26" s="16"/>
      <c r="EA26" s="16"/>
      <c r="EB26" s="16"/>
      <c r="EC26" s="16"/>
      <c r="ED26" s="16"/>
      <c r="EE26" s="16"/>
      <c r="EF26" s="16"/>
      <c r="EG26" s="16"/>
      <c r="EH26" s="16"/>
      <c r="EI26" s="16"/>
      <c r="EJ26" s="16"/>
      <c r="EK26" s="16"/>
      <c r="EL26" s="16"/>
      <c r="EM26" s="16"/>
    </row>
    <row r="27" spans="1:143" s="17" customFormat="1" ht="18" x14ac:dyDescent="0.2">
      <c r="A27" s="16" t="str">
        <f t="shared" si="117"/>
        <v>3.5</v>
      </c>
      <c r="B27" s="67" t="s">
        <v>41</v>
      </c>
      <c r="C27" s="17" t="s">
        <v>4</v>
      </c>
      <c r="D27" s="68"/>
      <c r="E27" s="78">
        <f t="shared" si="118"/>
        <v>44921</v>
      </c>
      <c r="F27" s="79">
        <f>IF(ISBLANK(E27)," - ",WORKDAY.INTL(E27,MAX(0,G27-3),"0000000",Tableau1[Dates des vacances]))</f>
        <v>44925</v>
      </c>
      <c r="G27" s="18">
        <v>7</v>
      </c>
      <c r="H27" s="19">
        <v>0</v>
      </c>
      <c r="I27" s="20">
        <v>5</v>
      </c>
      <c r="J27" s="45"/>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c r="AY27" s="16"/>
      <c r="AZ27" s="16"/>
      <c r="BA27" s="16"/>
      <c r="BB27" s="16"/>
      <c r="BC27" s="16"/>
      <c r="BD27" s="16"/>
      <c r="BE27" s="16"/>
      <c r="BF27" s="16"/>
      <c r="BG27" s="16"/>
      <c r="BH27" s="16"/>
      <c r="BI27" s="16"/>
      <c r="BJ27" s="16"/>
      <c r="BK27" s="16"/>
      <c r="BL27" s="16"/>
      <c r="BM27" s="16"/>
      <c r="BN27" s="16"/>
      <c r="BO27" s="16"/>
      <c r="BP27" s="16"/>
      <c r="BQ27" s="16"/>
      <c r="BR27" s="16"/>
      <c r="BS27" s="16"/>
      <c r="BT27" s="16"/>
      <c r="BU27" s="16"/>
      <c r="BV27" s="16"/>
      <c r="BW27" s="16"/>
      <c r="BX27" s="16"/>
      <c r="BY27" s="16"/>
      <c r="BZ27" s="16"/>
      <c r="CA27" s="16"/>
      <c r="CB27" s="16"/>
      <c r="CC27" s="16"/>
      <c r="CD27" s="16"/>
      <c r="CE27" s="16"/>
      <c r="CF27" s="16"/>
      <c r="CG27" s="16"/>
      <c r="CH27" s="16"/>
      <c r="CI27" s="16"/>
      <c r="CJ27" s="16"/>
      <c r="CK27" s="16"/>
      <c r="CL27" s="16"/>
      <c r="CM27" s="16"/>
      <c r="CN27" s="16"/>
      <c r="CO27" s="16"/>
      <c r="CP27" s="16"/>
      <c r="CQ27" s="16"/>
      <c r="CR27" s="16"/>
      <c r="CS27" s="16"/>
      <c r="CT27" s="16"/>
      <c r="CU27" s="16"/>
      <c r="CV27" s="16"/>
      <c r="CW27" s="16"/>
      <c r="CX27" s="16"/>
      <c r="CY27" s="16"/>
      <c r="CZ27" s="16"/>
      <c r="DA27" s="16"/>
      <c r="DB27" s="16"/>
      <c r="DC27" s="16"/>
      <c r="DD27" s="16"/>
      <c r="DE27" s="16"/>
      <c r="DF27" s="16"/>
      <c r="DG27" s="16"/>
      <c r="DH27" s="16"/>
      <c r="DI27" s="16"/>
      <c r="DJ27" s="16"/>
      <c r="DK27" s="16"/>
      <c r="DL27" s="16"/>
      <c r="DM27" s="16"/>
      <c r="DN27" s="16"/>
      <c r="DO27" s="16"/>
      <c r="DP27" s="16"/>
      <c r="DQ27" s="16"/>
      <c r="DR27" s="16"/>
      <c r="DS27" s="16"/>
      <c r="DT27" s="16"/>
      <c r="DU27" s="16"/>
      <c r="DV27" s="16"/>
      <c r="DW27" s="16"/>
      <c r="DX27" s="16"/>
      <c r="DY27" s="16"/>
      <c r="DZ27" s="16"/>
      <c r="EA27" s="16"/>
      <c r="EB27" s="16"/>
      <c r="EC27" s="16"/>
      <c r="ED27" s="16"/>
      <c r="EE27" s="16"/>
      <c r="EF27" s="16"/>
      <c r="EG27" s="16"/>
      <c r="EH27" s="16"/>
      <c r="EI27" s="16"/>
      <c r="EJ27" s="16"/>
      <c r="EK27" s="16"/>
      <c r="EL27" s="16"/>
      <c r="EM27" s="16"/>
    </row>
    <row r="28" spans="1:143" s="17" customFormat="1" ht="18" x14ac:dyDescent="0.2">
      <c r="A28" s="16" t="str">
        <f t="shared" si="117"/>
        <v>3.6</v>
      </c>
      <c r="B28" s="67" t="s">
        <v>31</v>
      </c>
      <c r="C28" s="17" t="s">
        <v>4</v>
      </c>
      <c r="D28" s="68"/>
      <c r="E28" s="78">
        <f t="shared" si="118"/>
        <v>44928</v>
      </c>
      <c r="F28" s="79">
        <f>IF(ISBLANK(E28)," - ",WORKDAY.INTL(E28,MAX(0,G28-3),"0000000",Tableau1[Dates des vacances]))</f>
        <v>44932</v>
      </c>
      <c r="G28" s="18">
        <v>7</v>
      </c>
      <c r="H28" s="19">
        <v>0</v>
      </c>
      <c r="I28" s="20">
        <v>5</v>
      </c>
      <c r="J28" s="45"/>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c r="BF28" s="16"/>
      <c r="BG28" s="16"/>
      <c r="BH28" s="16"/>
      <c r="BI28" s="16"/>
      <c r="BJ28" s="16"/>
      <c r="BK28" s="16"/>
      <c r="BL28" s="16"/>
      <c r="BM28" s="16"/>
      <c r="BN28" s="16"/>
      <c r="BO28" s="16"/>
      <c r="BP28" s="16"/>
      <c r="BQ28" s="16"/>
      <c r="BR28" s="16"/>
      <c r="BS28" s="16"/>
      <c r="BT28" s="16"/>
      <c r="BU28" s="16"/>
      <c r="BV28" s="16"/>
      <c r="BW28" s="16"/>
      <c r="BX28" s="16"/>
      <c r="BY28" s="16"/>
      <c r="BZ28" s="16"/>
      <c r="CA28" s="16"/>
      <c r="CB28" s="16"/>
      <c r="CC28" s="16"/>
      <c r="CD28" s="16"/>
      <c r="CE28" s="16"/>
      <c r="CF28" s="16"/>
      <c r="CG28" s="16"/>
      <c r="CH28" s="16"/>
      <c r="CI28" s="16"/>
      <c r="CJ28" s="16"/>
      <c r="CK28" s="16"/>
      <c r="CL28" s="16"/>
      <c r="CM28" s="16"/>
      <c r="CN28" s="16"/>
      <c r="CO28" s="16"/>
      <c r="CP28" s="16"/>
      <c r="CQ28" s="16"/>
      <c r="CR28" s="16"/>
      <c r="CS28" s="16"/>
      <c r="CT28" s="16"/>
      <c r="CU28" s="16"/>
      <c r="CV28" s="16"/>
      <c r="CW28" s="16"/>
      <c r="CX28" s="16"/>
      <c r="CY28" s="16"/>
      <c r="CZ28" s="16"/>
      <c r="DA28" s="16"/>
      <c r="DB28" s="16"/>
      <c r="DC28" s="16"/>
      <c r="DD28" s="16"/>
      <c r="DE28" s="16"/>
      <c r="DF28" s="16"/>
      <c r="DG28" s="16"/>
      <c r="DH28" s="16"/>
      <c r="DI28" s="16"/>
      <c r="DJ28" s="16"/>
      <c r="DK28" s="16"/>
      <c r="DL28" s="16"/>
      <c r="DM28" s="16"/>
      <c r="DN28" s="16"/>
      <c r="DO28" s="16"/>
      <c r="DP28" s="16"/>
      <c r="DQ28" s="16"/>
      <c r="DR28" s="16"/>
      <c r="DS28" s="16"/>
      <c r="DT28" s="16"/>
      <c r="DU28" s="16"/>
      <c r="DV28" s="16"/>
      <c r="DW28" s="16"/>
      <c r="DX28" s="16"/>
      <c r="DY28" s="16"/>
      <c r="DZ28" s="16"/>
      <c r="EA28" s="16"/>
      <c r="EB28" s="16"/>
      <c r="EC28" s="16"/>
      <c r="ED28" s="16"/>
      <c r="EE28" s="16"/>
      <c r="EF28" s="16"/>
      <c r="EG28" s="16"/>
      <c r="EH28" s="16"/>
      <c r="EI28" s="16"/>
      <c r="EJ28" s="16"/>
      <c r="EK28" s="16"/>
      <c r="EL28" s="16"/>
      <c r="EM28" s="16"/>
    </row>
    <row r="29" spans="1:143" s="17" customFormat="1" ht="18" x14ac:dyDescent="0.2">
      <c r="A29" s="16" t="str">
        <f t="shared" si="117"/>
        <v>3.7</v>
      </c>
      <c r="B29" s="67" t="s">
        <v>42</v>
      </c>
      <c r="C29" s="17" t="s">
        <v>4</v>
      </c>
      <c r="D29" s="68"/>
      <c r="E29" s="78">
        <f t="shared" si="118"/>
        <v>44935</v>
      </c>
      <c r="F29" s="79">
        <f>IF(ISBLANK(E29)," - ",WORKDAY.INTL(E29,MAX(0,G29-3),"0000000",Tableau1[Dates des vacances]))</f>
        <v>44939</v>
      </c>
      <c r="G29" s="18">
        <v>7</v>
      </c>
      <c r="H29" s="19">
        <v>0</v>
      </c>
      <c r="I29" s="20">
        <v>5</v>
      </c>
      <c r="J29" s="45"/>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c r="AY29" s="16"/>
      <c r="AZ29" s="16"/>
      <c r="BA29" s="16"/>
      <c r="BB29" s="16"/>
      <c r="BC29" s="16"/>
      <c r="BD29" s="16"/>
      <c r="BE29" s="16"/>
      <c r="BF29" s="16"/>
      <c r="BG29" s="16"/>
      <c r="BH29" s="16"/>
      <c r="BI29" s="16"/>
      <c r="BJ29" s="16"/>
      <c r="BK29" s="16"/>
      <c r="BL29" s="16"/>
      <c r="BM29" s="16"/>
      <c r="BN29" s="16"/>
      <c r="BO29" s="16"/>
      <c r="BP29" s="16"/>
      <c r="BQ29" s="16"/>
      <c r="BR29" s="16"/>
      <c r="BS29" s="16"/>
      <c r="BT29" s="16"/>
      <c r="BU29" s="16"/>
      <c r="BV29" s="16"/>
      <c r="BW29" s="16"/>
      <c r="BX29" s="16"/>
      <c r="BY29" s="16"/>
      <c r="BZ29" s="16"/>
      <c r="CA29" s="16"/>
      <c r="CB29" s="16"/>
      <c r="CC29" s="16"/>
      <c r="CD29" s="16"/>
      <c r="CE29" s="16"/>
      <c r="CF29" s="16"/>
      <c r="CG29" s="16"/>
      <c r="CH29" s="16"/>
      <c r="CI29" s="16"/>
      <c r="CJ29" s="16"/>
      <c r="CK29" s="16"/>
      <c r="CL29" s="16"/>
      <c r="CM29" s="16"/>
      <c r="CN29" s="16"/>
      <c r="CO29" s="16"/>
      <c r="CP29" s="16"/>
      <c r="CQ29" s="16"/>
      <c r="CR29" s="16"/>
      <c r="CS29" s="16"/>
      <c r="CT29" s="16"/>
      <c r="CU29" s="16"/>
      <c r="CV29" s="16"/>
      <c r="CW29" s="16"/>
      <c r="CX29" s="16"/>
      <c r="CY29" s="16"/>
      <c r="CZ29" s="16"/>
      <c r="DA29" s="16"/>
      <c r="DB29" s="16"/>
      <c r="DC29" s="16"/>
      <c r="DD29" s="16"/>
      <c r="DE29" s="16"/>
      <c r="DF29" s="16"/>
      <c r="DG29" s="16"/>
      <c r="DH29" s="16"/>
      <c r="DI29" s="16"/>
      <c r="DJ29" s="16"/>
      <c r="DK29" s="16"/>
      <c r="DL29" s="16"/>
      <c r="DM29" s="16"/>
      <c r="DN29" s="16"/>
      <c r="DO29" s="16"/>
      <c r="DP29" s="16"/>
      <c r="DQ29" s="16"/>
      <c r="DR29" s="16"/>
      <c r="DS29" s="16"/>
      <c r="DT29" s="16"/>
      <c r="DU29" s="16"/>
      <c r="DV29" s="16"/>
      <c r="DW29" s="16"/>
      <c r="DX29" s="16"/>
      <c r="DY29" s="16"/>
      <c r="DZ29" s="16"/>
      <c r="EA29" s="16"/>
      <c r="EB29" s="16"/>
      <c r="EC29" s="16"/>
      <c r="ED29" s="16"/>
      <c r="EE29" s="16"/>
      <c r="EF29" s="16"/>
      <c r="EG29" s="16"/>
      <c r="EH29" s="16"/>
      <c r="EI29" s="16"/>
      <c r="EJ29" s="16"/>
      <c r="EK29" s="16"/>
      <c r="EL29" s="16"/>
      <c r="EM29" s="16"/>
    </row>
    <row r="30" spans="1:143" s="17" customFormat="1" ht="18" x14ac:dyDescent="0.2">
      <c r="A30" s="16" t="str">
        <f t="shared" si="117"/>
        <v>3.8</v>
      </c>
      <c r="B30" s="67" t="s">
        <v>31</v>
      </c>
      <c r="C30" s="17" t="s">
        <v>4</v>
      </c>
      <c r="D30" s="68"/>
      <c r="E30" s="78">
        <f t="shared" si="118"/>
        <v>44942</v>
      </c>
      <c r="F30" s="79">
        <f>IF(ISBLANK(E30)," - ",WORKDAY.INTL(E30,MAX(0,G30-3),"0000000",Tableau1[Dates des vacances]))</f>
        <v>44946</v>
      </c>
      <c r="G30" s="18">
        <v>7</v>
      </c>
      <c r="H30" s="19">
        <v>0</v>
      </c>
      <c r="I30" s="20">
        <v>5</v>
      </c>
      <c r="J30" s="45"/>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c r="BM30" s="16"/>
      <c r="BN30" s="16"/>
      <c r="BO30" s="16"/>
      <c r="BP30" s="16"/>
      <c r="BQ30" s="16"/>
      <c r="BR30" s="16"/>
      <c r="BS30" s="16"/>
      <c r="BT30" s="16"/>
      <c r="BU30" s="16"/>
      <c r="BV30" s="16"/>
      <c r="BW30" s="16"/>
      <c r="BX30" s="16"/>
      <c r="BY30" s="16"/>
      <c r="BZ30" s="16"/>
      <c r="CA30" s="16"/>
      <c r="CB30" s="16"/>
      <c r="CC30" s="16"/>
      <c r="CD30" s="16"/>
      <c r="CE30" s="16"/>
      <c r="CF30" s="16"/>
      <c r="CG30" s="16"/>
      <c r="CH30" s="16"/>
      <c r="CI30" s="16"/>
      <c r="CJ30" s="16"/>
      <c r="CK30" s="16"/>
      <c r="CL30" s="16"/>
      <c r="CM30" s="16"/>
      <c r="CN30" s="16"/>
      <c r="CO30" s="16"/>
      <c r="CP30" s="16"/>
      <c r="CQ30" s="16"/>
      <c r="CR30" s="16"/>
      <c r="CS30" s="16"/>
      <c r="CT30" s="16"/>
      <c r="CU30" s="16"/>
      <c r="CV30" s="16"/>
      <c r="CW30" s="16"/>
      <c r="CX30" s="16"/>
      <c r="CY30" s="16"/>
      <c r="CZ30" s="16"/>
      <c r="DA30" s="16"/>
      <c r="DB30" s="16"/>
      <c r="DC30" s="16"/>
      <c r="DD30" s="16"/>
      <c r="DE30" s="16"/>
      <c r="DF30" s="16"/>
      <c r="DG30" s="16"/>
      <c r="DH30" s="16"/>
      <c r="DI30" s="16"/>
      <c r="DJ30" s="16"/>
      <c r="DK30" s="16"/>
      <c r="DL30" s="16"/>
      <c r="DM30" s="16"/>
      <c r="DN30" s="16"/>
      <c r="DO30" s="16"/>
      <c r="DP30" s="16"/>
      <c r="DQ30" s="16"/>
      <c r="DR30" s="16"/>
      <c r="DS30" s="16"/>
      <c r="DT30" s="16"/>
      <c r="DU30" s="16"/>
      <c r="DV30" s="16"/>
      <c r="DW30" s="16"/>
      <c r="DX30" s="16"/>
      <c r="DY30" s="16"/>
      <c r="DZ30" s="16"/>
      <c r="EA30" s="16"/>
      <c r="EB30" s="16"/>
      <c r="EC30" s="16"/>
      <c r="ED30" s="16"/>
      <c r="EE30" s="16"/>
      <c r="EF30" s="16"/>
      <c r="EG30" s="16"/>
      <c r="EH30" s="16"/>
      <c r="EI30" s="16"/>
      <c r="EJ30" s="16"/>
      <c r="EK30" s="16"/>
      <c r="EL30" s="16"/>
      <c r="EM30" s="16"/>
    </row>
    <row r="31" spans="1:143" s="17" customFormat="1" ht="18" x14ac:dyDescent="0.2">
      <c r="A31" s="16" t="str">
        <f t="shared" si="117"/>
        <v>3.9</v>
      </c>
      <c r="B31" s="67" t="s">
        <v>43</v>
      </c>
      <c r="C31" s="17" t="s">
        <v>4</v>
      </c>
      <c r="D31" s="68"/>
      <c r="E31" s="78">
        <f t="shared" si="118"/>
        <v>44949</v>
      </c>
      <c r="F31" s="79">
        <f>IF(ISBLANK(E31)," - ",WORKDAY.INTL(E31,MAX(0,G31-3),"0000000",Tableau1[Dates des vacances]))</f>
        <v>44953</v>
      </c>
      <c r="G31" s="18">
        <v>7</v>
      </c>
      <c r="H31" s="19">
        <v>0</v>
      </c>
      <c r="I31" s="20">
        <v>5</v>
      </c>
      <c r="J31" s="45"/>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c r="AY31" s="16"/>
      <c r="AZ31" s="16"/>
      <c r="BA31" s="16"/>
      <c r="BB31" s="16"/>
      <c r="BC31" s="16"/>
      <c r="BD31" s="16"/>
      <c r="BE31" s="16"/>
      <c r="BF31" s="16"/>
      <c r="BG31" s="16"/>
      <c r="BH31" s="16"/>
      <c r="BI31" s="16"/>
      <c r="BJ31" s="16"/>
      <c r="BK31" s="16"/>
      <c r="BL31" s="16"/>
      <c r="BM31" s="16"/>
      <c r="BN31" s="16"/>
      <c r="BO31" s="16"/>
      <c r="BP31" s="16"/>
      <c r="BQ31" s="16"/>
      <c r="BR31" s="16"/>
      <c r="BS31" s="16"/>
      <c r="BT31" s="16"/>
      <c r="BU31" s="16"/>
      <c r="BV31" s="16"/>
      <c r="BW31" s="16"/>
      <c r="BX31" s="16"/>
      <c r="BY31" s="16"/>
      <c r="BZ31" s="16"/>
      <c r="CA31" s="16"/>
      <c r="CB31" s="16"/>
      <c r="CC31" s="16"/>
      <c r="CD31" s="16"/>
      <c r="CE31" s="16"/>
      <c r="CF31" s="16"/>
      <c r="CG31" s="16"/>
      <c r="CH31" s="16"/>
      <c r="CI31" s="16"/>
      <c r="CJ31" s="16"/>
      <c r="CK31" s="16"/>
      <c r="CL31" s="16"/>
      <c r="CM31" s="16"/>
      <c r="CN31" s="16"/>
      <c r="CO31" s="16"/>
      <c r="CP31" s="16"/>
      <c r="CQ31" s="16"/>
      <c r="CR31" s="16"/>
      <c r="CS31" s="16"/>
      <c r="CT31" s="16"/>
      <c r="CU31" s="16"/>
      <c r="CV31" s="16"/>
      <c r="CW31" s="16"/>
      <c r="CX31" s="16"/>
      <c r="CY31" s="16"/>
      <c r="CZ31" s="16"/>
      <c r="DA31" s="16"/>
      <c r="DB31" s="16"/>
      <c r="DC31" s="16"/>
      <c r="DD31" s="16"/>
      <c r="DE31" s="16"/>
      <c r="DF31" s="16"/>
      <c r="DG31" s="16"/>
      <c r="DH31" s="16"/>
      <c r="DI31" s="16"/>
      <c r="DJ31" s="16"/>
      <c r="DK31" s="16"/>
      <c r="DL31" s="16"/>
      <c r="DM31" s="16"/>
      <c r="DN31" s="16"/>
      <c r="DO31" s="16"/>
      <c r="DP31" s="16"/>
      <c r="DQ31" s="16"/>
      <c r="DR31" s="16"/>
      <c r="DS31" s="16"/>
      <c r="DT31" s="16"/>
      <c r="DU31" s="16"/>
      <c r="DV31" s="16"/>
      <c r="DW31" s="16"/>
      <c r="DX31" s="16"/>
      <c r="DY31" s="16"/>
      <c r="DZ31" s="16"/>
      <c r="EA31" s="16"/>
      <c r="EB31" s="16"/>
      <c r="EC31" s="16"/>
      <c r="ED31" s="16"/>
      <c r="EE31" s="16"/>
      <c r="EF31" s="16"/>
      <c r="EG31" s="16"/>
      <c r="EH31" s="16"/>
      <c r="EI31" s="16"/>
      <c r="EJ31" s="16"/>
      <c r="EK31" s="16"/>
      <c r="EL31" s="16"/>
      <c r="EM31" s="16"/>
    </row>
    <row r="32" spans="1:143" s="17" customFormat="1" ht="18" x14ac:dyDescent="0.2">
      <c r="A32" s="16" t="str">
        <f t="shared" si="117"/>
        <v>3.10</v>
      </c>
      <c r="B32" s="67" t="s">
        <v>44</v>
      </c>
      <c r="C32" s="17" t="s">
        <v>4</v>
      </c>
      <c r="D32" s="68"/>
      <c r="E32" s="78">
        <f t="shared" si="118"/>
        <v>44956</v>
      </c>
      <c r="F32" s="79">
        <f>IF(ISBLANK(E32)," - ",WORKDAY.INTL(E32,MAX(0,G32-3),"0000000",Tableau1[Dates des vacances]))</f>
        <v>44960</v>
      </c>
      <c r="G32" s="18">
        <v>7</v>
      </c>
      <c r="H32" s="19">
        <v>0</v>
      </c>
      <c r="I32" s="20">
        <v>5</v>
      </c>
      <c r="J32" s="45"/>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6"/>
      <c r="BD32" s="16"/>
      <c r="BE32" s="16"/>
      <c r="BF32" s="16"/>
      <c r="BG32" s="16"/>
      <c r="BH32" s="16"/>
      <c r="BI32" s="16"/>
      <c r="BJ32" s="16"/>
      <c r="BK32" s="16"/>
      <c r="BL32" s="16"/>
      <c r="BM32" s="16"/>
      <c r="BN32" s="16"/>
      <c r="BO32" s="16"/>
      <c r="BP32" s="16"/>
      <c r="BQ32" s="16"/>
      <c r="BR32" s="16"/>
      <c r="BS32" s="16"/>
      <c r="BT32" s="16"/>
      <c r="BU32" s="16"/>
      <c r="BV32" s="16"/>
      <c r="BW32" s="16"/>
      <c r="BX32" s="16"/>
      <c r="BY32" s="16"/>
      <c r="BZ32" s="16"/>
      <c r="CA32" s="16"/>
      <c r="CB32" s="16"/>
      <c r="CC32" s="16"/>
      <c r="CD32" s="16"/>
      <c r="CE32" s="16"/>
      <c r="CF32" s="16"/>
      <c r="CG32" s="16"/>
      <c r="CH32" s="16"/>
      <c r="CI32" s="16"/>
      <c r="CJ32" s="16"/>
      <c r="CK32" s="16"/>
      <c r="CL32" s="16"/>
      <c r="CM32" s="16"/>
      <c r="CN32" s="16"/>
      <c r="CO32" s="16"/>
      <c r="CP32" s="16"/>
      <c r="CQ32" s="16"/>
      <c r="CR32" s="16"/>
      <c r="CS32" s="16"/>
      <c r="CT32" s="16"/>
      <c r="CU32" s="16"/>
      <c r="CV32" s="16"/>
      <c r="CW32" s="16"/>
      <c r="CX32" s="16"/>
      <c r="CY32" s="16"/>
      <c r="CZ32" s="16"/>
      <c r="DA32" s="16"/>
      <c r="DB32" s="16"/>
      <c r="DC32" s="16"/>
      <c r="DD32" s="16"/>
      <c r="DE32" s="16"/>
      <c r="DF32" s="16"/>
      <c r="DG32" s="16"/>
      <c r="DH32" s="16"/>
      <c r="DI32" s="16"/>
      <c r="DJ32" s="16"/>
      <c r="DK32" s="16"/>
      <c r="DL32" s="16"/>
      <c r="DM32" s="16"/>
      <c r="DN32" s="16"/>
      <c r="DO32" s="16"/>
      <c r="DP32" s="16"/>
      <c r="DQ32" s="16"/>
      <c r="DR32" s="16"/>
      <c r="DS32" s="16"/>
      <c r="DT32" s="16"/>
      <c r="DU32" s="16"/>
      <c r="DV32" s="16"/>
      <c r="DW32" s="16"/>
      <c r="DX32" s="16"/>
      <c r="DY32" s="16"/>
      <c r="DZ32" s="16"/>
      <c r="EA32" s="16"/>
      <c r="EB32" s="16"/>
      <c r="EC32" s="16"/>
      <c r="ED32" s="16"/>
      <c r="EE32" s="16"/>
      <c r="EF32" s="16"/>
      <c r="EG32" s="16"/>
      <c r="EH32" s="16"/>
      <c r="EI32" s="16"/>
      <c r="EJ32" s="16"/>
      <c r="EK32" s="16"/>
      <c r="EL32" s="16"/>
      <c r="EM32" s="16"/>
    </row>
    <row r="33" spans="1:143" s="12" customFormat="1" ht="18" x14ac:dyDescent="0.2">
      <c r="A33" s="10" t="str">
        <f>IF(ISERROR(VALUE(SUBSTITUTE(prevWBS,".",""))),"1",IF(ISERROR(FIND("`",SUBSTITUTE(prevWBS,".","`",1))),TEXT(VALUE(prevWBS)+1,"#"),TEXT(VALUE(LEFT(prevWBS,FIND("`",SUBSTITUTE(prevWBS,".","`",1))-1))+1,"#")))</f>
        <v>4</v>
      </c>
      <c r="B33" s="11" t="s">
        <v>45</v>
      </c>
      <c r="C33" s="50"/>
      <c r="D33" s="50"/>
      <c r="E33" s="50"/>
      <c r="F33" s="79" t="str">
        <f>IF(ISBLANK(E33)," - ",WORKDAY.INTL(E33,MAX(0,G33-3),"0000000",Tableau1[Dates des vacances]))</f>
        <v xml:space="preserve"> - </v>
      </c>
      <c r="G33" s="13"/>
      <c r="H33" s="14"/>
      <c r="I33" s="15" t="str">
        <f t="shared" si="114"/>
        <v xml:space="preserve"> - </v>
      </c>
      <c r="J33" s="46"/>
      <c r="K33" s="55"/>
      <c r="L33" s="55"/>
      <c r="M33" s="55"/>
      <c r="N33" s="55"/>
      <c r="O33" s="55"/>
      <c r="P33" s="55"/>
      <c r="Q33" s="55"/>
      <c r="R33" s="55"/>
      <c r="S33" s="55"/>
      <c r="T33" s="55"/>
      <c r="U33" s="55"/>
      <c r="V33" s="55"/>
      <c r="W33" s="55"/>
      <c r="X33" s="55"/>
      <c r="Y33" s="55"/>
      <c r="Z33" s="55"/>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55"/>
      <c r="DR33" s="55"/>
      <c r="DS33" s="55"/>
      <c r="DT33" s="55"/>
      <c r="DU33" s="55"/>
      <c r="DV33" s="55"/>
      <c r="DW33" s="55"/>
      <c r="DX33" s="55"/>
      <c r="DY33" s="55"/>
      <c r="DZ33" s="55"/>
      <c r="EA33" s="55"/>
      <c r="EB33" s="55"/>
      <c r="EC33" s="55"/>
      <c r="ED33" s="55"/>
      <c r="EE33" s="55"/>
      <c r="EF33" s="55"/>
      <c r="EG33" s="55"/>
      <c r="EH33" s="55"/>
      <c r="EI33" s="55"/>
      <c r="EJ33" s="55"/>
      <c r="EK33" s="55"/>
      <c r="EL33" s="55"/>
      <c r="EM33" s="55"/>
    </row>
    <row r="34" spans="1:143" s="17" customFormat="1" ht="18" x14ac:dyDescent="0.2">
      <c r="A34" s="16" t="str">
        <f t="shared" ref="A34:A39" si="119">IF(ISERROR(VALUE(SUBSTITUTE(prevWBS,".",""))),"0.1",IF(ISERROR(FIND("`",SUBSTITUTE(prevWBS,".","`",1))),prevWBS&amp;".1",LEFT(prevWBS,FIND("`",SUBSTITUTE(prevWBS,".","`",1)))&amp;IF(ISERROR(FIND("`",SUBSTITUTE(prevWBS,".","`",2))),VALUE(RIGHT(prevWBS,LEN(prevWBS)-FIND("`",SUBSTITUTE(prevWBS,".","`",1))))+1,VALUE(MID(prevWBS,FIND("`",SUBSTITUTE(prevWBS,".","`",1))+1,(FIND("`",SUBSTITUTE(prevWBS,".","`",2))-FIND("`",SUBSTITUTE(prevWBS,".","`",1))-1)))+1)))</f>
        <v>4.1</v>
      </c>
      <c r="B34" s="67" t="s">
        <v>46</v>
      </c>
      <c r="C34" s="17" t="s">
        <v>4</v>
      </c>
      <c r="D34" s="68"/>
      <c r="E34" s="78">
        <f>E32+7</f>
        <v>44963</v>
      </c>
      <c r="F34" s="79">
        <f>IF(ISBLANK(E34)," - ",WORKDAY.INTL(E34,MAX(0,G34-3),"0000000",Tableau1[Dates des vacances]))</f>
        <v>44967</v>
      </c>
      <c r="G34" s="18">
        <v>7</v>
      </c>
      <c r="H34" s="19">
        <v>0</v>
      </c>
      <c r="I34" s="20">
        <v>5</v>
      </c>
      <c r="J34" s="45"/>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c r="AY34" s="16"/>
      <c r="AZ34" s="16"/>
      <c r="BA34" s="16"/>
      <c r="BB34" s="16"/>
      <c r="BC34" s="16"/>
      <c r="BD34" s="16"/>
      <c r="BE34" s="16"/>
      <c r="BF34" s="16"/>
      <c r="BG34" s="16"/>
      <c r="BH34" s="16"/>
      <c r="BI34" s="16"/>
      <c r="BJ34" s="16"/>
      <c r="BK34" s="16"/>
      <c r="BL34" s="16"/>
      <c r="BM34" s="16"/>
      <c r="BN34" s="16"/>
      <c r="BO34" s="16"/>
      <c r="BP34" s="16"/>
      <c r="BQ34" s="16"/>
      <c r="BR34" s="16"/>
      <c r="BS34" s="16"/>
      <c r="BT34" s="16"/>
      <c r="BU34" s="16"/>
      <c r="BV34" s="16"/>
      <c r="BW34" s="16"/>
      <c r="BX34" s="16"/>
      <c r="BY34" s="16"/>
      <c r="BZ34" s="16"/>
      <c r="CA34" s="16"/>
      <c r="CB34" s="16"/>
      <c r="CC34" s="16"/>
      <c r="CD34" s="16"/>
      <c r="CE34" s="16"/>
      <c r="CF34" s="16"/>
      <c r="CG34" s="16"/>
      <c r="CH34" s="16"/>
      <c r="CI34" s="16"/>
      <c r="CJ34" s="16"/>
      <c r="CK34" s="16"/>
      <c r="CL34" s="16"/>
      <c r="CM34" s="16"/>
      <c r="CN34" s="16"/>
      <c r="CO34" s="16"/>
      <c r="CP34" s="16"/>
      <c r="CQ34" s="16"/>
      <c r="CR34" s="16"/>
      <c r="CS34" s="16"/>
      <c r="CT34" s="16"/>
      <c r="CU34" s="16"/>
      <c r="CV34" s="16"/>
      <c r="CW34" s="16"/>
      <c r="CX34" s="16"/>
      <c r="CY34" s="16"/>
      <c r="CZ34" s="16"/>
      <c r="DA34" s="16"/>
      <c r="DB34" s="16"/>
      <c r="DC34" s="16"/>
      <c r="DD34" s="16"/>
      <c r="DE34" s="16"/>
      <c r="DF34" s="16"/>
      <c r="DG34" s="16"/>
      <c r="DH34" s="16"/>
      <c r="DI34" s="16"/>
      <c r="DJ34" s="16"/>
      <c r="DK34" s="16"/>
      <c r="DL34" s="16"/>
      <c r="DM34" s="16"/>
      <c r="DN34" s="16"/>
      <c r="DO34" s="16"/>
      <c r="DP34" s="16"/>
      <c r="DQ34" s="16"/>
      <c r="DR34" s="16"/>
      <c r="DS34" s="16"/>
      <c r="DT34" s="16"/>
      <c r="DU34" s="16"/>
      <c r="DV34" s="16"/>
      <c r="DW34" s="16"/>
      <c r="DX34" s="16"/>
      <c r="DY34" s="16"/>
      <c r="DZ34" s="16"/>
      <c r="EA34" s="16"/>
      <c r="EB34" s="16"/>
      <c r="EC34" s="16"/>
      <c r="ED34" s="16"/>
      <c r="EE34" s="16"/>
      <c r="EF34" s="16"/>
      <c r="EG34" s="16"/>
      <c r="EH34" s="16"/>
      <c r="EI34" s="16"/>
      <c r="EJ34" s="16"/>
      <c r="EK34" s="16"/>
      <c r="EL34" s="16"/>
      <c r="EM34" s="16"/>
    </row>
    <row r="35" spans="1:143" s="17" customFormat="1" ht="18" x14ac:dyDescent="0.2">
      <c r="A35" s="16" t="str">
        <f t="shared" si="119"/>
        <v>4.2</v>
      </c>
      <c r="B35" s="67" t="s">
        <v>47</v>
      </c>
      <c r="C35" s="17" t="s">
        <v>4</v>
      </c>
      <c r="D35" s="68"/>
      <c r="E35" s="78">
        <f t="shared" ref="E35:E62" si="120">E34+7</f>
        <v>44970</v>
      </c>
      <c r="F35" s="79">
        <f>IF(ISBLANK(E35)," - ",WORKDAY.INTL(E35,MAX(0,G35-3),"0000000",Tableau1[Dates des vacances]))</f>
        <v>44974</v>
      </c>
      <c r="G35" s="18">
        <v>7</v>
      </c>
      <c r="H35" s="19">
        <v>0</v>
      </c>
      <c r="I35" s="20">
        <v>5</v>
      </c>
      <c r="J35" s="45"/>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c r="AY35" s="16"/>
      <c r="AZ35" s="16"/>
      <c r="BA35" s="16"/>
      <c r="BB35" s="16"/>
      <c r="BC35" s="16"/>
      <c r="BD35" s="16"/>
      <c r="BE35" s="16"/>
      <c r="BF35" s="16"/>
      <c r="BG35" s="16"/>
      <c r="BH35" s="16"/>
      <c r="BI35" s="16"/>
      <c r="BJ35" s="16"/>
      <c r="BK35" s="16"/>
      <c r="BL35" s="16"/>
      <c r="BM35" s="16"/>
      <c r="BN35" s="16"/>
      <c r="BO35" s="16"/>
      <c r="BP35" s="16"/>
      <c r="BQ35" s="16"/>
      <c r="BR35" s="16"/>
      <c r="BS35" s="16"/>
      <c r="BT35" s="16"/>
      <c r="BU35" s="16"/>
      <c r="BV35" s="16"/>
      <c r="BW35" s="16"/>
      <c r="BX35" s="16"/>
      <c r="BY35" s="16"/>
      <c r="BZ35" s="16"/>
      <c r="CA35" s="16"/>
      <c r="CB35" s="16"/>
      <c r="CC35" s="16"/>
      <c r="CD35" s="16"/>
      <c r="CE35" s="16"/>
      <c r="CF35" s="16"/>
      <c r="CG35" s="16"/>
      <c r="CH35" s="16"/>
      <c r="CI35" s="16"/>
      <c r="CJ35" s="16"/>
      <c r="CK35" s="16"/>
      <c r="CL35" s="16"/>
      <c r="CM35" s="16"/>
      <c r="CN35" s="16"/>
      <c r="CO35" s="16"/>
      <c r="CP35" s="16"/>
      <c r="CQ35" s="16"/>
      <c r="CR35" s="16"/>
      <c r="CS35" s="16"/>
      <c r="CT35" s="16"/>
      <c r="CU35" s="16"/>
      <c r="CV35" s="16"/>
      <c r="CW35" s="16"/>
      <c r="CX35" s="16"/>
      <c r="CY35" s="16"/>
      <c r="CZ35" s="16"/>
      <c r="DA35" s="16"/>
      <c r="DB35" s="16"/>
      <c r="DC35" s="16"/>
      <c r="DD35" s="16"/>
      <c r="DE35" s="16"/>
      <c r="DF35" s="16"/>
      <c r="DG35" s="16"/>
      <c r="DH35" s="16"/>
      <c r="DI35" s="16"/>
      <c r="DJ35" s="16"/>
      <c r="DK35" s="16"/>
      <c r="DL35" s="16"/>
      <c r="DM35" s="16"/>
      <c r="DN35" s="16"/>
      <c r="DO35" s="16"/>
      <c r="DP35" s="16"/>
      <c r="DQ35" s="16"/>
      <c r="DR35" s="16"/>
      <c r="DS35" s="16"/>
      <c r="DT35" s="16"/>
      <c r="DU35" s="16"/>
      <c r="DV35" s="16"/>
      <c r="DW35" s="16"/>
      <c r="DX35" s="16"/>
      <c r="DY35" s="16"/>
      <c r="DZ35" s="16"/>
      <c r="EA35" s="16"/>
      <c r="EB35" s="16"/>
      <c r="EC35" s="16"/>
      <c r="ED35" s="16"/>
      <c r="EE35" s="16"/>
      <c r="EF35" s="16"/>
      <c r="EG35" s="16"/>
      <c r="EH35" s="16"/>
      <c r="EI35" s="16"/>
      <c r="EJ35" s="16"/>
      <c r="EK35" s="16"/>
      <c r="EL35" s="16"/>
      <c r="EM35" s="16"/>
    </row>
    <row r="36" spans="1:143" s="17" customFormat="1" ht="18" x14ac:dyDescent="0.2">
      <c r="A36" s="16" t="str">
        <f t="shared" si="119"/>
        <v>4.3</v>
      </c>
      <c r="B36" s="67" t="s">
        <v>48</v>
      </c>
      <c r="C36" s="17" t="s">
        <v>4</v>
      </c>
      <c r="D36" s="68"/>
      <c r="E36" s="78">
        <f t="shared" si="120"/>
        <v>44977</v>
      </c>
      <c r="F36" s="79">
        <f>IF(ISBLANK(E36)," - ",WORKDAY.INTL(E36,MAX(0,G36-3),"0000000",Tableau1[Dates des vacances]))</f>
        <v>44981</v>
      </c>
      <c r="G36" s="18">
        <v>7</v>
      </c>
      <c r="H36" s="19">
        <v>0</v>
      </c>
      <c r="I36" s="20">
        <v>5</v>
      </c>
      <c r="J36" s="45"/>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c r="BZ36" s="16"/>
      <c r="CA36" s="16"/>
      <c r="CB36" s="16"/>
      <c r="CC36" s="16"/>
      <c r="CD36" s="16"/>
      <c r="CE36" s="16"/>
      <c r="CF36" s="16"/>
      <c r="CG36" s="16"/>
      <c r="CH36" s="16"/>
      <c r="CI36" s="16"/>
      <c r="CJ36" s="16"/>
      <c r="CK36" s="16"/>
      <c r="CL36" s="16"/>
      <c r="CM36" s="16"/>
      <c r="CN36" s="16"/>
      <c r="CO36" s="16"/>
      <c r="CP36" s="16"/>
      <c r="CQ36" s="16"/>
      <c r="CR36" s="16"/>
      <c r="CS36" s="16"/>
      <c r="CT36" s="16"/>
      <c r="CU36" s="16"/>
      <c r="CV36" s="16"/>
      <c r="CW36" s="16"/>
      <c r="CX36" s="16"/>
      <c r="CY36" s="16"/>
      <c r="CZ36" s="16"/>
      <c r="DA36" s="16"/>
      <c r="DB36" s="16"/>
      <c r="DC36" s="16"/>
      <c r="DD36" s="16"/>
      <c r="DE36" s="16"/>
      <c r="DF36" s="16"/>
      <c r="DG36" s="16"/>
      <c r="DH36" s="16"/>
      <c r="DI36" s="16"/>
      <c r="DJ36" s="16"/>
      <c r="DK36" s="16"/>
      <c r="DL36" s="16"/>
      <c r="DM36" s="16"/>
      <c r="DN36" s="16"/>
      <c r="DO36" s="16"/>
      <c r="DP36" s="16"/>
      <c r="DQ36" s="16"/>
      <c r="DR36" s="16"/>
      <c r="DS36" s="16"/>
      <c r="DT36" s="16"/>
      <c r="DU36" s="16"/>
      <c r="DV36" s="16"/>
      <c r="DW36" s="16"/>
      <c r="DX36" s="16"/>
      <c r="DY36" s="16"/>
      <c r="DZ36" s="16"/>
      <c r="EA36" s="16"/>
      <c r="EB36" s="16"/>
      <c r="EC36" s="16"/>
      <c r="ED36" s="16"/>
      <c r="EE36" s="16"/>
      <c r="EF36" s="16"/>
      <c r="EG36" s="16"/>
      <c r="EH36" s="16"/>
      <c r="EI36" s="16"/>
      <c r="EJ36" s="16"/>
      <c r="EK36" s="16"/>
      <c r="EL36" s="16"/>
      <c r="EM36" s="16"/>
    </row>
    <row r="37" spans="1:143" s="17" customFormat="1" ht="18" x14ac:dyDescent="0.2">
      <c r="A37" s="16" t="str">
        <f t="shared" si="119"/>
        <v>4.4</v>
      </c>
      <c r="B37" s="67" t="s">
        <v>49</v>
      </c>
      <c r="C37" s="17" t="s">
        <v>4</v>
      </c>
      <c r="D37" s="68"/>
      <c r="E37" s="78">
        <f t="shared" si="120"/>
        <v>44984</v>
      </c>
      <c r="F37" s="79">
        <f>IF(ISBLANK(E37)," - ",WORKDAY.INTL(E37,MAX(0,G37-3),"0000000",Tableau1[Dates des vacances]))</f>
        <v>44988</v>
      </c>
      <c r="G37" s="18">
        <v>7</v>
      </c>
      <c r="H37" s="19">
        <v>0</v>
      </c>
      <c r="I37" s="20">
        <v>5</v>
      </c>
      <c r="J37" s="45"/>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c r="BZ37" s="16"/>
      <c r="CA37" s="16"/>
      <c r="CB37" s="16"/>
      <c r="CC37" s="16"/>
      <c r="CD37" s="16"/>
      <c r="CE37" s="16"/>
      <c r="CF37" s="16"/>
      <c r="CG37" s="16"/>
      <c r="CH37" s="16"/>
      <c r="CI37" s="16"/>
      <c r="CJ37" s="16"/>
      <c r="CK37" s="16"/>
      <c r="CL37" s="16"/>
      <c r="CM37" s="16"/>
      <c r="CN37" s="16"/>
      <c r="CO37" s="16"/>
      <c r="CP37" s="16"/>
      <c r="CQ37" s="16"/>
      <c r="CR37" s="16"/>
      <c r="CS37" s="16"/>
      <c r="CT37" s="16"/>
      <c r="CU37" s="16"/>
      <c r="CV37" s="16"/>
      <c r="CW37" s="16"/>
      <c r="CX37" s="16"/>
      <c r="CY37" s="16"/>
      <c r="CZ37" s="16"/>
      <c r="DA37" s="16"/>
      <c r="DB37" s="16"/>
      <c r="DC37" s="16"/>
      <c r="DD37" s="16"/>
      <c r="DE37" s="16"/>
      <c r="DF37" s="16"/>
      <c r="DG37" s="16"/>
      <c r="DH37" s="16"/>
      <c r="DI37" s="16"/>
      <c r="DJ37" s="16"/>
      <c r="DK37" s="16"/>
      <c r="DL37" s="16"/>
      <c r="DM37" s="16"/>
      <c r="DN37" s="16"/>
      <c r="DO37" s="16"/>
      <c r="DP37" s="16"/>
      <c r="DQ37" s="16"/>
      <c r="DR37" s="16"/>
      <c r="DS37" s="16"/>
      <c r="DT37" s="16"/>
      <c r="DU37" s="16"/>
      <c r="DV37" s="16"/>
      <c r="DW37" s="16"/>
      <c r="DX37" s="16"/>
      <c r="DY37" s="16"/>
      <c r="DZ37" s="16"/>
      <c r="EA37" s="16"/>
      <c r="EB37" s="16"/>
      <c r="EC37" s="16"/>
      <c r="ED37" s="16"/>
      <c r="EE37" s="16"/>
      <c r="EF37" s="16"/>
      <c r="EG37" s="16"/>
      <c r="EH37" s="16"/>
      <c r="EI37" s="16"/>
      <c r="EJ37" s="16"/>
      <c r="EK37" s="16"/>
      <c r="EL37" s="16"/>
      <c r="EM37" s="16"/>
    </row>
    <row r="38" spans="1:143" s="17" customFormat="1" ht="18" x14ac:dyDescent="0.2">
      <c r="A38" s="16" t="str">
        <f t="shared" si="119"/>
        <v>4.5</v>
      </c>
      <c r="B38" s="67" t="s">
        <v>50</v>
      </c>
      <c r="C38" s="17" t="s">
        <v>4</v>
      </c>
      <c r="D38" s="68"/>
      <c r="E38" s="78">
        <f t="shared" si="120"/>
        <v>44991</v>
      </c>
      <c r="F38" s="79">
        <f>IF(ISBLANK(E38)," - ",WORKDAY.INTL(E38,MAX(0,G38-3),"0000000",Tableau1[Dates des vacances]))</f>
        <v>44995</v>
      </c>
      <c r="G38" s="18">
        <v>7</v>
      </c>
      <c r="H38" s="19">
        <v>0</v>
      </c>
      <c r="I38" s="20">
        <v>5</v>
      </c>
      <c r="J38" s="45"/>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c r="BZ38" s="16"/>
      <c r="CA38" s="16"/>
      <c r="CB38" s="16"/>
      <c r="CC38" s="16"/>
      <c r="CD38" s="16"/>
      <c r="CE38" s="16"/>
      <c r="CF38" s="16"/>
      <c r="CG38" s="16"/>
      <c r="CH38" s="16"/>
      <c r="CI38" s="16"/>
      <c r="CJ38" s="16"/>
      <c r="CK38" s="16"/>
      <c r="CL38" s="16"/>
      <c r="CM38" s="16"/>
      <c r="CN38" s="16"/>
      <c r="CO38" s="16"/>
      <c r="CP38" s="16"/>
      <c r="CQ38" s="16"/>
      <c r="CR38" s="16"/>
      <c r="CS38" s="16"/>
      <c r="CT38" s="16"/>
      <c r="CU38" s="16"/>
      <c r="CV38" s="16"/>
      <c r="CW38" s="16"/>
      <c r="CX38" s="16"/>
      <c r="CY38" s="16"/>
      <c r="CZ38" s="16"/>
      <c r="DA38" s="16"/>
      <c r="DB38" s="16"/>
      <c r="DC38" s="16"/>
      <c r="DD38" s="16"/>
      <c r="DE38" s="16"/>
      <c r="DF38" s="16"/>
      <c r="DG38" s="16"/>
      <c r="DH38" s="16"/>
      <c r="DI38" s="16"/>
      <c r="DJ38" s="16"/>
      <c r="DK38" s="16"/>
      <c r="DL38" s="16"/>
      <c r="DM38" s="16"/>
      <c r="DN38" s="16"/>
      <c r="DO38" s="16"/>
      <c r="DP38" s="16"/>
      <c r="DQ38" s="16"/>
      <c r="DR38" s="16"/>
      <c r="DS38" s="16"/>
      <c r="DT38" s="16"/>
      <c r="DU38" s="16"/>
      <c r="DV38" s="16"/>
      <c r="DW38" s="16"/>
      <c r="DX38" s="16"/>
      <c r="DY38" s="16"/>
      <c r="DZ38" s="16"/>
      <c r="EA38" s="16"/>
      <c r="EB38" s="16"/>
      <c r="EC38" s="16"/>
      <c r="ED38" s="16"/>
      <c r="EE38" s="16"/>
      <c r="EF38" s="16"/>
      <c r="EG38" s="16"/>
      <c r="EH38" s="16"/>
      <c r="EI38" s="16"/>
      <c r="EJ38" s="16"/>
      <c r="EK38" s="16"/>
      <c r="EL38" s="16"/>
      <c r="EM38" s="16"/>
    </row>
    <row r="39" spans="1:143" s="17" customFormat="1" ht="18" x14ac:dyDescent="0.2">
      <c r="A39" s="16" t="str">
        <f t="shared" si="119"/>
        <v>4.6</v>
      </c>
      <c r="B39" s="67" t="s">
        <v>51</v>
      </c>
      <c r="C39" s="17" t="s">
        <v>4</v>
      </c>
      <c r="D39" s="68"/>
      <c r="E39" s="78">
        <f t="shared" si="120"/>
        <v>44998</v>
      </c>
      <c r="F39" s="79">
        <f>IF(ISBLANK(E39)," - ",WORKDAY.INTL(E39,MAX(0,G39-3),"0000000",Tableau1[Dates des vacances]))</f>
        <v>45002</v>
      </c>
      <c r="G39" s="18">
        <v>7</v>
      </c>
      <c r="H39" s="19">
        <v>0</v>
      </c>
      <c r="I39" s="20">
        <v>5</v>
      </c>
      <c r="J39" s="45"/>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c r="AY39" s="16"/>
      <c r="AZ39" s="16"/>
      <c r="BA39" s="16"/>
      <c r="BB39" s="16"/>
      <c r="BC39" s="16"/>
      <c r="BD39" s="16"/>
      <c r="BE39" s="16"/>
      <c r="BF39" s="16"/>
      <c r="BG39" s="16"/>
      <c r="BH39" s="16"/>
      <c r="BI39" s="16"/>
      <c r="BJ39" s="16"/>
      <c r="BK39" s="16"/>
      <c r="BL39" s="16"/>
      <c r="BM39" s="16"/>
      <c r="BN39" s="16"/>
      <c r="BO39" s="16"/>
      <c r="BP39" s="16"/>
      <c r="BQ39" s="16"/>
      <c r="BR39" s="16"/>
      <c r="BS39" s="16"/>
      <c r="BT39" s="16"/>
      <c r="BU39" s="16"/>
      <c r="BV39" s="16"/>
      <c r="BW39" s="16"/>
      <c r="BX39" s="16"/>
      <c r="BY39" s="16"/>
      <c r="BZ39" s="16"/>
      <c r="CA39" s="16"/>
      <c r="CB39" s="16"/>
      <c r="CC39" s="16"/>
      <c r="CD39" s="16"/>
      <c r="CE39" s="16"/>
      <c r="CF39" s="16"/>
      <c r="CG39" s="16"/>
      <c r="CH39" s="16"/>
      <c r="CI39" s="16"/>
      <c r="CJ39" s="16"/>
      <c r="CK39" s="16"/>
      <c r="CL39" s="16"/>
      <c r="CM39" s="16"/>
      <c r="CN39" s="16"/>
      <c r="CO39" s="16"/>
      <c r="CP39" s="16"/>
      <c r="CQ39" s="16"/>
      <c r="CR39" s="16"/>
      <c r="CS39" s="16"/>
      <c r="CT39" s="16"/>
      <c r="CU39" s="16"/>
      <c r="CV39" s="16"/>
      <c r="CW39" s="16"/>
      <c r="CX39" s="16"/>
      <c r="CY39" s="16"/>
      <c r="CZ39" s="16"/>
      <c r="DA39" s="16"/>
      <c r="DB39" s="16"/>
      <c r="DC39" s="16"/>
      <c r="DD39" s="16"/>
      <c r="DE39" s="16"/>
      <c r="DF39" s="16"/>
      <c r="DG39" s="16"/>
      <c r="DH39" s="16"/>
      <c r="DI39" s="16"/>
      <c r="DJ39" s="16"/>
      <c r="DK39" s="16"/>
      <c r="DL39" s="16"/>
      <c r="DM39" s="16"/>
      <c r="DN39" s="16"/>
      <c r="DO39" s="16"/>
      <c r="DP39" s="16"/>
      <c r="DQ39" s="16"/>
      <c r="DR39" s="16"/>
      <c r="DS39" s="16"/>
      <c r="DT39" s="16"/>
      <c r="DU39" s="16"/>
      <c r="DV39" s="16"/>
      <c r="DW39" s="16"/>
      <c r="DX39" s="16"/>
      <c r="DY39" s="16"/>
      <c r="DZ39" s="16"/>
      <c r="EA39" s="16"/>
      <c r="EB39" s="16"/>
      <c r="EC39" s="16"/>
      <c r="ED39" s="16"/>
      <c r="EE39" s="16"/>
      <c r="EF39" s="16"/>
      <c r="EG39" s="16"/>
      <c r="EH39" s="16"/>
      <c r="EI39" s="16"/>
      <c r="EJ39" s="16"/>
      <c r="EK39" s="16"/>
      <c r="EL39" s="16"/>
      <c r="EM39" s="16"/>
    </row>
    <row r="40" spans="1:143" s="12" customFormat="1" ht="18" x14ac:dyDescent="0.2">
      <c r="A40" s="10" t="str">
        <f>IF(ISERROR(VALUE(SUBSTITUTE(prevWBS,".",""))),"1",IF(ISERROR(FIND("`",SUBSTITUTE(prevWBS,".","`",1))),TEXT(VALUE(prevWBS)+1,"#"),TEXT(VALUE(LEFT(prevWBS,FIND("`",SUBSTITUTE(prevWBS,".","`",1))-1))+1,"#")))</f>
        <v>5</v>
      </c>
      <c r="B40" s="11" t="s">
        <v>52</v>
      </c>
      <c r="C40" s="50"/>
      <c r="D40" s="50"/>
      <c r="E40" s="50"/>
      <c r="F40" s="79" t="str">
        <f>IF(ISBLANK(E40)," - ",WORKDAY.INTL(E40,MAX(0,G40-3),"0000000",Tableau1[Dates des vacances]))</f>
        <v xml:space="preserve"> - </v>
      </c>
      <c r="G40" s="13"/>
      <c r="H40" s="14"/>
      <c r="I40" s="15" t="str">
        <f t="shared" si="114"/>
        <v xml:space="preserve"> - </v>
      </c>
      <c r="J40" s="46"/>
      <c r="K40" s="55"/>
      <c r="L40" s="55"/>
      <c r="M40" s="55"/>
      <c r="N40" s="55"/>
      <c r="O40" s="55"/>
      <c r="P40" s="55"/>
      <c r="Q40" s="55"/>
      <c r="R40" s="55"/>
      <c r="S40" s="55"/>
      <c r="T40" s="55"/>
      <c r="U40" s="55"/>
      <c r="V40" s="55"/>
      <c r="W40" s="55"/>
      <c r="X40" s="55"/>
      <c r="Y40" s="55"/>
      <c r="Z40" s="55"/>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55"/>
      <c r="DR40" s="55"/>
      <c r="DS40" s="55"/>
      <c r="DT40" s="55"/>
      <c r="DU40" s="55"/>
      <c r="DV40" s="55"/>
      <c r="DW40" s="55"/>
      <c r="DX40" s="55"/>
      <c r="DY40" s="55"/>
      <c r="DZ40" s="55"/>
      <c r="EA40" s="55"/>
      <c r="EB40" s="55"/>
      <c r="EC40" s="55"/>
      <c r="ED40" s="55"/>
      <c r="EE40" s="55"/>
      <c r="EF40" s="55"/>
      <c r="EG40" s="55"/>
      <c r="EH40" s="55"/>
      <c r="EI40" s="55"/>
      <c r="EJ40" s="55"/>
      <c r="EK40" s="55"/>
      <c r="EL40" s="55"/>
      <c r="EM40" s="55"/>
    </row>
    <row r="41" spans="1:143" s="17" customFormat="1" ht="18" x14ac:dyDescent="0.2">
      <c r="A41" s="16" t="str">
        <f t="shared" ref="A41:A50" si="121">IF(ISERROR(VALUE(SUBSTITUTE(prevWBS,".",""))),"0.1",IF(ISERROR(FIND("`",SUBSTITUTE(prevWBS,".","`",1))),prevWBS&amp;".1",LEFT(prevWBS,FIND("`",SUBSTITUTE(prevWBS,".","`",1)))&amp;IF(ISERROR(FIND("`",SUBSTITUTE(prevWBS,".","`",2))),VALUE(RIGHT(prevWBS,LEN(prevWBS)-FIND("`",SUBSTITUTE(prevWBS,".","`",1))))+1,VALUE(MID(prevWBS,FIND("`",SUBSTITUTE(prevWBS,".","`",1))+1,(FIND("`",SUBSTITUTE(prevWBS,".","`",2))-FIND("`",SUBSTITUTE(prevWBS,".","`",1))-1)))+1)))</f>
        <v>5.1</v>
      </c>
      <c r="B41" s="67" t="s">
        <v>53</v>
      </c>
      <c r="C41" s="17" t="s">
        <v>4</v>
      </c>
      <c r="D41" s="68"/>
      <c r="E41" s="78">
        <f>E39+7</f>
        <v>45005</v>
      </c>
      <c r="F41" s="79">
        <f>IF(ISBLANK(E41)," - ",WORKDAY.INTL(E41,MAX(0,G41-3),"0000000",Tableau1[Dates des vacances]))</f>
        <v>45009</v>
      </c>
      <c r="G41" s="18">
        <v>7</v>
      </c>
      <c r="H41" s="19">
        <v>0</v>
      </c>
      <c r="I41" s="20">
        <v>5</v>
      </c>
      <c r="J41" s="45"/>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c r="BL41" s="16"/>
      <c r="BM41" s="16"/>
      <c r="BN41" s="16"/>
      <c r="BO41" s="16"/>
      <c r="BP41" s="16"/>
      <c r="BQ41" s="16"/>
      <c r="BR41" s="16"/>
      <c r="BS41" s="16"/>
      <c r="BT41" s="16"/>
      <c r="BU41" s="16"/>
      <c r="BV41" s="16"/>
      <c r="BW41" s="16"/>
      <c r="BX41" s="16"/>
      <c r="BY41" s="16"/>
      <c r="BZ41" s="16"/>
      <c r="CA41" s="16"/>
      <c r="CB41" s="16"/>
      <c r="CC41" s="16"/>
      <c r="CD41" s="16"/>
      <c r="CE41" s="16"/>
      <c r="CF41" s="16"/>
      <c r="CG41" s="16"/>
      <c r="CH41" s="16"/>
      <c r="CI41" s="16"/>
      <c r="CJ41" s="16"/>
      <c r="CK41" s="16"/>
      <c r="CL41" s="16"/>
      <c r="CM41" s="16"/>
      <c r="CN41" s="16"/>
      <c r="CO41" s="16"/>
      <c r="CP41" s="16"/>
      <c r="CQ41" s="16"/>
      <c r="CR41" s="16"/>
      <c r="CS41" s="16"/>
      <c r="CT41" s="16"/>
      <c r="CU41" s="16"/>
      <c r="CV41" s="16"/>
      <c r="CW41" s="16"/>
      <c r="CX41" s="16"/>
      <c r="CY41" s="16"/>
      <c r="CZ41" s="16"/>
      <c r="DA41" s="16"/>
      <c r="DB41" s="16"/>
      <c r="DC41" s="16"/>
      <c r="DD41" s="16"/>
      <c r="DE41" s="16"/>
      <c r="DF41" s="16"/>
      <c r="DG41" s="16"/>
      <c r="DH41" s="16"/>
      <c r="DI41" s="16"/>
      <c r="DJ41" s="16"/>
      <c r="DK41" s="16"/>
      <c r="DL41" s="16"/>
      <c r="DM41" s="16"/>
      <c r="DN41" s="16"/>
      <c r="DO41" s="16"/>
      <c r="DP41" s="16"/>
      <c r="DQ41" s="16"/>
      <c r="DR41" s="16"/>
      <c r="DS41" s="16"/>
      <c r="DT41" s="16"/>
      <c r="DU41" s="16"/>
      <c r="DV41" s="16"/>
      <c r="DW41" s="16"/>
      <c r="DX41" s="16"/>
      <c r="DY41" s="16"/>
      <c r="DZ41" s="16"/>
      <c r="EA41" s="16"/>
      <c r="EB41" s="16"/>
      <c r="EC41" s="16"/>
      <c r="ED41" s="16"/>
      <c r="EE41" s="16"/>
      <c r="EF41" s="16"/>
      <c r="EG41" s="16"/>
      <c r="EH41" s="16"/>
      <c r="EI41" s="16"/>
      <c r="EJ41" s="16"/>
      <c r="EK41" s="16"/>
      <c r="EL41" s="16"/>
      <c r="EM41" s="16"/>
    </row>
    <row r="42" spans="1:143" s="17" customFormat="1" ht="18" x14ac:dyDescent="0.2">
      <c r="A42" s="16" t="str">
        <f t="shared" si="121"/>
        <v>5.2</v>
      </c>
      <c r="B42" s="67" t="s">
        <v>54</v>
      </c>
      <c r="C42" s="17" t="s">
        <v>4</v>
      </c>
      <c r="D42" s="68"/>
      <c r="E42" s="78">
        <f>E41+7</f>
        <v>45012</v>
      </c>
      <c r="F42" s="79">
        <f>IF(ISBLANK(E42)," - ",WORKDAY.INTL(E42,MAX(0,G42-3),"0000000",Tableau1[Dates des vacances]))</f>
        <v>45016</v>
      </c>
      <c r="G42" s="18">
        <v>7</v>
      </c>
      <c r="H42" s="19">
        <v>0</v>
      </c>
      <c r="I42" s="20">
        <v>5</v>
      </c>
      <c r="J42" s="45"/>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c r="BF42" s="16"/>
      <c r="BG42" s="16"/>
      <c r="BH42" s="16"/>
      <c r="BI42" s="16"/>
      <c r="BJ42" s="16"/>
      <c r="BK42" s="16"/>
      <c r="BL42" s="16"/>
      <c r="BM42" s="16"/>
      <c r="BN42" s="16"/>
      <c r="BO42" s="16"/>
      <c r="BP42" s="16"/>
      <c r="BQ42" s="16"/>
      <c r="BR42" s="16"/>
      <c r="BS42" s="16"/>
      <c r="BT42" s="16"/>
      <c r="BU42" s="16"/>
      <c r="BV42" s="16"/>
      <c r="BW42" s="16"/>
      <c r="BX42" s="16"/>
      <c r="BY42" s="16"/>
      <c r="BZ42" s="16"/>
      <c r="CA42" s="16"/>
      <c r="CB42" s="16"/>
      <c r="CC42" s="16"/>
      <c r="CD42" s="16"/>
      <c r="CE42" s="16"/>
      <c r="CF42" s="16"/>
      <c r="CG42" s="16"/>
      <c r="CH42" s="16"/>
      <c r="CI42" s="16"/>
      <c r="CJ42" s="16"/>
      <c r="CK42" s="16"/>
      <c r="CL42" s="16"/>
      <c r="CM42" s="16"/>
      <c r="CN42" s="16"/>
      <c r="CO42" s="16"/>
      <c r="CP42" s="16"/>
      <c r="CQ42" s="16"/>
      <c r="CR42" s="16"/>
      <c r="CS42" s="16"/>
      <c r="CT42" s="16"/>
      <c r="CU42" s="16"/>
      <c r="CV42" s="16"/>
      <c r="CW42" s="16"/>
      <c r="CX42" s="16"/>
      <c r="CY42" s="16"/>
      <c r="CZ42" s="16"/>
      <c r="DA42" s="16"/>
      <c r="DB42" s="16"/>
      <c r="DC42" s="16"/>
      <c r="DD42" s="16"/>
      <c r="DE42" s="16"/>
      <c r="DF42" s="16"/>
      <c r="DG42" s="16"/>
      <c r="DH42" s="16"/>
      <c r="DI42" s="16"/>
      <c r="DJ42" s="16"/>
      <c r="DK42" s="16"/>
      <c r="DL42" s="16"/>
      <c r="DM42" s="16"/>
      <c r="DN42" s="16"/>
      <c r="DO42" s="16"/>
      <c r="DP42" s="16"/>
      <c r="DQ42" s="16"/>
      <c r="DR42" s="16"/>
      <c r="DS42" s="16"/>
      <c r="DT42" s="16"/>
      <c r="DU42" s="16"/>
      <c r="DV42" s="16"/>
      <c r="DW42" s="16"/>
      <c r="DX42" s="16"/>
      <c r="DY42" s="16"/>
      <c r="DZ42" s="16"/>
      <c r="EA42" s="16"/>
      <c r="EB42" s="16"/>
      <c r="EC42" s="16"/>
      <c r="ED42" s="16"/>
      <c r="EE42" s="16"/>
      <c r="EF42" s="16"/>
      <c r="EG42" s="16"/>
      <c r="EH42" s="16"/>
      <c r="EI42" s="16"/>
      <c r="EJ42" s="16"/>
      <c r="EK42" s="16"/>
      <c r="EL42" s="16"/>
      <c r="EM42" s="16"/>
    </row>
    <row r="43" spans="1:143" s="17" customFormat="1" ht="18" x14ac:dyDescent="0.2">
      <c r="A43" s="16" t="str">
        <f t="shared" si="121"/>
        <v>5.3</v>
      </c>
      <c r="B43" s="67" t="s">
        <v>55</v>
      </c>
      <c r="C43" s="17" t="s">
        <v>4</v>
      </c>
      <c r="D43" s="68"/>
      <c r="E43" s="78">
        <f t="shared" ref="E43:E50" si="122">E42+7</f>
        <v>45019</v>
      </c>
      <c r="F43" s="79">
        <f>IF(ISBLANK(E43)," - ",WORKDAY.INTL(E43,MAX(0,G43-3),"0000000",Tableau1[Dates des vacances]))</f>
        <v>45023</v>
      </c>
      <c r="G43" s="18">
        <v>7</v>
      </c>
      <c r="H43" s="19">
        <v>0</v>
      </c>
      <c r="I43" s="20">
        <v>5</v>
      </c>
      <c r="J43" s="45"/>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c r="AY43" s="16"/>
      <c r="AZ43" s="16"/>
      <c r="BA43" s="16"/>
      <c r="BB43" s="16"/>
      <c r="BC43" s="16"/>
      <c r="BD43" s="16"/>
      <c r="BE43" s="16"/>
      <c r="BF43" s="16"/>
      <c r="BG43" s="16"/>
      <c r="BH43" s="16"/>
      <c r="BI43" s="16"/>
      <c r="BJ43" s="16"/>
      <c r="BK43" s="16"/>
      <c r="BL43" s="16"/>
      <c r="BM43" s="16"/>
      <c r="BN43" s="16"/>
      <c r="BO43" s="16"/>
      <c r="BP43" s="16"/>
      <c r="BQ43" s="16"/>
      <c r="BR43" s="16"/>
      <c r="BS43" s="16"/>
      <c r="BT43" s="16"/>
      <c r="BU43" s="16"/>
      <c r="BV43" s="16"/>
      <c r="BW43" s="16"/>
      <c r="BX43" s="16"/>
      <c r="BY43" s="16"/>
      <c r="BZ43" s="16"/>
      <c r="CA43" s="16"/>
      <c r="CB43" s="16"/>
      <c r="CC43" s="16"/>
      <c r="CD43" s="16"/>
      <c r="CE43" s="16"/>
      <c r="CF43" s="16"/>
      <c r="CG43" s="16"/>
      <c r="CH43" s="16"/>
      <c r="CI43" s="16"/>
      <c r="CJ43" s="16"/>
      <c r="CK43" s="16"/>
      <c r="CL43" s="16"/>
      <c r="CM43" s="16"/>
      <c r="CN43" s="16"/>
      <c r="CO43" s="16"/>
      <c r="CP43" s="16"/>
      <c r="CQ43" s="16"/>
      <c r="CR43" s="16"/>
      <c r="CS43" s="16"/>
      <c r="CT43" s="16"/>
      <c r="CU43" s="16"/>
      <c r="CV43" s="16"/>
      <c r="CW43" s="16"/>
      <c r="CX43" s="16"/>
      <c r="CY43" s="16"/>
      <c r="CZ43" s="16"/>
      <c r="DA43" s="16"/>
      <c r="DB43" s="16"/>
      <c r="DC43" s="16"/>
      <c r="DD43" s="16"/>
      <c r="DE43" s="16"/>
      <c r="DF43" s="16"/>
      <c r="DG43" s="16"/>
      <c r="DH43" s="16"/>
      <c r="DI43" s="16"/>
      <c r="DJ43" s="16"/>
      <c r="DK43" s="16"/>
      <c r="DL43" s="16"/>
      <c r="DM43" s="16"/>
      <c r="DN43" s="16"/>
      <c r="DO43" s="16"/>
      <c r="DP43" s="16"/>
      <c r="DQ43" s="16"/>
      <c r="DR43" s="16"/>
      <c r="DS43" s="16"/>
      <c r="DT43" s="16"/>
      <c r="DU43" s="16"/>
      <c r="DV43" s="16"/>
      <c r="DW43" s="16"/>
      <c r="DX43" s="16"/>
      <c r="DY43" s="16"/>
      <c r="DZ43" s="16"/>
      <c r="EA43" s="16"/>
      <c r="EB43" s="16"/>
      <c r="EC43" s="16"/>
      <c r="ED43" s="16"/>
      <c r="EE43" s="16"/>
      <c r="EF43" s="16"/>
      <c r="EG43" s="16"/>
      <c r="EH43" s="16"/>
      <c r="EI43" s="16"/>
      <c r="EJ43" s="16"/>
      <c r="EK43" s="16"/>
      <c r="EL43" s="16"/>
      <c r="EM43" s="16"/>
    </row>
    <row r="44" spans="1:143" s="17" customFormat="1" ht="18" x14ac:dyDescent="0.2">
      <c r="A44" s="16" t="str">
        <f t="shared" si="121"/>
        <v>5.4</v>
      </c>
      <c r="B44" s="67" t="s">
        <v>56</v>
      </c>
      <c r="C44" s="17" t="s">
        <v>4</v>
      </c>
      <c r="D44" s="68"/>
      <c r="E44" s="78">
        <f t="shared" si="122"/>
        <v>45026</v>
      </c>
      <c r="F44" s="79">
        <f>IF(ISBLANK(E44)," - ",WORKDAY.INTL(E44,MAX(0,G44-3),"0000000",Tableau1[Dates des vacances]))</f>
        <v>45030</v>
      </c>
      <c r="G44" s="18">
        <v>7</v>
      </c>
      <c r="H44" s="19">
        <v>0</v>
      </c>
      <c r="I44" s="20">
        <v>5</v>
      </c>
      <c r="J44" s="45"/>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c r="AY44" s="16"/>
      <c r="AZ44" s="16"/>
      <c r="BA44" s="16"/>
      <c r="BB44" s="16"/>
      <c r="BC44" s="16"/>
      <c r="BD44" s="16"/>
      <c r="BE44" s="16"/>
      <c r="BF44" s="16"/>
      <c r="BG44" s="16"/>
      <c r="BH44" s="16"/>
      <c r="BI44" s="16"/>
      <c r="BJ44" s="16"/>
      <c r="BK44" s="16"/>
      <c r="BL44" s="16"/>
      <c r="BM44" s="16"/>
      <c r="BN44" s="16"/>
      <c r="BO44" s="16"/>
      <c r="BP44" s="16"/>
      <c r="BQ44" s="16"/>
      <c r="BR44" s="16"/>
      <c r="BS44" s="16"/>
      <c r="BT44" s="16"/>
      <c r="BU44" s="16"/>
      <c r="BV44" s="16"/>
      <c r="BW44" s="16"/>
      <c r="BX44" s="16"/>
      <c r="BY44" s="16"/>
      <c r="BZ44" s="16"/>
      <c r="CA44" s="16"/>
      <c r="CB44" s="16"/>
      <c r="CC44" s="16"/>
      <c r="CD44" s="16"/>
      <c r="CE44" s="16"/>
      <c r="CF44" s="16"/>
      <c r="CG44" s="16"/>
      <c r="CH44" s="16"/>
      <c r="CI44" s="16"/>
      <c r="CJ44" s="16"/>
      <c r="CK44" s="16"/>
      <c r="CL44" s="16"/>
      <c r="CM44" s="16"/>
      <c r="CN44" s="16"/>
      <c r="CO44" s="16"/>
      <c r="CP44" s="16"/>
      <c r="CQ44" s="16"/>
      <c r="CR44" s="16"/>
      <c r="CS44" s="16"/>
      <c r="CT44" s="16"/>
      <c r="CU44" s="16"/>
      <c r="CV44" s="16"/>
      <c r="CW44" s="16"/>
      <c r="CX44" s="16"/>
      <c r="CY44" s="16"/>
      <c r="CZ44" s="16"/>
      <c r="DA44" s="16"/>
      <c r="DB44" s="16"/>
      <c r="DC44" s="16"/>
      <c r="DD44" s="16"/>
      <c r="DE44" s="16"/>
      <c r="DF44" s="16"/>
      <c r="DG44" s="16"/>
      <c r="DH44" s="16"/>
      <c r="DI44" s="16"/>
      <c r="DJ44" s="16"/>
      <c r="DK44" s="16"/>
      <c r="DL44" s="16"/>
      <c r="DM44" s="16"/>
      <c r="DN44" s="16"/>
      <c r="DO44" s="16"/>
      <c r="DP44" s="16"/>
      <c r="DQ44" s="16"/>
      <c r="DR44" s="16"/>
      <c r="DS44" s="16"/>
      <c r="DT44" s="16"/>
      <c r="DU44" s="16"/>
      <c r="DV44" s="16"/>
      <c r="DW44" s="16"/>
      <c r="DX44" s="16"/>
      <c r="DY44" s="16"/>
      <c r="DZ44" s="16"/>
      <c r="EA44" s="16"/>
      <c r="EB44" s="16"/>
      <c r="EC44" s="16"/>
      <c r="ED44" s="16"/>
      <c r="EE44" s="16"/>
      <c r="EF44" s="16"/>
      <c r="EG44" s="16"/>
      <c r="EH44" s="16"/>
      <c r="EI44" s="16"/>
      <c r="EJ44" s="16"/>
      <c r="EK44" s="16"/>
      <c r="EL44" s="16"/>
      <c r="EM44" s="16"/>
    </row>
    <row r="45" spans="1:143" s="17" customFormat="1" ht="18" x14ac:dyDescent="0.2">
      <c r="A45" s="16" t="str">
        <f t="shared" si="121"/>
        <v>5.5</v>
      </c>
      <c r="B45" s="67" t="s">
        <v>57</v>
      </c>
      <c r="C45" s="17" t="s">
        <v>4</v>
      </c>
      <c r="D45" s="68"/>
      <c r="E45" s="78">
        <f t="shared" si="122"/>
        <v>45033</v>
      </c>
      <c r="F45" s="79">
        <f>IF(ISBLANK(E45)," - ",WORKDAY.INTL(E45,MAX(0,G45-3),"0000000",Tableau1[Dates des vacances]))</f>
        <v>45037</v>
      </c>
      <c r="G45" s="18">
        <v>7</v>
      </c>
      <c r="H45" s="19">
        <v>0</v>
      </c>
      <c r="I45" s="20">
        <v>5</v>
      </c>
      <c r="J45" s="45"/>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c r="AY45" s="16"/>
      <c r="AZ45" s="16"/>
      <c r="BA45" s="16"/>
      <c r="BB45" s="16"/>
      <c r="BC45" s="16"/>
      <c r="BD45" s="16"/>
      <c r="BE45" s="16"/>
      <c r="BF45" s="16"/>
      <c r="BG45" s="16"/>
      <c r="BH45" s="16"/>
      <c r="BI45" s="16"/>
      <c r="BJ45" s="16"/>
      <c r="BK45" s="16"/>
      <c r="BL45" s="16"/>
      <c r="BM45" s="16"/>
      <c r="BN45" s="16"/>
      <c r="BO45" s="16"/>
      <c r="BP45" s="16"/>
      <c r="BQ45" s="16"/>
      <c r="BR45" s="16"/>
      <c r="BS45" s="16"/>
      <c r="BT45" s="16"/>
      <c r="BU45" s="16"/>
      <c r="BV45" s="16"/>
      <c r="BW45" s="16"/>
      <c r="BX45" s="16"/>
      <c r="BY45" s="16"/>
      <c r="BZ45" s="16"/>
      <c r="CA45" s="16"/>
      <c r="CB45" s="16"/>
      <c r="CC45" s="16"/>
      <c r="CD45" s="16"/>
      <c r="CE45" s="16"/>
      <c r="CF45" s="16"/>
      <c r="CG45" s="16"/>
      <c r="CH45" s="16"/>
      <c r="CI45" s="16"/>
      <c r="CJ45" s="16"/>
      <c r="CK45" s="16"/>
      <c r="CL45" s="16"/>
      <c r="CM45" s="16"/>
      <c r="CN45" s="16"/>
      <c r="CO45" s="16"/>
      <c r="CP45" s="16"/>
      <c r="CQ45" s="16"/>
      <c r="CR45" s="16"/>
      <c r="CS45" s="16"/>
      <c r="CT45" s="16"/>
      <c r="CU45" s="16"/>
      <c r="CV45" s="16"/>
      <c r="CW45" s="16"/>
      <c r="CX45" s="16"/>
      <c r="CY45" s="16"/>
      <c r="CZ45" s="16"/>
      <c r="DA45" s="16"/>
      <c r="DB45" s="16"/>
      <c r="DC45" s="16"/>
      <c r="DD45" s="16"/>
      <c r="DE45" s="16"/>
      <c r="DF45" s="16"/>
      <c r="DG45" s="16"/>
      <c r="DH45" s="16"/>
      <c r="DI45" s="16"/>
      <c r="DJ45" s="16"/>
      <c r="DK45" s="16"/>
      <c r="DL45" s="16"/>
      <c r="DM45" s="16"/>
      <c r="DN45" s="16"/>
      <c r="DO45" s="16"/>
      <c r="DP45" s="16"/>
      <c r="DQ45" s="16"/>
      <c r="DR45" s="16"/>
      <c r="DS45" s="16"/>
      <c r="DT45" s="16"/>
      <c r="DU45" s="16"/>
      <c r="DV45" s="16"/>
      <c r="DW45" s="16"/>
      <c r="DX45" s="16"/>
      <c r="DY45" s="16"/>
      <c r="DZ45" s="16"/>
      <c r="EA45" s="16"/>
      <c r="EB45" s="16"/>
      <c r="EC45" s="16"/>
      <c r="ED45" s="16"/>
      <c r="EE45" s="16"/>
      <c r="EF45" s="16"/>
      <c r="EG45" s="16"/>
      <c r="EH45" s="16"/>
      <c r="EI45" s="16"/>
      <c r="EJ45" s="16"/>
      <c r="EK45" s="16"/>
      <c r="EL45" s="16"/>
      <c r="EM45" s="16"/>
    </row>
    <row r="46" spans="1:143" s="21" customFormat="1" ht="18" x14ac:dyDescent="0.2">
      <c r="A46" s="16" t="str">
        <f t="shared" si="121"/>
        <v>5.6</v>
      </c>
      <c r="B46" s="67" t="s">
        <v>58</v>
      </c>
      <c r="C46" s="17" t="s">
        <v>4</v>
      </c>
      <c r="D46" s="68"/>
      <c r="E46" s="78">
        <f t="shared" si="122"/>
        <v>45040</v>
      </c>
      <c r="F46" s="79">
        <f>IF(ISBLANK(E46)," - ",WORKDAY.INTL(E46,MAX(0,G46-3),"0000000",Tableau1[Dates des vacances]))</f>
        <v>45044</v>
      </c>
      <c r="G46" s="18">
        <v>7</v>
      </c>
      <c r="H46" s="19">
        <v>0</v>
      </c>
      <c r="I46" s="20">
        <v>5</v>
      </c>
      <c r="J46" s="77"/>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c r="AY46" s="16"/>
      <c r="AZ46" s="16"/>
      <c r="BA46" s="16"/>
      <c r="BB46" s="16"/>
      <c r="BC46" s="16"/>
      <c r="BD46" s="16"/>
      <c r="BE46" s="16"/>
      <c r="BF46" s="16"/>
      <c r="BG46" s="16"/>
      <c r="BH46" s="16"/>
      <c r="BI46" s="16"/>
      <c r="BJ46" s="16"/>
      <c r="BK46" s="16"/>
      <c r="BL46" s="16"/>
      <c r="BM46" s="16"/>
      <c r="BN46" s="16"/>
      <c r="BO46" s="16"/>
      <c r="BP46" s="16"/>
      <c r="BQ46" s="16"/>
      <c r="BR46" s="16"/>
      <c r="BS46" s="16"/>
      <c r="BT46" s="16"/>
      <c r="BU46" s="16"/>
      <c r="BV46" s="16"/>
      <c r="BW46" s="16"/>
      <c r="BX46" s="16"/>
      <c r="BY46" s="16"/>
      <c r="BZ46" s="16"/>
      <c r="CA46" s="16"/>
      <c r="CB46" s="16"/>
      <c r="CC46" s="16"/>
      <c r="CD46" s="16"/>
      <c r="CE46" s="16"/>
      <c r="CF46" s="16"/>
      <c r="CG46" s="16"/>
      <c r="CH46" s="16"/>
      <c r="CI46" s="16"/>
      <c r="CJ46" s="16"/>
      <c r="CK46" s="16"/>
      <c r="CL46" s="16"/>
      <c r="CM46" s="16"/>
      <c r="CN46" s="16"/>
      <c r="CO46" s="16"/>
      <c r="CP46" s="16"/>
      <c r="CQ46" s="16"/>
      <c r="CR46" s="16"/>
      <c r="CS46" s="16"/>
      <c r="CT46" s="16"/>
      <c r="CU46" s="16"/>
      <c r="CV46" s="16"/>
      <c r="CW46" s="16"/>
      <c r="CX46" s="16"/>
      <c r="CY46" s="16"/>
      <c r="CZ46" s="16"/>
      <c r="DA46" s="16"/>
      <c r="DB46" s="16"/>
      <c r="DC46" s="16"/>
      <c r="DD46" s="16"/>
      <c r="DE46" s="16"/>
      <c r="DF46" s="16"/>
      <c r="DG46" s="16"/>
      <c r="DH46" s="16"/>
      <c r="DI46" s="16"/>
      <c r="DJ46" s="16"/>
      <c r="DK46" s="16"/>
      <c r="DL46" s="16"/>
      <c r="DM46" s="16"/>
      <c r="DN46" s="16"/>
      <c r="DO46" s="16"/>
      <c r="DP46" s="16"/>
      <c r="DQ46" s="16"/>
      <c r="DR46" s="16"/>
      <c r="DS46" s="16"/>
      <c r="DT46" s="16"/>
      <c r="DU46" s="16"/>
      <c r="DV46" s="16"/>
      <c r="DW46" s="16"/>
      <c r="DX46" s="16"/>
      <c r="DY46" s="16"/>
      <c r="DZ46" s="16"/>
      <c r="EA46" s="16"/>
      <c r="EB46" s="16"/>
      <c r="EC46" s="16"/>
      <c r="ED46" s="16"/>
      <c r="EE46" s="16"/>
      <c r="EF46" s="16"/>
      <c r="EG46" s="16"/>
      <c r="EH46" s="16"/>
      <c r="EI46" s="16"/>
      <c r="EJ46" s="16"/>
      <c r="EK46" s="16"/>
      <c r="EL46" s="16"/>
      <c r="EM46" s="16"/>
    </row>
    <row r="47" spans="1:143" s="21" customFormat="1" ht="18" x14ac:dyDescent="0.2">
      <c r="A47" s="16" t="str">
        <f t="shared" si="121"/>
        <v>5.7</v>
      </c>
      <c r="B47" s="67" t="s">
        <v>59</v>
      </c>
      <c r="C47" s="17" t="s">
        <v>4</v>
      </c>
      <c r="D47" s="68"/>
      <c r="E47" s="78">
        <f t="shared" si="122"/>
        <v>45047</v>
      </c>
      <c r="F47" s="79">
        <f>IF(ISBLANK(E47)," - ",WORKDAY.INTL(E47,MAX(0,G47-3),"0000000",Tableau1[Dates des vacances]))</f>
        <v>45051</v>
      </c>
      <c r="G47" s="18">
        <v>7</v>
      </c>
      <c r="H47" s="19">
        <v>0</v>
      </c>
      <c r="I47" s="20">
        <v>5</v>
      </c>
      <c r="J47" s="77"/>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c r="AY47" s="16"/>
      <c r="AZ47" s="16"/>
      <c r="BA47" s="16"/>
      <c r="BB47" s="16"/>
      <c r="BC47" s="16"/>
      <c r="BD47" s="16"/>
      <c r="BE47" s="16"/>
      <c r="BF47" s="16"/>
      <c r="BG47" s="16"/>
      <c r="BH47" s="16"/>
      <c r="BI47" s="16"/>
      <c r="BJ47" s="16"/>
      <c r="BK47" s="16"/>
      <c r="BL47" s="16"/>
      <c r="BM47" s="16"/>
      <c r="BN47" s="16"/>
      <c r="BO47" s="16"/>
      <c r="BP47" s="16"/>
      <c r="BQ47" s="16"/>
      <c r="BR47" s="16"/>
      <c r="BS47" s="16"/>
      <c r="BT47" s="16"/>
      <c r="BU47" s="16"/>
      <c r="BV47" s="16"/>
      <c r="BW47" s="16"/>
      <c r="BX47" s="16"/>
      <c r="BY47" s="16"/>
      <c r="BZ47" s="16"/>
      <c r="CA47" s="16"/>
      <c r="CB47" s="16"/>
      <c r="CC47" s="16"/>
      <c r="CD47" s="16"/>
      <c r="CE47" s="16"/>
      <c r="CF47" s="16"/>
      <c r="CG47" s="16"/>
      <c r="CH47" s="16"/>
      <c r="CI47" s="16"/>
      <c r="CJ47" s="16"/>
      <c r="CK47" s="16"/>
      <c r="CL47" s="16"/>
      <c r="CM47" s="16"/>
      <c r="CN47" s="16"/>
      <c r="CO47" s="16"/>
      <c r="CP47" s="16"/>
      <c r="CQ47" s="16"/>
      <c r="CR47" s="16"/>
      <c r="CS47" s="16"/>
      <c r="CT47" s="16"/>
      <c r="CU47" s="16"/>
      <c r="CV47" s="16"/>
      <c r="CW47" s="16"/>
      <c r="CX47" s="16"/>
      <c r="CY47" s="16"/>
      <c r="CZ47" s="16"/>
      <c r="DA47" s="16"/>
      <c r="DB47" s="16"/>
      <c r="DC47" s="16"/>
      <c r="DD47" s="16"/>
      <c r="DE47" s="16"/>
      <c r="DF47" s="16"/>
      <c r="DG47" s="16"/>
      <c r="DH47" s="16"/>
      <c r="DI47" s="16"/>
      <c r="DJ47" s="16"/>
      <c r="DK47" s="16"/>
      <c r="DL47" s="16"/>
      <c r="DM47" s="16"/>
      <c r="DN47" s="16"/>
      <c r="DO47" s="16"/>
      <c r="DP47" s="16"/>
      <c r="DQ47" s="16"/>
      <c r="DR47" s="16"/>
      <c r="DS47" s="16"/>
      <c r="DT47" s="16"/>
      <c r="DU47" s="16"/>
      <c r="DV47" s="16"/>
      <c r="DW47" s="16"/>
      <c r="DX47" s="16"/>
      <c r="DY47" s="16"/>
      <c r="DZ47" s="16"/>
      <c r="EA47" s="16"/>
      <c r="EB47" s="16"/>
      <c r="EC47" s="16"/>
      <c r="ED47" s="16"/>
      <c r="EE47" s="16"/>
      <c r="EF47" s="16"/>
      <c r="EG47" s="16"/>
      <c r="EH47" s="16"/>
      <c r="EI47" s="16"/>
      <c r="EJ47" s="16"/>
      <c r="EK47" s="16"/>
      <c r="EL47" s="16"/>
      <c r="EM47" s="16"/>
    </row>
    <row r="48" spans="1:143" s="21" customFormat="1" ht="18" x14ac:dyDescent="0.2">
      <c r="A48" s="16" t="str">
        <f t="shared" si="121"/>
        <v>5.8</v>
      </c>
      <c r="B48" s="67" t="s">
        <v>60</v>
      </c>
      <c r="C48" s="17" t="s">
        <v>4</v>
      </c>
      <c r="D48" s="68"/>
      <c r="E48" s="78">
        <f t="shared" si="122"/>
        <v>45054</v>
      </c>
      <c r="F48" s="79">
        <f>IF(ISBLANK(E48)," - ",WORKDAY.INTL(E48,MAX(0,G48-3),"0000000",Tableau1[Dates des vacances]))</f>
        <v>45058</v>
      </c>
      <c r="G48" s="18">
        <v>7</v>
      </c>
      <c r="H48" s="19">
        <v>0</v>
      </c>
      <c r="I48" s="20">
        <v>5</v>
      </c>
      <c r="J48" s="77"/>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c r="AY48" s="16"/>
      <c r="AZ48" s="16"/>
      <c r="BA48" s="16"/>
      <c r="BB48" s="16"/>
      <c r="BC48" s="16"/>
      <c r="BD48" s="16"/>
      <c r="BE48" s="16"/>
      <c r="BF48" s="16"/>
      <c r="BG48" s="16"/>
      <c r="BH48" s="16"/>
      <c r="BI48" s="16"/>
      <c r="BJ48" s="16"/>
      <c r="BK48" s="16"/>
      <c r="BL48" s="16"/>
      <c r="BM48" s="16"/>
      <c r="BN48" s="16"/>
      <c r="BO48" s="16"/>
      <c r="BP48" s="16"/>
      <c r="BQ48" s="16"/>
      <c r="BR48" s="16"/>
      <c r="BS48" s="16"/>
      <c r="BT48" s="16"/>
      <c r="BU48" s="16"/>
      <c r="BV48" s="16"/>
      <c r="BW48" s="16"/>
      <c r="BX48" s="16"/>
      <c r="BY48" s="16"/>
      <c r="BZ48" s="16"/>
      <c r="CA48" s="16"/>
      <c r="CB48" s="16"/>
      <c r="CC48" s="16"/>
      <c r="CD48" s="16"/>
      <c r="CE48" s="16"/>
      <c r="CF48" s="16"/>
      <c r="CG48" s="16"/>
      <c r="CH48" s="16"/>
      <c r="CI48" s="16"/>
      <c r="CJ48" s="16"/>
      <c r="CK48" s="16"/>
      <c r="CL48" s="16"/>
      <c r="CM48" s="16"/>
      <c r="CN48" s="16"/>
      <c r="CO48" s="16"/>
      <c r="CP48" s="16"/>
      <c r="CQ48" s="16"/>
      <c r="CR48" s="16"/>
      <c r="CS48" s="16"/>
      <c r="CT48" s="16"/>
      <c r="CU48" s="16"/>
      <c r="CV48" s="16"/>
      <c r="CW48" s="16"/>
      <c r="CX48" s="16"/>
      <c r="CY48" s="16"/>
      <c r="CZ48" s="16"/>
      <c r="DA48" s="16"/>
      <c r="DB48" s="16"/>
      <c r="DC48" s="16"/>
      <c r="DD48" s="16"/>
      <c r="DE48" s="16"/>
      <c r="DF48" s="16"/>
      <c r="DG48" s="16"/>
      <c r="DH48" s="16"/>
      <c r="DI48" s="16"/>
      <c r="DJ48" s="16"/>
      <c r="DK48" s="16"/>
      <c r="DL48" s="16"/>
      <c r="DM48" s="16"/>
      <c r="DN48" s="16"/>
      <c r="DO48" s="16"/>
      <c r="DP48" s="16"/>
      <c r="DQ48" s="16"/>
      <c r="DR48" s="16"/>
      <c r="DS48" s="16"/>
      <c r="DT48" s="16"/>
      <c r="DU48" s="16"/>
      <c r="DV48" s="16"/>
      <c r="DW48" s="16"/>
      <c r="DX48" s="16"/>
      <c r="DY48" s="16"/>
      <c r="DZ48" s="16"/>
      <c r="EA48" s="16"/>
      <c r="EB48" s="16"/>
      <c r="EC48" s="16"/>
      <c r="ED48" s="16"/>
      <c r="EE48" s="16"/>
      <c r="EF48" s="16"/>
      <c r="EG48" s="16"/>
      <c r="EH48" s="16"/>
      <c r="EI48" s="16"/>
      <c r="EJ48" s="16"/>
      <c r="EK48" s="16"/>
      <c r="EL48" s="16"/>
      <c r="EM48" s="16"/>
    </row>
    <row r="49" spans="1:143" s="21" customFormat="1" ht="18" x14ac:dyDescent="0.2">
      <c r="A49" s="16" t="str">
        <f t="shared" si="121"/>
        <v>5.9</v>
      </c>
      <c r="B49" s="67" t="s">
        <v>61</v>
      </c>
      <c r="C49" s="17" t="s">
        <v>4</v>
      </c>
      <c r="D49" s="68"/>
      <c r="E49" s="78">
        <f t="shared" si="122"/>
        <v>45061</v>
      </c>
      <c r="F49" s="79">
        <f>IF(ISBLANK(E49)," - ",WORKDAY.INTL(E49,MAX(0,G49-3),"0000000",Tableau1[Dates des vacances]))</f>
        <v>45065</v>
      </c>
      <c r="G49" s="18">
        <v>7</v>
      </c>
      <c r="H49" s="19">
        <v>0</v>
      </c>
      <c r="I49" s="20">
        <v>5</v>
      </c>
      <c r="J49" s="77"/>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c r="AY49" s="16"/>
      <c r="AZ49" s="16"/>
      <c r="BA49" s="16"/>
      <c r="BB49" s="16"/>
      <c r="BC49" s="16"/>
      <c r="BD49" s="16"/>
      <c r="BE49" s="16"/>
      <c r="BF49" s="16"/>
      <c r="BG49" s="16"/>
      <c r="BH49" s="16"/>
      <c r="BI49" s="16"/>
      <c r="BJ49" s="16"/>
      <c r="BK49" s="16"/>
      <c r="BL49" s="16"/>
      <c r="BM49" s="16"/>
      <c r="BN49" s="16"/>
      <c r="BO49" s="16"/>
      <c r="BP49" s="16"/>
      <c r="BQ49" s="16"/>
      <c r="BR49" s="16"/>
      <c r="BS49" s="16"/>
      <c r="BT49" s="16"/>
      <c r="BU49" s="16"/>
      <c r="BV49" s="16"/>
      <c r="BW49" s="16"/>
      <c r="BX49" s="16"/>
      <c r="BY49" s="16"/>
      <c r="BZ49" s="16"/>
      <c r="CA49" s="16"/>
      <c r="CB49" s="16"/>
      <c r="CC49" s="16"/>
      <c r="CD49" s="16"/>
      <c r="CE49" s="16"/>
      <c r="CF49" s="16"/>
      <c r="CG49" s="16"/>
      <c r="CH49" s="16"/>
      <c r="CI49" s="16"/>
      <c r="CJ49" s="16"/>
      <c r="CK49" s="16"/>
      <c r="CL49" s="16"/>
      <c r="CM49" s="16"/>
      <c r="CN49" s="16"/>
      <c r="CO49" s="16"/>
      <c r="CP49" s="16"/>
      <c r="CQ49" s="16"/>
      <c r="CR49" s="16"/>
      <c r="CS49" s="16"/>
      <c r="CT49" s="16"/>
      <c r="CU49" s="16"/>
      <c r="CV49" s="16"/>
      <c r="CW49" s="16"/>
      <c r="CX49" s="16"/>
      <c r="CY49" s="16"/>
      <c r="CZ49" s="16"/>
      <c r="DA49" s="16"/>
      <c r="DB49" s="16"/>
      <c r="DC49" s="16"/>
      <c r="DD49" s="16"/>
      <c r="DE49" s="16"/>
      <c r="DF49" s="16"/>
      <c r="DG49" s="16"/>
      <c r="DH49" s="16"/>
      <c r="DI49" s="16"/>
      <c r="DJ49" s="16"/>
      <c r="DK49" s="16"/>
      <c r="DL49" s="16"/>
      <c r="DM49" s="16"/>
      <c r="DN49" s="16"/>
      <c r="DO49" s="16"/>
      <c r="DP49" s="16"/>
      <c r="DQ49" s="16"/>
      <c r="DR49" s="16"/>
      <c r="DS49" s="16"/>
      <c r="DT49" s="16"/>
      <c r="DU49" s="16"/>
      <c r="DV49" s="16"/>
      <c r="DW49" s="16"/>
      <c r="DX49" s="16"/>
      <c r="DY49" s="16"/>
      <c r="DZ49" s="16"/>
      <c r="EA49" s="16"/>
      <c r="EB49" s="16"/>
      <c r="EC49" s="16"/>
      <c r="ED49" s="16"/>
      <c r="EE49" s="16"/>
      <c r="EF49" s="16"/>
      <c r="EG49" s="16"/>
      <c r="EH49" s="16"/>
      <c r="EI49" s="16"/>
      <c r="EJ49" s="16"/>
      <c r="EK49" s="16"/>
      <c r="EL49" s="16"/>
      <c r="EM49" s="16"/>
    </row>
    <row r="50" spans="1:143" s="21" customFormat="1" ht="18" x14ac:dyDescent="0.2">
      <c r="A50" s="16" t="str">
        <f t="shared" si="121"/>
        <v>5.10</v>
      </c>
      <c r="B50" s="67" t="s">
        <v>62</v>
      </c>
      <c r="C50" s="17" t="s">
        <v>4</v>
      </c>
      <c r="D50" s="68"/>
      <c r="E50" s="78">
        <f t="shared" si="122"/>
        <v>45068</v>
      </c>
      <c r="F50" s="79">
        <f>IF(ISBLANK(E50)," - ",WORKDAY.INTL(E50,MAX(0,G50-3),"0000000",Tableau1[Dates des vacances]))</f>
        <v>45072</v>
      </c>
      <c r="G50" s="18">
        <v>7</v>
      </c>
      <c r="H50" s="19">
        <v>0</v>
      </c>
      <c r="I50" s="20">
        <v>5</v>
      </c>
      <c r="J50" s="77"/>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c r="AY50" s="16"/>
      <c r="AZ50" s="16"/>
      <c r="BA50" s="16"/>
      <c r="BB50" s="16"/>
      <c r="BC50" s="16"/>
      <c r="BD50" s="16"/>
      <c r="BE50" s="16"/>
      <c r="BF50" s="16"/>
      <c r="BG50" s="16"/>
      <c r="BH50" s="16"/>
      <c r="BI50" s="16"/>
      <c r="BJ50" s="16"/>
      <c r="BK50" s="16"/>
      <c r="BL50" s="16"/>
      <c r="BM50" s="16"/>
      <c r="BN50" s="16"/>
      <c r="BO50" s="16"/>
      <c r="BP50" s="16"/>
      <c r="BQ50" s="16"/>
      <c r="BR50" s="16"/>
      <c r="BS50" s="16"/>
      <c r="BT50" s="16"/>
      <c r="BU50" s="16"/>
      <c r="BV50" s="16"/>
      <c r="BW50" s="16"/>
      <c r="BX50" s="16"/>
      <c r="BY50" s="16"/>
      <c r="BZ50" s="16"/>
      <c r="CA50" s="16"/>
      <c r="CB50" s="16"/>
      <c r="CC50" s="16"/>
      <c r="CD50" s="16"/>
      <c r="CE50" s="16"/>
      <c r="CF50" s="16"/>
      <c r="CG50" s="16"/>
      <c r="CH50" s="16"/>
      <c r="CI50" s="16"/>
      <c r="CJ50" s="16"/>
      <c r="CK50" s="16"/>
      <c r="CL50" s="16"/>
      <c r="CM50" s="16"/>
      <c r="CN50" s="16"/>
      <c r="CO50" s="16"/>
      <c r="CP50" s="16"/>
      <c r="CQ50" s="16"/>
      <c r="CR50" s="16"/>
      <c r="CS50" s="16"/>
      <c r="CT50" s="16"/>
      <c r="CU50" s="16"/>
      <c r="CV50" s="16"/>
      <c r="CW50" s="16"/>
      <c r="CX50" s="16"/>
      <c r="CY50" s="16"/>
      <c r="CZ50" s="16"/>
      <c r="DA50" s="16"/>
      <c r="DB50" s="16"/>
      <c r="DC50" s="16"/>
      <c r="DD50" s="16"/>
      <c r="DE50" s="16"/>
      <c r="DF50" s="16"/>
      <c r="DG50" s="16"/>
      <c r="DH50" s="16"/>
      <c r="DI50" s="16"/>
      <c r="DJ50" s="16"/>
      <c r="DK50" s="16"/>
      <c r="DL50" s="16"/>
      <c r="DM50" s="16"/>
      <c r="DN50" s="16"/>
      <c r="DO50" s="16"/>
      <c r="DP50" s="16"/>
      <c r="DQ50" s="16"/>
      <c r="DR50" s="16"/>
      <c r="DS50" s="16"/>
      <c r="DT50" s="16"/>
      <c r="DU50" s="16"/>
      <c r="DV50" s="16"/>
      <c r="DW50" s="16"/>
      <c r="DX50" s="16"/>
      <c r="DY50" s="16"/>
      <c r="DZ50" s="16"/>
      <c r="EA50" s="16"/>
      <c r="EB50" s="16"/>
      <c r="EC50" s="16"/>
      <c r="ED50" s="16"/>
      <c r="EE50" s="16"/>
      <c r="EF50" s="16"/>
      <c r="EG50" s="16"/>
      <c r="EH50" s="16"/>
      <c r="EI50" s="16"/>
      <c r="EJ50" s="16"/>
      <c r="EK50" s="16"/>
      <c r="EL50" s="16"/>
      <c r="EM50" s="16"/>
    </row>
    <row r="51" spans="1:143" s="12" customFormat="1" ht="18" x14ac:dyDescent="0.2">
      <c r="A51" s="10" t="str">
        <f>IF(ISERROR(VALUE(SUBSTITUTE(prevWBS,".",""))),"1",IF(ISERROR(FIND("`",SUBSTITUTE(prevWBS,".","`",1))),TEXT(VALUE(prevWBS)+1,"#"),TEXT(VALUE(LEFT(prevWBS,FIND("`",SUBSTITUTE(prevWBS,".","`",1))-1))+1,"#")))</f>
        <v>6</v>
      </c>
      <c r="B51" s="11" t="s">
        <v>63</v>
      </c>
      <c r="C51" s="50"/>
      <c r="D51" s="50"/>
      <c r="E51" s="50"/>
      <c r="F51" s="79" t="str">
        <f>IF(ISBLANK(E51)," - ",WORKDAY.INTL(E51,MAX(0,G51-3),"0000000",Tableau1[Dates des vacances]))</f>
        <v xml:space="preserve"> - </v>
      </c>
      <c r="G51" s="13"/>
      <c r="H51" s="14"/>
      <c r="I51" s="15" t="str">
        <f t="shared" ref="I51" si="123">IF(OR(F51=0,E51=0)," - ",NETWORKDAYS(E51,F51))</f>
        <v xml:space="preserve"> - </v>
      </c>
      <c r="J51" s="46"/>
      <c r="K51" s="55"/>
      <c r="L51" s="55"/>
      <c r="M51" s="55"/>
      <c r="N51" s="55"/>
      <c r="O51" s="55"/>
      <c r="P51" s="55"/>
      <c r="Q51" s="55"/>
      <c r="R51" s="55"/>
      <c r="S51" s="55"/>
      <c r="T51" s="55"/>
      <c r="U51" s="55"/>
      <c r="V51" s="55"/>
      <c r="W51" s="55"/>
      <c r="X51" s="55"/>
      <c r="Y51" s="55"/>
      <c r="Z51" s="55"/>
      <c r="AA51" s="55"/>
      <c r="AB51" s="55"/>
      <c r="AC51" s="55"/>
      <c r="AD51" s="55"/>
      <c r="AE51" s="55"/>
      <c r="AF51" s="55"/>
      <c r="AG51" s="55"/>
      <c r="AH51" s="55"/>
      <c r="AI51" s="55"/>
      <c r="AJ51" s="55"/>
      <c r="AK51" s="55"/>
      <c r="AL51" s="55"/>
      <c r="AM51" s="55"/>
      <c r="AN51" s="55"/>
      <c r="AO51" s="55"/>
      <c r="AP51" s="55"/>
      <c r="AQ51" s="55"/>
      <c r="AR51" s="55"/>
      <c r="AS51" s="55"/>
      <c r="AT51" s="55"/>
      <c r="AU51" s="55"/>
      <c r="AV51" s="55"/>
      <c r="AW51" s="55"/>
      <c r="AX51" s="55"/>
      <c r="AY51" s="55"/>
      <c r="AZ51" s="55"/>
      <c r="BA51" s="55"/>
      <c r="BB51" s="55"/>
      <c r="BC51" s="55"/>
      <c r="BD51" s="55"/>
      <c r="BE51" s="55"/>
      <c r="BF51" s="55"/>
      <c r="BG51" s="55"/>
      <c r="BH51" s="55"/>
      <c r="BI51" s="55"/>
      <c r="BJ51" s="55"/>
      <c r="BK51" s="55"/>
      <c r="BL51" s="55"/>
      <c r="BM51" s="55"/>
      <c r="BN51" s="55"/>
      <c r="BO51" s="55"/>
      <c r="BP51" s="55"/>
      <c r="BQ51" s="55"/>
      <c r="BR51" s="55"/>
      <c r="BS51" s="55"/>
      <c r="BT51" s="55"/>
      <c r="BU51" s="55"/>
      <c r="BV51" s="55"/>
      <c r="BW51" s="55"/>
      <c r="BX51" s="55"/>
      <c r="BY51" s="55"/>
      <c r="BZ51" s="55"/>
      <c r="CA51" s="55"/>
      <c r="CB51" s="55"/>
      <c r="CC51" s="55"/>
      <c r="CD51" s="55"/>
      <c r="CE51" s="55"/>
      <c r="CF51" s="55"/>
      <c r="CG51" s="55"/>
      <c r="CH51" s="55"/>
      <c r="CI51" s="55"/>
      <c r="CJ51" s="55"/>
      <c r="CK51" s="55"/>
      <c r="CL51" s="55"/>
      <c r="CM51" s="55"/>
      <c r="CN51" s="55"/>
      <c r="CO51" s="55"/>
      <c r="CP51" s="55"/>
      <c r="CQ51" s="55"/>
      <c r="CR51" s="55"/>
      <c r="CS51" s="55"/>
      <c r="CT51" s="55"/>
      <c r="CU51" s="55"/>
      <c r="CV51" s="55"/>
      <c r="CW51" s="55"/>
      <c r="CX51" s="55"/>
      <c r="CY51" s="55"/>
      <c r="CZ51" s="55"/>
      <c r="DA51" s="55"/>
      <c r="DB51" s="55"/>
      <c r="DC51" s="55"/>
      <c r="DD51" s="55"/>
      <c r="DE51" s="55"/>
      <c r="DF51" s="55"/>
      <c r="DG51" s="55"/>
      <c r="DH51" s="55"/>
      <c r="DI51" s="55"/>
      <c r="DJ51" s="55"/>
      <c r="DK51" s="55"/>
      <c r="DL51" s="55"/>
      <c r="DM51" s="55"/>
      <c r="DN51" s="55"/>
      <c r="DO51" s="55"/>
      <c r="DP51" s="55"/>
      <c r="DQ51" s="55"/>
      <c r="DR51" s="55"/>
      <c r="DS51" s="55"/>
      <c r="DT51" s="55"/>
      <c r="DU51" s="55"/>
      <c r="DV51" s="55"/>
      <c r="DW51" s="55"/>
      <c r="DX51" s="55"/>
      <c r="DY51" s="55"/>
      <c r="DZ51" s="55"/>
      <c r="EA51" s="55"/>
      <c r="EB51" s="55"/>
      <c r="EC51" s="55"/>
      <c r="ED51" s="55"/>
      <c r="EE51" s="55"/>
      <c r="EF51" s="55"/>
      <c r="EG51" s="55"/>
      <c r="EH51" s="55"/>
      <c r="EI51" s="55"/>
      <c r="EJ51" s="55"/>
      <c r="EK51" s="55"/>
      <c r="EL51" s="55"/>
      <c r="EM51" s="55"/>
    </row>
    <row r="52" spans="1:143" s="17" customFormat="1" ht="18" x14ac:dyDescent="0.2">
      <c r="A52" s="16" t="str">
        <f t="shared" ref="A52:A62" si="124">IF(ISERROR(VALUE(SUBSTITUTE(prevWBS,".",""))),"0.1",IF(ISERROR(FIND("`",SUBSTITUTE(prevWBS,".","`",1))),prevWBS&amp;".1",LEFT(prevWBS,FIND("`",SUBSTITUTE(prevWBS,".","`",1)))&amp;IF(ISERROR(FIND("`",SUBSTITUTE(prevWBS,".","`",2))),VALUE(RIGHT(prevWBS,LEN(prevWBS)-FIND("`",SUBSTITUTE(prevWBS,".","`",1))))+1,VALUE(MID(prevWBS,FIND("`",SUBSTITUTE(prevWBS,".","`",1))+1,(FIND("`",SUBSTITUTE(prevWBS,".","`",2))-FIND("`",SUBSTITUTE(prevWBS,".","`",1))-1)))+1)))</f>
        <v>6.1</v>
      </c>
      <c r="B52" s="67" t="s">
        <v>64</v>
      </c>
      <c r="C52" s="17" t="s">
        <v>4</v>
      </c>
      <c r="D52" s="68"/>
      <c r="E52" s="78">
        <f>E50+7</f>
        <v>45075</v>
      </c>
      <c r="F52" s="79">
        <f>IF(ISBLANK(E52)," - ",WORKDAY.INTL(E52,MAX(0,G52-3),"0000000",Tableau1[Dates des vacances]))</f>
        <v>45079</v>
      </c>
      <c r="G52" s="18">
        <v>7</v>
      </c>
      <c r="H52" s="19">
        <v>0</v>
      </c>
      <c r="I52" s="20">
        <v>5</v>
      </c>
      <c r="J52" s="45"/>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c r="BE52" s="16"/>
      <c r="BF52" s="16"/>
      <c r="BG52" s="16"/>
      <c r="BH52" s="16"/>
      <c r="BI52" s="16"/>
      <c r="BJ52" s="16"/>
      <c r="BK52" s="16"/>
      <c r="BL52" s="16"/>
      <c r="BM52" s="16"/>
      <c r="BN52" s="16"/>
      <c r="BO52" s="16"/>
      <c r="BP52" s="16"/>
      <c r="BQ52" s="16"/>
      <c r="BR52" s="16"/>
      <c r="BS52" s="16"/>
      <c r="BT52" s="16"/>
      <c r="BU52" s="16"/>
      <c r="BV52" s="16"/>
      <c r="BW52" s="16"/>
      <c r="BX52" s="16"/>
      <c r="BY52" s="16"/>
      <c r="BZ52" s="16"/>
      <c r="CA52" s="16"/>
      <c r="CB52" s="16"/>
      <c r="CC52" s="16"/>
      <c r="CD52" s="16"/>
      <c r="CE52" s="16"/>
      <c r="CF52" s="16"/>
      <c r="CG52" s="16"/>
      <c r="CH52" s="16"/>
      <c r="CI52" s="16"/>
      <c r="CJ52" s="16"/>
      <c r="CK52" s="16"/>
      <c r="CL52" s="16"/>
      <c r="CM52" s="16"/>
      <c r="CN52" s="16"/>
      <c r="CO52" s="16"/>
      <c r="CP52" s="16"/>
      <c r="CQ52" s="16"/>
      <c r="CR52" s="16"/>
      <c r="CS52" s="16"/>
      <c r="CT52" s="16"/>
      <c r="CU52" s="16"/>
      <c r="CV52" s="16"/>
      <c r="CW52" s="16"/>
      <c r="CX52" s="16"/>
      <c r="CY52" s="16"/>
      <c r="CZ52" s="16"/>
      <c r="DA52" s="16"/>
      <c r="DB52" s="16"/>
      <c r="DC52" s="16"/>
      <c r="DD52" s="16"/>
      <c r="DE52" s="16"/>
      <c r="DF52" s="16"/>
      <c r="DG52" s="16"/>
      <c r="DH52" s="16"/>
      <c r="DI52" s="16"/>
      <c r="DJ52" s="16"/>
      <c r="DK52" s="16"/>
      <c r="DL52" s="16"/>
      <c r="DM52" s="16"/>
      <c r="DN52" s="16"/>
      <c r="DO52" s="16"/>
      <c r="DP52" s="16"/>
      <c r="DQ52" s="16"/>
      <c r="DR52" s="16"/>
      <c r="DS52" s="16"/>
      <c r="DT52" s="16"/>
      <c r="DU52" s="16"/>
      <c r="DV52" s="16"/>
      <c r="DW52" s="16"/>
      <c r="DX52" s="16"/>
      <c r="DY52" s="16"/>
      <c r="DZ52" s="16"/>
      <c r="EA52" s="16"/>
      <c r="EB52" s="16"/>
      <c r="EC52" s="16"/>
      <c r="ED52" s="16"/>
      <c r="EE52" s="16"/>
      <c r="EF52" s="16"/>
      <c r="EG52" s="16"/>
      <c r="EH52" s="16"/>
      <c r="EI52" s="16"/>
      <c r="EJ52" s="16"/>
      <c r="EK52" s="16"/>
      <c r="EL52" s="16"/>
      <c r="EM52" s="16"/>
    </row>
    <row r="53" spans="1:143" s="17" customFormat="1" ht="18" x14ac:dyDescent="0.2">
      <c r="A53" s="16" t="str">
        <f t="shared" si="124"/>
        <v>6.2</v>
      </c>
      <c r="B53" s="67" t="s">
        <v>65</v>
      </c>
      <c r="C53" s="17" t="s">
        <v>4</v>
      </c>
      <c r="D53" s="68"/>
      <c r="E53" s="78">
        <f t="shared" si="120"/>
        <v>45082</v>
      </c>
      <c r="F53" s="79">
        <f>IF(ISBLANK(E53)," - ",WORKDAY.INTL(E53,MAX(0,G53-3),"0000000",Tableau1[Dates des vacances]))</f>
        <v>45086</v>
      </c>
      <c r="G53" s="18">
        <v>7</v>
      </c>
      <c r="H53" s="19">
        <v>0</v>
      </c>
      <c r="I53" s="20">
        <v>5</v>
      </c>
      <c r="J53" s="45"/>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c r="AY53" s="16"/>
      <c r="AZ53" s="16"/>
      <c r="BA53" s="16"/>
      <c r="BB53" s="16"/>
      <c r="BC53" s="16"/>
      <c r="BD53" s="16"/>
      <c r="BE53" s="16"/>
      <c r="BF53" s="16"/>
      <c r="BG53" s="16"/>
      <c r="BH53" s="16"/>
      <c r="BI53" s="16"/>
      <c r="BJ53" s="16"/>
      <c r="BK53" s="16"/>
      <c r="BL53" s="16"/>
      <c r="BM53" s="16"/>
      <c r="BN53" s="16"/>
      <c r="BO53" s="16"/>
      <c r="BP53" s="16"/>
      <c r="BQ53" s="16"/>
      <c r="BR53" s="16"/>
      <c r="BS53" s="16"/>
      <c r="BT53" s="16"/>
      <c r="BU53" s="16"/>
      <c r="BV53" s="16"/>
      <c r="BW53" s="16"/>
      <c r="BX53" s="16"/>
      <c r="BY53" s="16"/>
      <c r="BZ53" s="16"/>
      <c r="CA53" s="16"/>
      <c r="CB53" s="16"/>
      <c r="CC53" s="16"/>
      <c r="CD53" s="16"/>
      <c r="CE53" s="16"/>
      <c r="CF53" s="16"/>
      <c r="CG53" s="16"/>
      <c r="CH53" s="16"/>
      <c r="CI53" s="16"/>
      <c r="CJ53" s="16"/>
      <c r="CK53" s="16"/>
      <c r="CL53" s="16"/>
      <c r="CM53" s="16"/>
      <c r="CN53" s="16"/>
      <c r="CO53" s="16"/>
      <c r="CP53" s="16"/>
      <c r="CQ53" s="16"/>
      <c r="CR53" s="16"/>
      <c r="CS53" s="16"/>
      <c r="CT53" s="16"/>
      <c r="CU53" s="16"/>
      <c r="CV53" s="16"/>
      <c r="CW53" s="16"/>
      <c r="CX53" s="16"/>
      <c r="CY53" s="16"/>
      <c r="CZ53" s="16"/>
      <c r="DA53" s="16"/>
      <c r="DB53" s="16"/>
      <c r="DC53" s="16"/>
      <c r="DD53" s="16"/>
      <c r="DE53" s="16"/>
      <c r="DF53" s="16"/>
      <c r="DG53" s="16"/>
      <c r="DH53" s="16"/>
      <c r="DI53" s="16"/>
      <c r="DJ53" s="16"/>
      <c r="DK53" s="16"/>
      <c r="DL53" s="16"/>
      <c r="DM53" s="16"/>
      <c r="DN53" s="16"/>
      <c r="DO53" s="16"/>
      <c r="DP53" s="16"/>
      <c r="DQ53" s="16"/>
      <c r="DR53" s="16"/>
      <c r="DS53" s="16"/>
      <c r="DT53" s="16"/>
      <c r="DU53" s="16"/>
      <c r="DV53" s="16"/>
      <c r="DW53" s="16"/>
      <c r="DX53" s="16"/>
      <c r="DY53" s="16"/>
      <c r="DZ53" s="16"/>
      <c r="EA53" s="16"/>
      <c r="EB53" s="16"/>
      <c r="EC53" s="16"/>
      <c r="ED53" s="16"/>
      <c r="EE53" s="16"/>
      <c r="EF53" s="16"/>
      <c r="EG53" s="16"/>
      <c r="EH53" s="16"/>
      <c r="EI53" s="16"/>
      <c r="EJ53" s="16"/>
      <c r="EK53" s="16"/>
      <c r="EL53" s="16"/>
      <c r="EM53" s="16"/>
    </row>
    <row r="54" spans="1:143" s="17" customFormat="1" ht="18" x14ac:dyDescent="0.2">
      <c r="A54" s="16" t="str">
        <f t="shared" si="124"/>
        <v>6.3</v>
      </c>
      <c r="B54" s="67" t="s">
        <v>66</v>
      </c>
      <c r="C54" s="17" t="s">
        <v>4</v>
      </c>
      <c r="D54" s="68"/>
      <c r="E54" s="78">
        <f t="shared" si="120"/>
        <v>45089</v>
      </c>
      <c r="F54" s="79">
        <f>IF(ISBLANK(E54)," - ",WORKDAY.INTL(E54,MAX(0,G54-3),"0000000",Tableau1[Dates des vacances]))</f>
        <v>45093</v>
      </c>
      <c r="G54" s="18">
        <v>7</v>
      </c>
      <c r="H54" s="19">
        <v>0</v>
      </c>
      <c r="I54" s="20">
        <v>5</v>
      </c>
      <c r="J54" s="45"/>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c r="AY54" s="16"/>
      <c r="AZ54" s="16"/>
      <c r="BA54" s="16"/>
      <c r="BB54" s="16"/>
      <c r="BC54" s="16"/>
      <c r="BD54" s="16"/>
      <c r="BE54" s="16"/>
      <c r="BF54" s="16"/>
      <c r="BG54" s="16"/>
      <c r="BH54" s="16"/>
      <c r="BI54" s="16"/>
      <c r="BJ54" s="16"/>
      <c r="BK54" s="16"/>
      <c r="BL54" s="16"/>
      <c r="BM54" s="16"/>
      <c r="BN54" s="16"/>
      <c r="BO54" s="16"/>
      <c r="BP54" s="16"/>
      <c r="BQ54" s="16"/>
      <c r="BR54" s="16"/>
      <c r="BS54" s="16"/>
      <c r="BT54" s="16"/>
      <c r="BU54" s="16"/>
      <c r="BV54" s="16"/>
      <c r="BW54" s="16"/>
      <c r="BX54" s="16"/>
      <c r="BY54" s="16"/>
      <c r="BZ54" s="16"/>
      <c r="CA54" s="16"/>
      <c r="CB54" s="16"/>
      <c r="CC54" s="16"/>
      <c r="CD54" s="16"/>
      <c r="CE54" s="16"/>
      <c r="CF54" s="16"/>
      <c r="CG54" s="16"/>
      <c r="CH54" s="16"/>
      <c r="CI54" s="16"/>
      <c r="CJ54" s="16"/>
      <c r="CK54" s="16"/>
      <c r="CL54" s="16"/>
      <c r="CM54" s="16"/>
      <c r="CN54" s="16"/>
      <c r="CO54" s="16"/>
      <c r="CP54" s="16"/>
      <c r="CQ54" s="16"/>
      <c r="CR54" s="16"/>
      <c r="CS54" s="16"/>
      <c r="CT54" s="16"/>
      <c r="CU54" s="16"/>
      <c r="CV54" s="16"/>
      <c r="CW54" s="16"/>
      <c r="CX54" s="16"/>
      <c r="CY54" s="16"/>
      <c r="CZ54" s="16"/>
      <c r="DA54" s="16"/>
      <c r="DB54" s="16"/>
      <c r="DC54" s="16"/>
      <c r="DD54" s="16"/>
      <c r="DE54" s="16"/>
      <c r="DF54" s="16"/>
      <c r="DG54" s="16"/>
      <c r="DH54" s="16"/>
      <c r="DI54" s="16"/>
      <c r="DJ54" s="16"/>
      <c r="DK54" s="16"/>
      <c r="DL54" s="16"/>
      <c r="DM54" s="16"/>
      <c r="DN54" s="16"/>
      <c r="DO54" s="16"/>
      <c r="DP54" s="16"/>
      <c r="DQ54" s="16"/>
      <c r="DR54" s="16"/>
      <c r="DS54" s="16"/>
      <c r="DT54" s="16"/>
      <c r="DU54" s="16"/>
      <c r="DV54" s="16"/>
      <c r="DW54" s="16"/>
      <c r="DX54" s="16"/>
      <c r="DY54" s="16"/>
      <c r="DZ54" s="16"/>
      <c r="EA54" s="16"/>
      <c r="EB54" s="16"/>
      <c r="EC54" s="16"/>
      <c r="ED54" s="16"/>
      <c r="EE54" s="16"/>
      <c r="EF54" s="16"/>
      <c r="EG54" s="16"/>
      <c r="EH54" s="16"/>
      <c r="EI54" s="16"/>
      <c r="EJ54" s="16"/>
      <c r="EK54" s="16"/>
      <c r="EL54" s="16"/>
      <c r="EM54" s="16"/>
    </row>
    <row r="55" spans="1:143" s="17" customFormat="1" ht="18" x14ac:dyDescent="0.2">
      <c r="A55" s="16" t="str">
        <f t="shared" si="124"/>
        <v>6.4</v>
      </c>
      <c r="B55" s="67" t="s">
        <v>67</v>
      </c>
      <c r="C55" s="17" t="s">
        <v>4</v>
      </c>
      <c r="D55" s="68"/>
      <c r="E55" s="78">
        <f t="shared" si="120"/>
        <v>45096</v>
      </c>
      <c r="F55" s="79">
        <f>IF(ISBLANK(E55)," - ",WORKDAY.INTL(E55,MAX(0,G55-3),"0000000",Tableau1[Dates des vacances]))</f>
        <v>45100</v>
      </c>
      <c r="G55" s="18">
        <v>7</v>
      </c>
      <c r="H55" s="19">
        <v>0</v>
      </c>
      <c r="I55" s="20">
        <v>5</v>
      </c>
      <c r="J55" s="45"/>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c r="AY55" s="16"/>
      <c r="AZ55" s="16"/>
      <c r="BA55" s="16"/>
      <c r="BB55" s="16"/>
      <c r="BC55" s="16"/>
      <c r="BD55" s="16"/>
      <c r="BE55" s="16"/>
      <c r="BF55" s="16"/>
      <c r="BG55" s="16"/>
      <c r="BH55" s="16"/>
      <c r="BI55" s="16"/>
      <c r="BJ55" s="16"/>
      <c r="BK55" s="16"/>
      <c r="BL55" s="16"/>
      <c r="BM55" s="16"/>
      <c r="BN55" s="16"/>
      <c r="BO55" s="16"/>
      <c r="BP55" s="16"/>
      <c r="BQ55" s="16"/>
      <c r="BR55" s="16"/>
      <c r="BS55" s="16"/>
      <c r="BT55" s="16"/>
      <c r="BU55" s="16"/>
      <c r="BV55" s="16"/>
      <c r="BW55" s="16"/>
      <c r="BX55" s="16"/>
      <c r="BY55" s="16"/>
      <c r="BZ55" s="16"/>
      <c r="CA55" s="16"/>
      <c r="CB55" s="16"/>
      <c r="CC55" s="16"/>
      <c r="CD55" s="16"/>
      <c r="CE55" s="16"/>
      <c r="CF55" s="16"/>
      <c r="CG55" s="16"/>
      <c r="CH55" s="16"/>
      <c r="CI55" s="16"/>
      <c r="CJ55" s="16"/>
      <c r="CK55" s="16"/>
      <c r="CL55" s="16"/>
      <c r="CM55" s="16"/>
      <c r="CN55" s="16"/>
      <c r="CO55" s="16"/>
      <c r="CP55" s="16"/>
      <c r="CQ55" s="16"/>
      <c r="CR55" s="16"/>
      <c r="CS55" s="16"/>
      <c r="CT55" s="16"/>
      <c r="CU55" s="16"/>
      <c r="CV55" s="16"/>
      <c r="CW55" s="16"/>
      <c r="CX55" s="16"/>
      <c r="CY55" s="16"/>
      <c r="CZ55" s="16"/>
      <c r="DA55" s="16"/>
      <c r="DB55" s="16"/>
      <c r="DC55" s="16"/>
      <c r="DD55" s="16"/>
      <c r="DE55" s="16"/>
      <c r="DF55" s="16"/>
      <c r="DG55" s="16"/>
      <c r="DH55" s="16"/>
      <c r="DI55" s="16"/>
      <c r="DJ55" s="16"/>
      <c r="DK55" s="16"/>
      <c r="DL55" s="16"/>
      <c r="DM55" s="16"/>
      <c r="DN55" s="16"/>
      <c r="DO55" s="16"/>
      <c r="DP55" s="16"/>
      <c r="DQ55" s="16"/>
      <c r="DR55" s="16"/>
      <c r="DS55" s="16"/>
      <c r="DT55" s="16"/>
      <c r="DU55" s="16"/>
      <c r="DV55" s="16"/>
      <c r="DW55" s="16"/>
      <c r="DX55" s="16"/>
      <c r="DY55" s="16"/>
      <c r="DZ55" s="16"/>
      <c r="EA55" s="16"/>
      <c r="EB55" s="16"/>
      <c r="EC55" s="16"/>
      <c r="ED55" s="16"/>
      <c r="EE55" s="16"/>
      <c r="EF55" s="16"/>
      <c r="EG55" s="16"/>
      <c r="EH55" s="16"/>
      <c r="EI55" s="16"/>
      <c r="EJ55" s="16"/>
      <c r="EK55" s="16"/>
      <c r="EL55" s="16"/>
      <c r="EM55" s="16"/>
    </row>
    <row r="56" spans="1:143" s="17" customFormat="1" ht="18" x14ac:dyDescent="0.2">
      <c r="A56" s="16" t="str">
        <f t="shared" si="124"/>
        <v>6.5</v>
      </c>
      <c r="B56" s="67" t="s">
        <v>68</v>
      </c>
      <c r="C56" s="17" t="s">
        <v>4</v>
      </c>
      <c r="D56" s="68"/>
      <c r="E56" s="78">
        <f t="shared" si="120"/>
        <v>45103</v>
      </c>
      <c r="F56" s="79">
        <f>IF(ISBLANK(E56)," - ",WORKDAY.INTL(E56,MAX(0,G56-3),"0000000",Tableau1[Dates des vacances]))</f>
        <v>45107</v>
      </c>
      <c r="G56" s="18">
        <v>7</v>
      </c>
      <c r="H56" s="19">
        <v>0</v>
      </c>
      <c r="I56" s="20">
        <v>5</v>
      </c>
      <c r="J56" s="45"/>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c r="AY56" s="16"/>
      <c r="AZ56" s="16"/>
      <c r="BA56" s="16"/>
      <c r="BB56" s="16"/>
      <c r="BC56" s="16"/>
      <c r="BD56" s="16"/>
      <c r="BE56" s="16"/>
      <c r="BF56" s="16"/>
      <c r="BG56" s="16"/>
      <c r="BH56" s="16"/>
      <c r="BI56" s="16"/>
      <c r="BJ56" s="16"/>
      <c r="BK56" s="16"/>
      <c r="BL56" s="16"/>
      <c r="BM56" s="16"/>
      <c r="BN56" s="16"/>
      <c r="BO56" s="16"/>
      <c r="BP56" s="16"/>
      <c r="BQ56" s="16"/>
      <c r="BR56" s="16"/>
      <c r="BS56" s="16"/>
      <c r="BT56" s="16"/>
      <c r="BU56" s="16"/>
      <c r="BV56" s="16"/>
      <c r="BW56" s="16"/>
      <c r="BX56" s="16"/>
      <c r="BY56" s="16"/>
      <c r="BZ56" s="16"/>
      <c r="CA56" s="16"/>
      <c r="CB56" s="16"/>
      <c r="CC56" s="16"/>
      <c r="CD56" s="16"/>
      <c r="CE56" s="16"/>
      <c r="CF56" s="16"/>
      <c r="CG56" s="16"/>
      <c r="CH56" s="16"/>
      <c r="CI56" s="16"/>
      <c r="CJ56" s="16"/>
      <c r="CK56" s="16"/>
      <c r="CL56" s="16"/>
      <c r="CM56" s="16"/>
      <c r="CN56" s="16"/>
      <c r="CO56" s="16"/>
      <c r="CP56" s="16"/>
      <c r="CQ56" s="16"/>
      <c r="CR56" s="16"/>
      <c r="CS56" s="16"/>
      <c r="CT56" s="16"/>
      <c r="CU56" s="16"/>
      <c r="CV56" s="16"/>
      <c r="CW56" s="16"/>
      <c r="CX56" s="16"/>
      <c r="CY56" s="16"/>
      <c r="CZ56" s="16"/>
      <c r="DA56" s="16"/>
      <c r="DB56" s="16"/>
      <c r="DC56" s="16"/>
      <c r="DD56" s="16"/>
      <c r="DE56" s="16"/>
      <c r="DF56" s="16"/>
      <c r="DG56" s="16"/>
      <c r="DH56" s="16"/>
      <c r="DI56" s="16"/>
      <c r="DJ56" s="16"/>
      <c r="DK56" s="16"/>
      <c r="DL56" s="16"/>
      <c r="DM56" s="16"/>
      <c r="DN56" s="16"/>
      <c r="DO56" s="16"/>
      <c r="DP56" s="16"/>
      <c r="DQ56" s="16"/>
      <c r="DR56" s="16"/>
      <c r="DS56" s="16"/>
      <c r="DT56" s="16"/>
      <c r="DU56" s="16"/>
      <c r="DV56" s="16"/>
      <c r="DW56" s="16"/>
      <c r="DX56" s="16"/>
      <c r="DY56" s="16"/>
      <c r="DZ56" s="16"/>
      <c r="EA56" s="16"/>
      <c r="EB56" s="16"/>
      <c r="EC56" s="16"/>
      <c r="ED56" s="16"/>
      <c r="EE56" s="16"/>
      <c r="EF56" s="16"/>
      <c r="EG56" s="16"/>
      <c r="EH56" s="16"/>
      <c r="EI56" s="16"/>
      <c r="EJ56" s="16"/>
      <c r="EK56" s="16"/>
      <c r="EL56" s="16"/>
      <c r="EM56" s="16"/>
    </row>
    <row r="57" spans="1:143" s="21" customFormat="1" ht="18" x14ac:dyDescent="0.2">
      <c r="A57" s="16" t="str">
        <f t="shared" si="124"/>
        <v>6.6</v>
      </c>
      <c r="B57" s="67" t="s">
        <v>69</v>
      </c>
      <c r="C57" s="17" t="s">
        <v>4</v>
      </c>
      <c r="D57" s="68"/>
      <c r="E57" s="78">
        <f t="shared" si="120"/>
        <v>45110</v>
      </c>
      <c r="F57" s="79">
        <f>IF(ISBLANK(E57)," - ",WORKDAY.INTL(E57,MAX(0,G57-3),"0000000",Tableau1[Dates des vacances]))</f>
        <v>45114</v>
      </c>
      <c r="G57" s="18">
        <v>7</v>
      </c>
      <c r="H57" s="19">
        <v>0</v>
      </c>
      <c r="I57" s="20">
        <v>5</v>
      </c>
      <c r="J57" s="77"/>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c r="AY57" s="16"/>
      <c r="AZ57" s="16"/>
      <c r="BA57" s="16"/>
      <c r="BB57" s="16"/>
      <c r="BC57" s="16"/>
      <c r="BD57" s="16"/>
      <c r="BE57" s="16"/>
      <c r="BF57" s="16"/>
      <c r="BG57" s="16"/>
      <c r="BH57" s="16"/>
      <c r="BI57" s="16"/>
      <c r="BJ57" s="16"/>
      <c r="BK57" s="16"/>
      <c r="BL57" s="16"/>
      <c r="BM57" s="16"/>
      <c r="BN57" s="16"/>
      <c r="BO57" s="16"/>
      <c r="BP57" s="16"/>
      <c r="BQ57" s="16"/>
      <c r="BR57" s="16"/>
      <c r="BS57" s="16"/>
      <c r="BT57" s="16"/>
      <c r="BU57" s="16"/>
      <c r="BV57" s="16"/>
      <c r="BW57" s="16"/>
      <c r="BX57" s="16"/>
      <c r="BY57" s="16"/>
      <c r="BZ57" s="16"/>
      <c r="CA57" s="16"/>
      <c r="CB57" s="16"/>
      <c r="CC57" s="16"/>
      <c r="CD57" s="16"/>
      <c r="CE57" s="16"/>
      <c r="CF57" s="16"/>
      <c r="CG57" s="16"/>
      <c r="CH57" s="16"/>
      <c r="CI57" s="16"/>
      <c r="CJ57" s="16"/>
      <c r="CK57" s="16"/>
      <c r="CL57" s="16"/>
      <c r="CM57" s="16"/>
      <c r="CN57" s="16"/>
      <c r="CO57" s="16"/>
      <c r="CP57" s="16"/>
      <c r="CQ57" s="16"/>
      <c r="CR57" s="16"/>
      <c r="CS57" s="16"/>
      <c r="CT57" s="16"/>
      <c r="CU57" s="16"/>
      <c r="CV57" s="16"/>
      <c r="CW57" s="16"/>
      <c r="CX57" s="16"/>
      <c r="CY57" s="16"/>
      <c r="CZ57" s="16"/>
      <c r="DA57" s="16"/>
      <c r="DB57" s="16"/>
      <c r="DC57" s="16"/>
      <c r="DD57" s="16"/>
      <c r="DE57" s="16"/>
      <c r="DF57" s="16"/>
      <c r="DG57" s="16"/>
      <c r="DH57" s="16"/>
      <c r="DI57" s="16"/>
      <c r="DJ57" s="16"/>
      <c r="DK57" s="16"/>
      <c r="DL57" s="16"/>
      <c r="DM57" s="16"/>
      <c r="DN57" s="16"/>
      <c r="DO57" s="16"/>
      <c r="DP57" s="16"/>
      <c r="DQ57" s="16"/>
      <c r="DR57" s="16"/>
      <c r="DS57" s="16"/>
      <c r="DT57" s="16"/>
      <c r="DU57" s="16"/>
      <c r="DV57" s="16"/>
      <c r="DW57" s="16"/>
      <c r="DX57" s="16"/>
      <c r="DY57" s="16"/>
      <c r="DZ57" s="16"/>
      <c r="EA57" s="16"/>
      <c r="EB57" s="16"/>
      <c r="EC57" s="16"/>
      <c r="ED57" s="16"/>
      <c r="EE57" s="16"/>
      <c r="EF57" s="16"/>
      <c r="EG57" s="16"/>
      <c r="EH57" s="16"/>
      <c r="EI57" s="16"/>
      <c r="EJ57" s="16"/>
      <c r="EK57" s="16"/>
      <c r="EL57" s="16"/>
      <c r="EM57" s="16"/>
    </row>
    <row r="58" spans="1:143" s="21" customFormat="1" ht="18" x14ac:dyDescent="0.2">
      <c r="A58" s="16" t="str">
        <f t="shared" si="124"/>
        <v>6.7</v>
      </c>
      <c r="B58" s="67" t="s">
        <v>70</v>
      </c>
      <c r="C58" s="17" t="s">
        <v>4</v>
      </c>
      <c r="D58" s="68"/>
      <c r="E58" s="78">
        <f t="shared" si="120"/>
        <v>45117</v>
      </c>
      <c r="F58" s="79">
        <f>IF(ISBLANK(E58)," - ",WORKDAY.INTL(E58,MAX(0,G58-3),"0000000",Tableau1[Dates des vacances]))</f>
        <v>45121</v>
      </c>
      <c r="G58" s="18">
        <v>7</v>
      </c>
      <c r="H58" s="19">
        <v>0</v>
      </c>
      <c r="I58" s="20">
        <v>5</v>
      </c>
      <c r="J58" s="77"/>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c r="AY58" s="16"/>
      <c r="AZ58" s="16"/>
      <c r="BA58" s="16"/>
      <c r="BB58" s="16"/>
      <c r="BC58" s="16"/>
      <c r="BD58" s="16"/>
      <c r="BE58" s="16"/>
      <c r="BF58" s="16"/>
      <c r="BG58" s="16"/>
      <c r="BH58" s="16"/>
      <c r="BI58" s="16"/>
      <c r="BJ58" s="16"/>
      <c r="BK58" s="16"/>
      <c r="BL58" s="16"/>
      <c r="BM58" s="16"/>
      <c r="BN58" s="16"/>
      <c r="BO58" s="16"/>
      <c r="BP58" s="16"/>
      <c r="BQ58" s="16"/>
      <c r="BR58" s="16"/>
      <c r="BS58" s="16"/>
      <c r="BT58" s="16"/>
      <c r="BU58" s="16"/>
      <c r="BV58" s="16"/>
      <c r="BW58" s="16"/>
      <c r="BX58" s="16"/>
      <c r="BY58" s="16"/>
      <c r="BZ58" s="16"/>
      <c r="CA58" s="16"/>
      <c r="CB58" s="16"/>
      <c r="CC58" s="16"/>
      <c r="CD58" s="16"/>
      <c r="CE58" s="16"/>
      <c r="CF58" s="16"/>
      <c r="CG58" s="16"/>
      <c r="CH58" s="16"/>
      <c r="CI58" s="16"/>
      <c r="CJ58" s="16"/>
      <c r="CK58" s="16"/>
      <c r="CL58" s="16"/>
      <c r="CM58" s="16"/>
      <c r="CN58" s="16"/>
      <c r="CO58" s="16"/>
      <c r="CP58" s="16"/>
      <c r="CQ58" s="16"/>
      <c r="CR58" s="16"/>
      <c r="CS58" s="16"/>
      <c r="CT58" s="16"/>
      <c r="CU58" s="16"/>
      <c r="CV58" s="16"/>
      <c r="CW58" s="16"/>
      <c r="CX58" s="16"/>
      <c r="CY58" s="16"/>
      <c r="CZ58" s="16"/>
      <c r="DA58" s="16"/>
      <c r="DB58" s="16"/>
      <c r="DC58" s="16"/>
      <c r="DD58" s="16"/>
      <c r="DE58" s="16"/>
      <c r="DF58" s="16"/>
      <c r="DG58" s="16"/>
      <c r="DH58" s="16"/>
      <c r="DI58" s="16"/>
      <c r="DJ58" s="16"/>
      <c r="DK58" s="16"/>
      <c r="DL58" s="16"/>
      <c r="DM58" s="16"/>
      <c r="DN58" s="16"/>
      <c r="DO58" s="16"/>
      <c r="DP58" s="16"/>
      <c r="DQ58" s="16"/>
      <c r="DR58" s="16"/>
      <c r="DS58" s="16"/>
      <c r="DT58" s="16"/>
      <c r="DU58" s="16"/>
      <c r="DV58" s="16"/>
      <c r="DW58" s="16"/>
      <c r="DX58" s="16"/>
      <c r="DY58" s="16"/>
      <c r="DZ58" s="16"/>
      <c r="EA58" s="16"/>
      <c r="EB58" s="16"/>
      <c r="EC58" s="16"/>
      <c r="ED58" s="16"/>
      <c r="EE58" s="16"/>
      <c r="EF58" s="16"/>
      <c r="EG58" s="16"/>
      <c r="EH58" s="16"/>
      <c r="EI58" s="16"/>
      <c r="EJ58" s="16"/>
      <c r="EK58" s="16"/>
      <c r="EL58" s="16"/>
      <c r="EM58" s="16"/>
    </row>
    <row r="59" spans="1:143" s="21" customFormat="1" ht="18" x14ac:dyDescent="0.2">
      <c r="A59" s="16" t="str">
        <f t="shared" si="124"/>
        <v>6.8</v>
      </c>
      <c r="B59" s="67" t="s">
        <v>71</v>
      </c>
      <c r="C59" s="17" t="s">
        <v>4</v>
      </c>
      <c r="D59" s="68"/>
      <c r="E59" s="78">
        <f t="shared" si="120"/>
        <v>45124</v>
      </c>
      <c r="F59" s="79">
        <f>IF(ISBLANK(E59)," - ",WORKDAY.INTL(E59,MAX(0,G59-3),"0000000",Tableau1[Dates des vacances]))</f>
        <v>45128</v>
      </c>
      <c r="G59" s="18">
        <v>7</v>
      </c>
      <c r="H59" s="19">
        <v>0</v>
      </c>
      <c r="I59" s="20">
        <v>5</v>
      </c>
      <c r="J59" s="77"/>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c r="AY59" s="16"/>
      <c r="AZ59" s="16"/>
      <c r="BA59" s="16"/>
      <c r="BB59" s="16"/>
      <c r="BC59" s="16"/>
      <c r="BD59" s="16"/>
      <c r="BE59" s="16"/>
      <c r="BF59" s="16"/>
      <c r="BG59" s="16"/>
      <c r="BH59" s="16"/>
      <c r="BI59" s="16"/>
      <c r="BJ59" s="16"/>
      <c r="BK59" s="16"/>
      <c r="BL59" s="16"/>
      <c r="BM59" s="16"/>
      <c r="BN59" s="16"/>
      <c r="BO59" s="16"/>
      <c r="BP59" s="16"/>
      <c r="BQ59" s="16"/>
      <c r="BR59" s="16"/>
      <c r="BS59" s="16"/>
      <c r="BT59" s="16"/>
      <c r="BU59" s="16"/>
      <c r="BV59" s="16"/>
      <c r="BW59" s="16"/>
      <c r="BX59" s="16"/>
      <c r="BY59" s="16"/>
      <c r="BZ59" s="16"/>
      <c r="CA59" s="16"/>
      <c r="CB59" s="16"/>
      <c r="CC59" s="16"/>
      <c r="CD59" s="16"/>
      <c r="CE59" s="16"/>
      <c r="CF59" s="16"/>
      <c r="CG59" s="16"/>
      <c r="CH59" s="16"/>
      <c r="CI59" s="16"/>
      <c r="CJ59" s="16"/>
      <c r="CK59" s="16"/>
      <c r="CL59" s="16"/>
      <c r="CM59" s="16"/>
      <c r="CN59" s="16"/>
      <c r="CO59" s="16"/>
      <c r="CP59" s="16"/>
      <c r="CQ59" s="16"/>
      <c r="CR59" s="16"/>
      <c r="CS59" s="16"/>
      <c r="CT59" s="16"/>
      <c r="CU59" s="16"/>
      <c r="CV59" s="16"/>
      <c r="CW59" s="16"/>
      <c r="CX59" s="16"/>
      <c r="CY59" s="16"/>
      <c r="CZ59" s="16"/>
      <c r="DA59" s="16"/>
      <c r="DB59" s="16"/>
      <c r="DC59" s="16"/>
      <c r="DD59" s="16"/>
      <c r="DE59" s="16"/>
      <c r="DF59" s="16"/>
      <c r="DG59" s="16"/>
      <c r="DH59" s="16"/>
      <c r="DI59" s="16"/>
      <c r="DJ59" s="16"/>
      <c r="DK59" s="16"/>
      <c r="DL59" s="16"/>
      <c r="DM59" s="16"/>
      <c r="DN59" s="16"/>
      <c r="DO59" s="16"/>
      <c r="DP59" s="16"/>
      <c r="DQ59" s="16"/>
      <c r="DR59" s="16"/>
      <c r="DS59" s="16"/>
      <c r="DT59" s="16"/>
      <c r="DU59" s="16"/>
      <c r="DV59" s="16"/>
      <c r="DW59" s="16"/>
      <c r="DX59" s="16"/>
      <c r="DY59" s="16"/>
      <c r="DZ59" s="16"/>
      <c r="EA59" s="16"/>
      <c r="EB59" s="16"/>
      <c r="EC59" s="16"/>
      <c r="ED59" s="16"/>
      <c r="EE59" s="16"/>
      <c r="EF59" s="16"/>
      <c r="EG59" s="16"/>
      <c r="EH59" s="16"/>
      <c r="EI59" s="16"/>
      <c r="EJ59" s="16"/>
      <c r="EK59" s="16"/>
      <c r="EL59" s="16"/>
      <c r="EM59" s="16"/>
    </row>
    <row r="60" spans="1:143" s="21" customFormat="1" ht="18" x14ac:dyDescent="0.2">
      <c r="A60" s="16" t="str">
        <f t="shared" si="124"/>
        <v>6.9</v>
      </c>
      <c r="B60" s="67" t="s">
        <v>72</v>
      </c>
      <c r="C60" s="17" t="s">
        <v>4</v>
      </c>
      <c r="D60" s="68"/>
      <c r="E60" s="78">
        <f t="shared" si="120"/>
        <v>45131</v>
      </c>
      <c r="F60" s="79">
        <f>IF(ISBLANK(E60)," - ",WORKDAY.INTL(E60,MAX(0,G60-3),"0000000",Tableau1[Dates des vacances]))</f>
        <v>45135</v>
      </c>
      <c r="G60" s="18">
        <v>7</v>
      </c>
      <c r="H60" s="19">
        <v>0</v>
      </c>
      <c r="I60" s="20">
        <v>5</v>
      </c>
      <c r="J60" s="77"/>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c r="AY60" s="16"/>
      <c r="AZ60" s="16"/>
      <c r="BA60" s="16"/>
      <c r="BB60" s="16"/>
      <c r="BC60" s="16"/>
      <c r="BD60" s="16"/>
      <c r="BE60" s="16"/>
      <c r="BF60" s="16"/>
      <c r="BG60" s="16"/>
      <c r="BH60" s="16"/>
      <c r="BI60" s="16"/>
      <c r="BJ60" s="16"/>
      <c r="BK60" s="16"/>
      <c r="BL60" s="16"/>
      <c r="BM60" s="16"/>
      <c r="BN60" s="16"/>
      <c r="BO60" s="16"/>
      <c r="BP60" s="16"/>
      <c r="BQ60" s="16"/>
      <c r="BR60" s="16"/>
      <c r="BS60" s="16"/>
      <c r="BT60" s="16"/>
      <c r="BU60" s="16"/>
      <c r="BV60" s="16"/>
      <c r="BW60" s="16"/>
      <c r="BX60" s="16"/>
      <c r="BY60" s="16"/>
      <c r="BZ60" s="16"/>
      <c r="CA60" s="16"/>
      <c r="CB60" s="16"/>
      <c r="CC60" s="16"/>
      <c r="CD60" s="16"/>
      <c r="CE60" s="16"/>
      <c r="CF60" s="16"/>
      <c r="CG60" s="16"/>
      <c r="CH60" s="16"/>
      <c r="CI60" s="16"/>
      <c r="CJ60" s="16"/>
      <c r="CK60" s="16"/>
      <c r="CL60" s="16"/>
      <c r="CM60" s="16"/>
      <c r="CN60" s="16"/>
      <c r="CO60" s="16"/>
      <c r="CP60" s="16"/>
      <c r="CQ60" s="16"/>
      <c r="CR60" s="16"/>
      <c r="CS60" s="16"/>
      <c r="CT60" s="16"/>
      <c r="CU60" s="16"/>
      <c r="CV60" s="16"/>
      <c r="CW60" s="16"/>
      <c r="CX60" s="16"/>
      <c r="CY60" s="16"/>
      <c r="CZ60" s="16"/>
      <c r="DA60" s="16"/>
      <c r="DB60" s="16"/>
      <c r="DC60" s="16"/>
      <c r="DD60" s="16"/>
      <c r="DE60" s="16"/>
      <c r="DF60" s="16"/>
      <c r="DG60" s="16"/>
      <c r="DH60" s="16"/>
      <c r="DI60" s="16"/>
      <c r="DJ60" s="16"/>
      <c r="DK60" s="16"/>
      <c r="DL60" s="16"/>
      <c r="DM60" s="16"/>
      <c r="DN60" s="16"/>
      <c r="DO60" s="16"/>
      <c r="DP60" s="16"/>
      <c r="DQ60" s="16"/>
      <c r="DR60" s="16"/>
      <c r="DS60" s="16"/>
      <c r="DT60" s="16"/>
      <c r="DU60" s="16"/>
      <c r="DV60" s="16"/>
      <c r="DW60" s="16"/>
      <c r="DX60" s="16"/>
      <c r="DY60" s="16"/>
      <c r="DZ60" s="16"/>
      <c r="EA60" s="16"/>
      <c r="EB60" s="16"/>
      <c r="EC60" s="16"/>
      <c r="ED60" s="16"/>
      <c r="EE60" s="16"/>
      <c r="EF60" s="16"/>
      <c r="EG60" s="16"/>
      <c r="EH60" s="16"/>
      <c r="EI60" s="16"/>
      <c r="EJ60" s="16"/>
      <c r="EK60" s="16"/>
      <c r="EL60" s="16"/>
      <c r="EM60" s="16"/>
    </row>
    <row r="61" spans="1:143" s="21" customFormat="1" ht="18" x14ac:dyDescent="0.2">
      <c r="A61" s="16" t="str">
        <f t="shared" si="124"/>
        <v>6.10</v>
      </c>
      <c r="B61" s="67" t="s">
        <v>73</v>
      </c>
      <c r="C61" s="17" t="s">
        <v>4</v>
      </c>
      <c r="D61" s="68"/>
      <c r="E61" s="78">
        <f t="shared" si="120"/>
        <v>45138</v>
      </c>
      <c r="F61" s="79">
        <f>IF(ISBLANK(E61)," - ",WORKDAY.INTL(E61,MAX(0,G61-3),"0000000",Tableau1[Dates des vacances]))</f>
        <v>45142</v>
      </c>
      <c r="G61" s="18">
        <v>7</v>
      </c>
      <c r="H61" s="19">
        <v>0</v>
      </c>
      <c r="I61" s="20">
        <v>5</v>
      </c>
      <c r="J61" s="77"/>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c r="AY61" s="16"/>
      <c r="AZ61" s="16"/>
      <c r="BA61" s="16"/>
      <c r="BB61" s="16"/>
      <c r="BC61" s="16"/>
      <c r="BD61" s="16"/>
      <c r="BE61" s="16"/>
      <c r="BF61" s="16"/>
      <c r="BG61" s="16"/>
      <c r="BH61" s="16"/>
      <c r="BI61" s="16"/>
      <c r="BJ61" s="16"/>
      <c r="BK61" s="16"/>
      <c r="BL61" s="16"/>
      <c r="BM61" s="16"/>
      <c r="BN61" s="16"/>
      <c r="BO61" s="16"/>
      <c r="BP61" s="16"/>
      <c r="BQ61" s="16"/>
      <c r="BR61" s="16"/>
      <c r="BS61" s="16"/>
      <c r="BT61" s="16"/>
      <c r="BU61" s="16"/>
      <c r="BV61" s="16"/>
      <c r="BW61" s="16"/>
      <c r="BX61" s="16"/>
      <c r="BY61" s="16"/>
      <c r="BZ61" s="16"/>
      <c r="CA61" s="16"/>
      <c r="CB61" s="16"/>
      <c r="CC61" s="16"/>
      <c r="CD61" s="16"/>
      <c r="CE61" s="16"/>
      <c r="CF61" s="16"/>
      <c r="CG61" s="16"/>
      <c r="CH61" s="16"/>
      <c r="CI61" s="16"/>
      <c r="CJ61" s="16"/>
      <c r="CK61" s="16"/>
      <c r="CL61" s="16"/>
      <c r="CM61" s="16"/>
      <c r="CN61" s="16"/>
      <c r="CO61" s="16"/>
      <c r="CP61" s="16"/>
      <c r="CQ61" s="16"/>
      <c r="CR61" s="16"/>
      <c r="CS61" s="16"/>
      <c r="CT61" s="16"/>
      <c r="CU61" s="16"/>
      <c r="CV61" s="16"/>
      <c r="CW61" s="16"/>
      <c r="CX61" s="16"/>
      <c r="CY61" s="16"/>
      <c r="CZ61" s="16"/>
      <c r="DA61" s="16"/>
      <c r="DB61" s="16"/>
      <c r="DC61" s="16"/>
      <c r="DD61" s="16"/>
      <c r="DE61" s="16"/>
      <c r="DF61" s="16"/>
      <c r="DG61" s="16"/>
      <c r="DH61" s="16"/>
      <c r="DI61" s="16"/>
      <c r="DJ61" s="16"/>
      <c r="DK61" s="16"/>
      <c r="DL61" s="16"/>
      <c r="DM61" s="16"/>
      <c r="DN61" s="16"/>
      <c r="DO61" s="16"/>
      <c r="DP61" s="16"/>
      <c r="DQ61" s="16"/>
      <c r="DR61" s="16"/>
      <c r="DS61" s="16"/>
      <c r="DT61" s="16"/>
      <c r="DU61" s="16"/>
      <c r="DV61" s="16"/>
      <c r="DW61" s="16"/>
      <c r="DX61" s="16"/>
      <c r="DY61" s="16"/>
      <c r="DZ61" s="16"/>
      <c r="EA61" s="16"/>
      <c r="EB61" s="16"/>
      <c r="EC61" s="16"/>
      <c r="ED61" s="16"/>
      <c r="EE61" s="16"/>
      <c r="EF61" s="16"/>
      <c r="EG61" s="16"/>
      <c r="EH61" s="16"/>
      <c r="EI61" s="16"/>
      <c r="EJ61" s="16"/>
      <c r="EK61" s="16"/>
      <c r="EL61" s="16"/>
      <c r="EM61" s="16"/>
    </row>
    <row r="62" spans="1:143" s="21" customFormat="1" ht="18" x14ac:dyDescent="0.2">
      <c r="A62" s="16" t="str">
        <f t="shared" si="124"/>
        <v>6.11</v>
      </c>
      <c r="B62" s="67" t="s">
        <v>74</v>
      </c>
      <c r="C62" s="17" t="s">
        <v>4</v>
      </c>
      <c r="D62" s="68"/>
      <c r="E62" s="78">
        <f t="shared" si="120"/>
        <v>45145</v>
      </c>
      <c r="F62" s="79">
        <f>IF(ISBLANK(E62)," - ",WORKDAY.INTL(E62,MAX(0,G62-3),"0000000",Tableau1[Dates des vacances]))</f>
        <v>45149</v>
      </c>
      <c r="G62" s="18">
        <v>7</v>
      </c>
      <c r="H62" s="19">
        <v>0</v>
      </c>
      <c r="I62" s="20">
        <v>5</v>
      </c>
      <c r="J62" s="77"/>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c r="AY62" s="16"/>
      <c r="AZ62" s="16"/>
      <c r="BA62" s="16"/>
      <c r="BB62" s="16"/>
      <c r="BC62" s="16"/>
      <c r="BD62" s="16"/>
      <c r="BE62" s="16"/>
      <c r="BF62" s="16"/>
      <c r="BG62" s="16"/>
      <c r="BH62" s="16"/>
      <c r="BI62" s="16"/>
      <c r="BJ62" s="16"/>
      <c r="BK62" s="16"/>
      <c r="BL62" s="16"/>
      <c r="BM62" s="16"/>
      <c r="BN62" s="16"/>
      <c r="BO62" s="16"/>
      <c r="BP62" s="16"/>
      <c r="BQ62" s="16"/>
      <c r="BR62" s="16"/>
      <c r="BS62" s="16"/>
      <c r="BT62" s="16"/>
      <c r="BU62" s="16"/>
      <c r="BV62" s="16"/>
      <c r="BW62" s="16"/>
      <c r="BX62" s="16"/>
      <c r="BY62" s="16"/>
      <c r="BZ62" s="16"/>
      <c r="CA62" s="16"/>
      <c r="CB62" s="16"/>
      <c r="CC62" s="16"/>
      <c r="CD62" s="16"/>
      <c r="CE62" s="16"/>
      <c r="CF62" s="16"/>
      <c r="CG62" s="16"/>
      <c r="CH62" s="16"/>
      <c r="CI62" s="16"/>
      <c r="CJ62" s="16"/>
      <c r="CK62" s="16"/>
      <c r="CL62" s="16"/>
      <c r="CM62" s="16"/>
      <c r="CN62" s="16"/>
      <c r="CO62" s="16"/>
      <c r="CP62" s="16"/>
      <c r="CQ62" s="16"/>
      <c r="CR62" s="16"/>
      <c r="CS62" s="16"/>
      <c r="CT62" s="16"/>
      <c r="CU62" s="16"/>
      <c r="CV62" s="16"/>
      <c r="CW62" s="16"/>
      <c r="CX62" s="16"/>
      <c r="CY62" s="16"/>
      <c r="CZ62" s="16"/>
      <c r="DA62" s="16"/>
      <c r="DB62" s="16"/>
      <c r="DC62" s="16"/>
      <c r="DD62" s="16"/>
      <c r="DE62" s="16"/>
      <c r="DF62" s="16"/>
      <c r="DG62" s="16"/>
      <c r="DH62" s="16"/>
      <c r="DI62" s="16"/>
      <c r="DJ62" s="16"/>
      <c r="DK62" s="16"/>
      <c r="DL62" s="16"/>
      <c r="DM62" s="16"/>
      <c r="DN62" s="16"/>
      <c r="DO62" s="16"/>
      <c r="DP62" s="16"/>
      <c r="DQ62" s="16"/>
      <c r="DR62" s="16"/>
      <c r="DS62" s="16"/>
      <c r="DT62" s="16"/>
      <c r="DU62" s="16"/>
      <c r="DV62" s="16"/>
      <c r="DW62" s="16"/>
      <c r="DX62" s="16"/>
      <c r="DY62" s="16"/>
      <c r="DZ62" s="16"/>
      <c r="EA62" s="16"/>
      <c r="EB62" s="16"/>
      <c r="EC62" s="16"/>
      <c r="ED62" s="16"/>
      <c r="EE62" s="16"/>
      <c r="EF62" s="16"/>
      <c r="EG62" s="16"/>
      <c r="EH62" s="16"/>
      <c r="EI62" s="16"/>
      <c r="EJ62" s="16"/>
      <c r="EK62" s="16"/>
      <c r="EL62" s="16"/>
      <c r="EM62" s="16"/>
    </row>
    <row r="63" spans="1:143" s="21" customFormat="1" ht="18" x14ac:dyDescent="0.2">
      <c r="A63" s="80"/>
      <c r="B63" s="81"/>
      <c r="D63" s="75"/>
      <c r="E63" s="82"/>
      <c r="F63" s="82"/>
      <c r="G63" s="76"/>
      <c r="H63" s="83"/>
      <c r="I63" s="76"/>
      <c r="J63" s="77"/>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c r="AY63" s="16"/>
      <c r="AZ63" s="16"/>
      <c r="BA63" s="16"/>
      <c r="BB63" s="16"/>
      <c r="BC63" s="16"/>
      <c r="BD63" s="16"/>
      <c r="BE63" s="16"/>
      <c r="BF63" s="16"/>
      <c r="BG63" s="16"/>
      <c r="BH63" s="16"/>
      <c r="BI63" s="16"/>
      <c r="BJ63" s="16"/>
      <c r="BK63" s="16"/>
      <c r="BL63" s="16"/>
      <c r="BM63" s="16"/>
      <c r="BN63" s="16"/>
      <c r="BO63" s="16"/>
      <c r="BP63" s="16"/>
      <c r="BQ63" s="16"/>
      <c r="BR63" s="16"/>
      <c r="BS63" s="16"/>
      <c r="BT63" s="16"/>
      <c r="BU63" s="16"/>
      <c r="BV63" s="16"/>
      <c r="BW63" s="16"/>
      <c r="BX63" s="16"/>
      <c r="BY63" s="16"/>
      <c r="BZ63" s="16"/>
      <c r="CA63" s="16"/>
      <c r="CB63" s="16"/>
      <c r="CC63" s="16"/>
      <c r="CD63" s="16"/>
      <c r="CE63" s="16"/>
      <c r="CF63" s="16"/>
      <c r="CG63" s="16"/>
      <c r="CH63" s="16"/>
      <c r="CI63" s="16"/>
      <c r="CJ63" s="16"/>
      <c r="CK63" s="16"/>
      <c r="CL63" s="16"/>
      <c r="CM63" s="16"/>
      <c r="CN63" s="16"/>
      <c r="CO63" s="16"/>
      <c r="CP63" s="16"/>
      <c r="CQ63" s="16"/>
      <c r="CR63" s="16"/>
      <c r="CS63" s="16"/>
      <c r="CT63" s="16"/>
      <c r="CU63" s="16"/>
      <c r="CV63" s="16"/>
      <c r="CW63" s="16"/>
      <c r="CX63" s="16"/>
      <c r="CY63" s="16"/>
      <c r="CZ63" s="16"/>
      <c r="DA63" s="16"/>
      <c r="DB63" s="16"/>
      <c r="DC63" s="16"/>
      <c r="DD63" s="16"/>
      <c r="DE63" s="16"/>
      <c r="DF63" s="16"/>
      <c r="DG63" s="16"/>
      <c r="DH63" s="16"/>
      <c r="DI63" s="16"/>
      <c r="DJ63" s="16"/>
      <c r="DK63" s="16"/>
      <c r="DL63" s="16"/>
      <c r="DM63" s="16"/>
      <c r="DN63" s="16"/>
      <c r="DO63" s="16"/>
      <c r="DP63" s="16"/>
      <c r="DQ63" s="16"/>
      <c r="DR63" s="16"/>
      <c r="DS63" s="16"/>
      <c r="DT63" s="16"/>
      <c r="DU63" s="16"/>
      <c r="DV63" s="16"/>
      <c r="DW63" s="16"/>
      <c r="DX63" s="16"/>
      <c r="DY63" s="16"/>
      <c r="DZ63" s="16"/>
      <c r="EA63" s="16"/>
      <c r="EB63" s="16"/>
      <c r="EC63" s="16"/>
      <c r="ED63" s="16"/>
      <c r="EE63" s="16"/>
      <c r="EF63" s="16"/>
      <c r="EG63" s="16"/>
      <c r="EH63" s="16"/>
      <c r="EI63" s="16"/>
      <c r="EJ63" s="16"/>
      <c r="EK63" s="16"/>
      <c r="EL63" s="16"/>
      <c r="EM63" s="16"/>
    </row>
    <row r="64" spans="1:143" s="21" customFormat="1" ht="18" x14ac:dyDescent="0.2">
      <c r="A64" s="80"/>
      <c r="B64" s="81"/>
      <c r="D64" s="75"/>
      <c r="E64" s="82"/>
      <c r="F64" s="82"/>
      <c r="G64" s="76"/>
      <c r="H64" s="83"/>
      <c r="I64" s="76"/>
      <c r="J64" s="77"/>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c r="AY64" s="16"/>
      <c r="AZ64" s="16"/>
      <c r="BA64" s="16"/>
      <c r="BB64" s="16"/>
      <c r="BC64" s="16"/>
      <c r="BD64" s="16"/>
      <c r="BE64" s="16"/>
      <c r="BF64" s="16"/>
      <c r="BG64" s="16"/>
      <c r="BH64" s="16"/>
      <c r="BI64" s="16"/>
      <c r="BJ64" s="16"/>
      <c r="BK64" s="16"/>
      <c r="BL64" s="16"/>
      <c r="BM64" s="16"/>
      <c r="BN64" s="16"/>
      <c r="BO64" s="16"/>
      <c r="BP64" s="16"/>
      <c r="BQ64" s="16"/>
      <c r="BR64" s="16"/>
      <c r="BS64" s="16"/>
      <c r="BT64" s="16"/>
      <c r="BU64" s="16"/>
      <c r="BV64" s="16"/>
      <c r="BW64" s="16"/>
      <c r="BX64" s="16"/>
      <c r="BY64" s="16"/>
      <c r="BZ64" s="16"/>
      <c r="CA64" s="16"/>
      <c r="CB64" s="16"/>
      <c r="CC64" s="16"/>
      <c r="CD64" s="16"/>
      <c r="CE64" s="16"/>
      <c r="CF64" s="16"/>
      <c r="CG64" s="16"/>
      <c r="CH64" s="16"/>
      <c r="CI64" s="16"/>
      <c r="CJ64" s="16"/>
      <c r="CK64" s="16"/>
      <c r="CL64" s="16"/>
      <c r="CM64" s="16"/>
      <c r="CN64" s="16"/>
      <c r="CO64" s="16"/>
      <c r="CP64" s="16"/>
      <c r="CQ64" s="16"/>
      <c r="CR64" s="16"/>
      <c r="CS64" s="16"/>
      <c r="CT64" s="16"/>
      <c r="CU64" s="16"/>
      <c r="CV64" s="16"/>
      <c r="CW64" s="16"/>
      <c r="CX64" s="16"/>
      <c r="CY64" s="16"/>
      <c r="CZ64" s="16"/>
      <c r="DA64" s="16"/>
      <c r="DB64" s="16"/>
      <c r="DC64" s="16"/>
      <c r="DD64" s="16"/>
      <c r="DE64" s="16"/>
      <c r="DF64" s="16"/>
      <c r="DG64" s="16"/>
      <c r="DH64" s="16"/>
      <c r="DI64" s="16"/>
      <c r="DJ64" s="16"/>
      <c r="DK64" s="16"/>
      <c r="DL64" s="16"/>
      <c r="DM64" s="16"/>
      <c r="DN64" s="16"/>
      <c r="DO64" s="16"/>
      <c r="DP64" s="16"/>
      <c r="DQ64" s="16"/>
      <c r="DR64" s="16"/>
      <c r="DS64" s="16"/>
      <c r="DT64" s="16"/>
      <c r="DU64" s="16"/>
      <c r="DV64" s="16"/>
      <c r="DW64" s="16"/>
      <c r="DX64" s="16"/>
      <c r="DY64" s="16"/>
      <c r="DZ64" s="16"/>
      <c r="EA64" s="16"/>
      <c r="EB64" s="16"/>
      <c r="EC64" s="16"/>
      <c r="ED64" s="16"/>
      <c r="EE64" s="16"/>
      <c r="EF64" s="16"/>
      <c r="EG64" s="16"/>
      <c r="EH64" s="16"/>
      <c r="EI64" s="16"/>
      <c r="EJ64" s="16"/>
      <c r="EK64" s="16"/>
      <c r="EL64" s="16"/>
      <c r="EM64" s="16"/>
    </row>
    <row r="65" spans="1:143" s="21" customFormat="1" ht="18" x14ac:dyDescent="0.2">
      <c r="A65" s="80"/>
      <c r="B65" s="81"/>
      <c r="D65" s="75"/>
      <c r="E65" s="82"/>
      <c r="F65" s="82"/>
      <c r="G65" s="76"/>
      <c r="H65" s="83"/>
      <c r="I65" s="76"/>
      <c r="J65" s="77"/>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c r="AY65" s="16"/>
      <c r="AZ65" s="16"/>
      <c r="BA65" s="16"/>
      <c r="BB65" s="16"/>
      <c r="BC65" s="16"/>
      <c r="BD65" s="16"/>
      <c r="BE65" s="16"/>
      <c r="BF65" s="16"/>
      <c r="BG65" s="16"/>
      <c r="BH65" s="16"/>
      <c r="BI65" s="16"/>
      <c r="BJ65" s="16"/>
      <c r="BK65" s="16"/>
      <c r="BL65" s="16"/>
      <c r="BM65" s="16"/>
      <c r="BN65" s="16"/>
      <c r="BO65" s="16"/>
      <c r="BP65" s="16"/>
      <c r="BQ65" s="16"/>
      <c r="BR65" s="16"/>
      <c r="BS65" s="16"/>
      <c r="BT65" s="16"/>
      <c r="BU65" s="16"/>
      <c r="BV65" s="16"/>
      <c r="BW65" s="16"/>
      <c r="BX65" s="16"/>
      <c r="BY65" s="16"/>
      <c r="BZ65" s="16"/>
      <c r="CA65" s="16"/>
      <c r="CB65" s="16"/>
      <c r="CC65" s="16"/>
      <c r="CD65" s="16"/>
      <c r="CE65" s="16"/>
      <c r="CF65" s="16"/>
      <c r="CG65" s="16"/>
      <c r="CH65" s="16"/>
      <c r="CI65" s="16"/>
      <c r="CJ65" s="16"/>
      <c r="CK65" s="16"/>
      <c r="CL65" s="16"/>
      <c r="CM65" s="16"/>
      <c r="CN65" s="16"/>
      <c r="CO65" s="16"/>
      <c r="CP65" s="16"/>
      <c r="CQ65" s="16"/>
      <c r="CR65" s="16"/>
      <c r="CS65" s="16"/>
      <c r="CT65" s="16"/>
      <c r="CU65" s="16"/>
      <c r="CV65" s="16"/>
      <c r="CW65" s="16"/>
      <c r="CX65" s="16"/>
      <c r="CY65" s="16"/>
      <c r="CZ65" s="16"/>
      <c r="DA65" s="16"/>
      <c r="DB65" s="16"/>
      <c r="DC65" s="16"/>
      <c r="DD65" s="16"/>
      <c r="DE65" s="16"/>
      <c r="DF65" s="16"/>
      <c r="DG65" s="16"/>
      <c r="DH65" s="16"/>
      <c r="DI65" s="16"/>
      <c r="DJ65" s="16"/>
      <c r="DK65" s="16"/>
      <c r="DL65" s="16"/>
      <c r="DM65" s="16"/>
      <c r="DN65" s="16"/>
      <c r="DO65" s="16"/>
      <c r="DP65" s="16"/>
      <c r="DQ65" s="16"/>
      <c r="DR65" s="16"/>
      <c r="DS65" s="16"/>
      <c r="DT65" s="16"/>
      <c r="DU65" s="16"/>
      <c r="DV65" s="16"/>
      <c r="DW65" s="16"/>
      <c r="DX65" s="16"/>
      <c r="DY65" s="16"/>
      <c r="DZ65" s="16"/>
      <c r="EA65" s="16"/>
      <c r="EB65" s="16"/>
      <c r="EC65" s="16"/>
      <c r="ED65" s="16"/>
      <c r="EE65" s="16"/>
      <c r="EF65" s="16"/>
      <c r="EG65" s="16"/>
      <c r="EH65" s="16"/>
      <c r="EI65" s="16"/>
      <c r="EJ65" s="16"/>
      <c r="EK65" s="16"/>
      <c r="EL65" s="16"/>
      <c r="EM65" s="16"/>
    </row>
    <row r="66" spans="1:143" s="26" customFormat="1" ht="18" x14ac:dyDescent="0.2">
      <c r="A66" s="22" t="s">
        <v>3</v>
      </c>
      <c r="B66" s="23"/>
      <c r="C66" s="24"/>
      <c r="D66" s="24"/>
      <c r="E66" s="51"/>
      <c r="F66" s="51"/>
      <c r="G66" s="25"/>
      <c r="H66" s="25"/>
      <c r="I66" s="25"/>
      <c r="J66" s="47"/>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c r="AY66" s="16"/>
      <c r="AZ66" s="16"/>
      <c r="BA66" s="16"/>
      <c r="BB66" s="16"/>
      <c r="BC66" s="16"/>
      <c r="BD66" s="16"/>
      <c r="BE66" s="16"/>
      <c r="BF66" s="16"/>
      <c r="BG66" s="16"/>
      <c r="BH66" s="16"/>
      <c r="BI66" s="16"/>
      <c r="BJ66" s="16"/>
      <c r="BK66" s="16"/>
      <c r="BL66" s="16"/>
      <c r="BM66" s="16"/>
      <c r="BN66" s="16"/>
      <c r="BO66" s="16"/>
      <c r="BP66" s="16"/>
      <c r="BQ66" s="16"/>
      <c r="BR66" s="16"/>
      <c r="BS66" s="16"/>
      <c r="BT66" s="16"/>
      <c r="BU66" s="16"/>
      <c r="BV66" s="16"/>
      <c r="BW66" s="16"/>
      <c r="BX66" s="16"/>
      <c r="BY66" s="16"/>
      <c r="BZ66" s="16"/>
      <c r="CA66" s="16"/>
      <c r="CB66" s="16"/>
      <c r="CC66" s="16"/>
      <c r="CD66" s="16"/>
      <c r="CE66" s="16"/>
      <c r="CF66" s="16"/>
      <c r="CG66" s="16"/>
      <c r="CH66" s="16"/>
      <c r="CI66" s="16"/>
      <c r="CJ66" s="16"/>
      <c r="CK66" s="16"/>
      <c r="CL66" s="16"/>
      <c r="CM66" s="16"/>
      <c r="CN66" s="16"/>
      <c r="CO66" s="16"/>
      <c r="CP66" s="16"/>
      <c r="CQ66" s="16"/>
      <c r="CR66" s="16"/>
      <c r="CS66" s="16"/>
      <c r="CT66" s="16"/>
      <c r="CU66" s="16"/>
      <c r="CV66" s="16"/>
      <c r="CW66" s="16"/>
      <c r="CX66" s="16"/>
      <c r="CY66" s="16"/>
      <c r="CZ66" s="16"/>
      <c r="DA66" s="16"/>
      <c r="DB66" s="16"/>
      <c r="DC66" s="16"/>
      <c r="DD66" s="16"/>
      <c r="DE66" s="16"/>
      <c r="DF66" s="16"/>
      <c r="DG66" s="16"/>
      <c r="DH66" s="16"/>
      <c r="DI66" s="16"/>
      <c r="DJ66" s="16"/>
      <c r="DK66" s="16"/>
      <c r="DL66" s="16"/>
      <c r="DM66" s="16"/>
      <c r="DN66" s="16"/>
      <c r="DO66" s="16"/>
      <c r="DP66" s="16"/>
      <c r="DQ66" s="16"/>
      <c r="DR66" s="16"/>
      <c r="DS66" s="16"/>
      <c r="DT66" s="16"/>
      <c r="DU66" s="16"/>
      <c r="DV66" s="16"/>
      <c r="DW66" s="16"/>
      <c r="DX66" s="16"/>
      <c r="DY66" s="16"/>
      <c r="DZ66" s="16"/>
      <c r="EA66" s="16"/>
      <c r="EB66" s="16"/>
      <c r="EC66" s="16"/>
      <c r="ED66" s="16"/>
      <c r="EE66" s="16"/>
      <c r="EF66" s="16"/>
      <c r="EG66" s="16"/>
      <c r="EH66" s="16"/>
      <c r="EI66" s="16"/>
      <c r="EJ66" s="16"/>
      <c r="EK66" s="16"/>
      <c r="EL66" s="16"/>
      <c r="EM66" s="16"/>
    </row>
    <row r="67" spans="1:143" s="21" customFormat="1" ht="18" x14ac:dyDescent="0.2">
      <c r="A67" s="27" t="s">
        <v>5</v>
      </c>
      <c r="B67" s="28"/>
      <c r="C67" s="28"/>
      <c r="D67" s="28"/>
      <c r="E67" s="52"/>
      <c r="F67" s="52"/>
      <c r="G67" s="28"/>
      <c r="H67" s="28"/>
      <c r="I67" s="28"/>
      <c r="J67" s="47"/>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c r="AY67" s="16"/>
      <c r="AZ67" s="16"/>
      <c r="BA67" s="16"/>
      <c r="BB67" s="16"/>
      <c r="BC67" s="16"/>
      <c r="BD67" s="16"/>
      <c r="BE67" s="16"/>
      <c r="BF67" s="16"/>
      <c r="BG67" s="16"/>
      <c r="BH67" s="16"/>
      <c r="BI67" s="16"/>
      <c r="BJ67" s="16"/>
      <c r="BK67" s="16"/>
      <c r="BL67" s="16"/>
      <c r="BM67" s="16"/>
      <c r="BN67" s="16"/>
      <c r="BO67" s="16"/>
      <c r="BP67" s="16"/>
      <c r="BQ67" s="16"/>
      <c r="BR67" s="16"/>
      <c r="BS67" s="16"/>
      <c r="BT67" s="16"/>
      <c r="BU67" s="16"/>
      <c r="BV67" s="16"/>
      <c r="BW67" s="16"/>
      <c r="BX67" s="16"/>
      <c r="BY67" s="16"/>
      <c r="BZ67" s="16"/>
      <c r="CA67" s="16"/>
      <c r="CB67" s="16"/>
      <c r="CC67" s="16"/>
      <c r="CD67" s="16"/>
      <c r="CE67" s="16"/>
      <c r="CF67" s="16"/>
      <c r="CG67" s="16"/>
      <c r="CH67" s="16"/>
      <c r="CI67" s="16"/>
      <c r="CJ67" s="16"/>
      <c r="CK67" s="16"/>
      <c r="CL67" s="16"/>
      <c r="CM67" s="16"/>
      <c r="CN67" s="16"/>
      <c r="CO67" s="16"/>
      <c r="CP67" s="16"/>
      <c r="CQ67" s="16"/>
      <c r="CR67" s="16"/>
      <c r="CS67" s="16"/>
      <c r="CT67" s="16"/>
      <c r="CU67" s="16"/>
      <c r="CV67" s="16"/>
      <c r="CW67" s="16"/>
      <c r="CX67" s="16"/>
      <c r="CY67" s="16"/>
      <c r="CZ67" s="16"/>
      <c r="DA67" s="16"/>
      <c r="DB67" s="16"/>
      <c r="DC67" s="16"/>
      <c r="DD67" s="16"/>
      <c r="DE67" s="16"/>
      <c r="DF67" s="16"/>
      <c r="DG67" s="16"/>
      <c r="DH67" s="16"/>
      <c r="DI67" s="16"/>
      <c r="DJ67" s="16"/>
      <c r="DK67" s="16"/>
      <c r="DL67" s="16"/>
      <c r="DM67" s="16"/>
      <c r="DN67" s="16"/>
      <c r="DO67" s="16"/>
      <c r="DP67" s="16"/>
      <c r="DQ67" s="16"/>
      <c r="DR67" s="16"/>
      <c r="DS67" s="16"/>
      <c r="DT67" s="16"/>
      <c r="DU67" s="16"/>
      <c r="DV67" s="16"/>
      <c r="DW67" s="16"/>
      <c r="DX67" s="16"/>
      <c r="DY67" s="16"/>
      <c r="DZ67" s="16"/>
      <c r="EA67" s="16"/>
      <c r="EB67" s="16"/>
      <c r="EC67" s="16"/>
      <c r="ED67" s="16"/>
      <c r="EE67" s="16"/>
      <c r="EF67" s="16"/>
      <c r="EG67" s="16"/>
      <c r="EH67" s="16"/>
      <c r="EI67" s="16"/>
      <c r="EJ67" s="16"/>
      <c r="EK67" s="16"/>
      <c r="EL67" s="16"/>
      <c r="EM67" s="16"/>
    </row>
    <row r="68" spans="1:143" s="21" customFormat="1" ht="18" x14ac:dyDescent="0.2">
      <c r="A68" s="70" t="str">
        <f>IF(ISERROR(VALUE(SUBSTITUTE(prevWBS,".",""))),"1",IF(ISERROR(FIND("`",SUBSTITUTE(prevWBS,".","`",1))),TEXT(VALUE(prevWBS)+1,"#"),TEXT(VALUE(LEFT(prevWBS,FIND("`",SUBSTITUTE(prevWBS,".","`",1))-1))+1,"#")))</f>
        <v>1</v>
      </c>
      <c r="B68" s="71" t="s">
        <v>20</v>
      </c>
      <c r="C68" s="29"/>
      <c r="D68" s="30"/>
      <c r="E68" s="48"/>
      <c r="F68" s="49" t="str">
        <f t="shared" ref="F68:F71" si="125">IF(ISBLANK(E68)," - ",IF(G68=0,E68,E68+G68-1))</f>
        <v xml:space="preserve"> - </v>
      </c>
      <c r="G68" s="18"/>
      <c r="H68" s="19"/>
      <c r="I68" s="20" t="str">
        <f>IF(OR(F68=0,E68=0)," - ",NETWORKDAYS(E68,F68))</f>
        <v xml:space="preserve"> - </v>
      </c>
      <c r="J68" s="45"/>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c r="AY68" s="16"/>
      <c r="AZ68" s="16"/>
      <c r="BA68" s="16"/>
      <c r="BB68" s="16"/>
      <c r="BC68" s="16"/>
      <c r="BD68" s="16"/>
      <c r="BE68" s="16"/>
      <c r="BF68" s="16"/>
      <c r="BG68" s="16"/>
      <c r="BH68" s="16"/>
      <c r="BI68" s="16"/>
      <c r="BJ68" s="16"/>
      <c r="BK68" s="16"/>
      <c r="BL68" s="16"/>
      <c r="BM68" s="16"/>
      <c r="BN68" s="16"/>
      <c r="BO68" s="16"/>
      <c r="BP68" s="16"/>
      <c r="BQ68" s="16"/>
      <c r="BR68" s="16"/>
      <c r="BS68" s="16"/>
      <c r="BT68" s="16"/>
      <c r="BU68" s="16"/>
      <c r="BV68" s="16"/>
      <c r="BW68" s="16"/>
      <c r="BX68" s="16"/>
      <c r="BY68" s="16"/>
      <c r="BZ68" s="16"/>
      <c r="CA68" s="16"/>
      <c r="CB68" s="16"/>
      <c r="CC68" s="16"/>
      <c r="CD68" s="16"/>
      <c r="CE68" s="16"/>
      <c r="CF68" s="16"/>
      <c r="CG68" s="16"/>
      <c r="CH68" s="16"/>
      <c r="CI68" s="16"/>
      <c r="CJ68" s="16"/>
      <c r="CK68" s="16"/>
      <c r="CL68" s="16"/>
      <c r="CM68" s="16"/>
      <c r="CN68" s="16"/>
      <c r="CO68" s="16"/>
      <c r="CP68" s="16"/>
      <c r="CQ68" s="16"/>
      <c r="CR68" s="16"/>
      <c r="CS68" s="16"/>
      <c r="CT68" s="16"/>
      <c r="CU68" s="16"/>
      <c r="CV68" s="16"/>
      <c r="CW68" s="16"/>
      <c r="CX68" s="16"/>
      <c r="CY68" s="16"/>
      <c r="CZ68" s="16"/>
      <c r="DA68" s="16"/>
      <c r="DB68" s="16"/>
      <c r="DC68" s="16"/>
      <c r="DD68" s="16"/>
      <c r="DE68" s="16"/>
      <c r="DF68" s="16"/>
      <c r="DG68" s="16"/>
      <c r="DH68" s="16"/>
      <c r="DI68" s="16"/>
      <c r="DJ68" s="16"/>
      <c r="DK68" s="16"/>
      <c r="DL68" s="16"/>
      <c r="DM68" s="16"/>
      <c r="DN68" s="16"/>
      <c r="DO68" s="16"/>
      <c r="DP68" s="16"/>
      <c r="DQ68" s="16"/>
      <c r="DR68" s="16"/>
      <c r="DS68" s="16"/>
      <c r="DT68" s="16"/>
      <c r="DU68" s="16"/>
      <c r="DV68" s="16"/>
      <c r="DW68" s="16"/>
      <c r="DX68" s="16"/>
      <c r="DY68" s="16"/>
      <c r="DZ68" s="16"/>
      <c r="EA68" s="16"/>
      <c r="EB68" s="16"/>
      <c r="EC68" s="16"/>
      <c r="ED68" s="16"/>
      <c r="EE68" s="16"/>
      <c r="EF68" s="16"/>
      <c r="EG68" s="16"/>
      <c r="EH68" s="16"/>
      <c r="EI68" s="16"/>
      <c r="EJ68" s="16"/>
      <c r="EK68" s="16"/>
      <c r="EL68" s="16"/>
      <c r="EM68" s="16"/>
    </row>
    <row r="69" spans="1:143" s="21" customFormat="1" ht="18" x14ac:dyDescent="0.2">
      <c r="A69" s="16"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1.1</v>
      </c>
      <c r="B69" s="31" t="s">
        <v>6</v>
      </c>
      <c r="C69" s="31"/>
      <c r="D69" s="30"/>
      <c r="E69" s="48"/>
      <c r="F69" s="49" t="str">
        <f t="shared" si="125"/>
        <v xml:space="preserve"> - </v>
      </c>
      <c r="G69" s="18"/>
      <c r="H69" s="19"/>
      <c r="I69" s="20" t="str">
        <f t="shared" ref="I69:I71" si="126">IF(OR(F69=0,E69=0)," - ",NETWORKDAYS(E69,F69))</f>
        <v xml:space="preserve"> - </v>
      </c>
      <c r="J69" s="45"/>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c r="AY69" s="16"/>
      <c r="AZ69" s="16"/>
      <c r="BA69" s="16"/>
      <c r="BB69" s="16"/>
      <c r="BC69" s="16"/>
      <c r="BD69" s="16"/>
      <c r="BE69" s="16"/>
      <c r="BF69" s="16"/>
      <c r="BG69" s="16"/>
      <c r="BH69" s="16"/>
      <c r="BI69" s="16"/>
      <c r="BJ69" s="16"/>
      <c r="BK69" s="16"/>
      <c r="BL69" s="16"/>
      <c r="BM69" s="16"/>
      <c r="BN69" s="16"/>
      <c r="BO69" s="16"/>
      <c r="BP69" s="16"/>
      <c r="BQ69" s="16"/>
      <c r="BR69" s="16"/>
      <c r="BS69" s="16"/>
      <c r="BT69" s="16"/>
      <c r="BU69" s="16"/>
      <c r="BV69" s="16"/>
      <c r="BW69" s="16"/>
      <c r="BX69" s="16"/>
      <c r="BY69" s="16"/>
      <c r="BZ69" s="16"/>
      <c r="CA69" s="16"/>
      <c r="CB69" s="16"/>
      <c r="CC69" s="16"/>
      <c r="CD69" s="16"/>
      <c r="CE69" s="16"/>
      <c r="CF69" s="16"/>
      <c r="CG69" s="16"/>
      <c r="CH69" s="16"/>
      <c r="CI69" s="16"/>
      <c r="CJ69" s="16"/>
      <c r="CK69" s="16"/>
      <c r="CL69" s="16"/>
      <c r="CM69" s="16"/>
      <c r="CN69" s="16"/>
      <c r="CO69" s="16"/>
      <c r="CP69" s="16"/>
      <c r="CQ69" s="16"/>
      <c r="CR69" s="16"/>
      <c r="CS69" s="16"/>
      <c r="CT69" s="16"/>
      <c r="CU69" s="16"/>
      <c r="CV69" s="16"/>
      <c r="CW69" s="16"/>
      <c r="CX69" s="16"/>
      <c r="CY69" s="16"/>
      <c r="CZ69" s="16"/>
      <c r="DA69" s="16"/>
      <c r="DB69" s="16"/>
      <c r="DC69" s="16"/>
      <c r="DD69" s="16"/>
      <c r="DE69" s="16"/>
      <c r="DF69" s="16"/>
      <c r="DG69" s="16"/>
      <c r="DH69" s="16"/>
      <c r="DI69" s="16"/>
      <c r="DJ69" s="16"/>
      <c r="DK69" s="16"/>
      <c r="DL69" s="16"/>
      <c r="DM69" s="16"/>
      <c r="DN69" s="16"/>
      <c r="DO69" s="16"/>
      <c r="DP69" s="16"/>
      <c r="DQ69" s="16"/>
      <c r="DR69" s="16"/>
      <c r="DS69" s="16"/>
      <c r="DT69" s="16"/>
      <c r="DU69" s="16"/>
      <c r="DV69" s="16"/>
      <c r="DW69" s="16"/>
      <c r="DX69" s="16"/>
      <c r="DY69" s="16"/>
      <c r="DZ69" s="16"/>
      <c r="EA69" s="16"/>
      <c r="EB69" s="16"/>
      <c r="EC69" s="16"/>
      <c r="ED69" s="16"/>
      <c r="EE69" s="16"/>
      <c r="EF69" s="16"/>
      <c r="EG69" s="16"/>
      <c r="EH69" s="16"/>
      <c r="EI69" s="16"/>
      <c r="EJ69" s="16"/>
      <c r="EK69" s="16"/>
      <c r="EL69" s="16"/>
      <c r="EM69" s="16"/>
    </row>
    <row r="70" spans="1:143" s="21" customFormat="1" ht="18" x14ac:dyDescent="0.2">
      <c r="A70" s="16" t="str">
        <f>IF(ISERROR(VALUE(SUBSTITUTE(prevWBS,".",""))),"0.0.1",IF(ISERROR(FIND("`",SUBSTITUTE(prevWBS,".","`",2))),prevWBS&amp;".1",LEFT(prevWBS,FIND("`",SUBSTITUTE(prevWBS,".","`",2)))&amp;IF(ISERROR(FIND("`",SUBSTITUTE(prevWBS,".","`",3))),VALUE(RIGHT(prevWBS,LEN(prevWBS)-FIND("`",SUBSTITUTE(prevWBS,".","`",2))))+1,VALUE(MID(prevWBS,FIND("`",SUBSTITUTE(prevWBS,".","`",2))+1,(FIND("`",SUBSTITUTE(prevWBS,".","`",3))-FIND("`",SUBSTITUTE(prevWBS,".","`",2))-1)))+1)))</f>
        <v>1.1.1</v>
      </c>
      <c r="B70" s="32" t="s">
        <v>7</v>
      </c>
      <c r="C70" s="31"/>
      <c r="D70" s="30"/>
      <c r="E70" s="48"/>
      <c r="F70" s="49" t="str">
        <f t="shared" si="125"/>
        <v xml:space="preserve"> - </v>
      </c>
      <c r="G70" s="18"/>
      <c r="H70" s="19"/>
      <c r="I70" s="20" t="str">
        <f t="shared" si="126"/>
        <v xml:space="preserve"> - </v>
      </c>
      <c r="J70" s="45"/>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c r="AY70" s="16"/>
      <c r="AZ70" s="16"/>
      <c r="BA70" s="16"/>
      <c r="BB70" s="16"/>
      <c r="BC70" s="16"/>
      <c r="BD70" s="16"/>
      <c r="BE70" s="16"/>
      <c r="BF70" s="16"/>
      <c r="BG70" s="16"/>
      <c r="BH70" s="16"/>
      <c r="BI70" s="16"/>
      <c r="BJ70" s="16"/>
      <c r="BK70" s="16"/>
      <c r="BL70" s="16"/>
      <c r="BM70" s="16"/>
      <c r="BN70" s="16"/>
      <c r="BO70" s="16"/>
      <c r="BP70" s="16"/>
      <c r="BQ70" s="16"/>
      <c r="BR70" s="16"/>
      <c r="BS70" s="16"/>
      <c r="BT70" s="16"/>
      <c r="BU70" s="16"/>
      <c r="BV70" s="16"/>
      <c r="BW70" s="16"/>
      <c r="BX70" s="16"/>
      <c r="BY70" s="16"/>
      <c r="BZ70" s="16"/>
      <c r="CA70" s="16"/>
      <c r="CB70" s="16"/>
      <c r="CC70" s="16"/>
      <c r="CD70" s="16"/>
      <c r="CE70" s="16"/>
      <c r="CF70" s="16"/>
      <c r="CG70" s="16"/>
      <c r="CH70" s="16"/>
      <c r="CI70" s="16"/>
      <c r="CJ70" s="16"/>
      <c r="CK70" s="16"/>
      <c r="CL70" s="16"/>
      <c r="CM70" s="16"/>
      <c r="CN70" s="16"/>
      <c r="CO70" s="16"/>
      <c r="CP70" s="16"/>
      <c r="CQ70" s="16"/>
      <c r="CR70" s="16"/>
      <c r="CS70" s="16"/>
      <c r="CT70" s="16"/>
      <c r="CU70" s="16"/>
      <c r="CV70" s="16"/>
      <c r="CW70" s="16"/>
      <c r="CX70" s="16"/>
      <c r="CY70" s="16"/>
      <c r="CZ70" s="16"/>
      <c r="DA70" s="16"/>
      <c r="DB70" s="16"/>
      <c r="DC70" s="16"/>
      <c r="DD70" s="16"/>
      <c r="DE70" s="16"/>
      <c r="DF70" s="16"/>
      <c r="DG70" s="16"/>
      <c r="DH70" s="16"/>
      <c r="DI70" s="16"/>
      <c r="DJ70" s="16"/>
      <c r="DK70" s="16"/>
      <c r="DL70" s="16"/>
      <c r="DM70" s="16"/>
      <c r="DN70" s="16"/>
      <c r="DO70" s="16"/>
      <c r="DP70" s="16"/>
      <c r="DQ70" s="16"/>
      <c r="DR70" s="16"/>
      <c r="DS70" s="16"/>
      <c r="DT70" s="16"/>
      <c r="DU70" s="16"/>
      <c r="DV70" s="16"/>
      <c r="DW70" s="16"/>
      <c r="DX70" s="16"/>
      <c r="DY70" s="16"/>
      <c r="DZ70" s="16"/>
      <c r="EA70" s="16"/>
      <c r="EB70" s="16"/>
      <c r="EC70" s="16"/>
      <c r="ED70" s="16"/>
      <c r="EE70" s="16"/>
      <c r="EF70" s="16"/>
      <c r="EG70" s="16"/>
      <c r="EH70" s="16"/>
      <c r="EI70" s="16"/>
      <c r="EJ70" s="16"/>
      <c r="EK70" s="16"/>
      <c r="EL70" s="16"/>
      <c r="EM70" s="16"/>
    </row>
    <row r="71" spans="1:143" s="21" customFormat="1" ht="18" x14ac:dyDescent="0.2">
      <c r="A71" s="16" t="str">
        <f>IF(ISERROR(VALUE(SUBSTITUTE(prevWBS,".",""))),"0.0.0.1",IF(ISERROR(FIND("`",SUBSTITUTE(prevWBS,".","`",3))),prevWBS&amp;".1",LEFT(prevWBS,FIND("`",SUBSTITUTE(prevWBS,".","`",3)))&amp;IF(ISERROR(FIND("`",SUBSTITUTE(prevWBS,".","`",4))),VALUE(RIGHT(prevWBS,LEN(prevWBS)-FIND("`",SUBSTITUTE(prevWBS,".","`",3))))+1,VALUE(MID(prevWBS,FIND("`",SUBSTITUTE(prevWBS,".","`",3))+1,(FIND("`",SUBSTITUTE(prevWBS,".","`",4))-FIND("`",SUBSTITUTE(prevWBS,".","`",3))-1)))+1)))</f>
        <v>1.1.1.1</v>
      </c>
      <c r="B71" s="32" t="s">
        <v>8</v>
      </c>
      <c r="C71" s="31"/>
      <c r="D71" s="30"/>
      <c r="E71" s="48"/>
      <c r="F71" s="49" t="str">
        <f t="shared" si="125"/>
        <v xml:space="preserve"> - </v>
      </c>
      <c r="G71" s="18"/>
      <c r="H71" s="19"/>
      <c r="I71" s="20" t="str">
        <f t="shared" si="126"/>
        <v xml:space="preserve"> - </v>
      </c>
      <c r="J71" s="45"/>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c r="AY71" s="16"/>
      <c r="AZ71" s="16"/>
      <c r="BA71" s="16"/>
      <c r="BB71" s="16"/>
      <c r="BC71" s="16"/>
      <c r="BD71" s="16"/>
      <c r="BE71" s="16"/>
      <c r="BF71" s="16"/>
      <c r="BG71" s="16"/>
      <c r="BH71" s="16"/>
      <c r="BI71" s="16"/>
      <c r="BJ71" s="16"/>
      <c r="BK71" s="16"/>
      <c r="BL71" s="16"/>
      <c r="BM71" s="16"/>
      <c r="BN71" s="16"/>
      <c r="BO71" s="16"/>
      <c r="BP71" s="16"/>
      <c r="BQ71" s="16"/>
      <c r="BR71" s="16"/>
      <c r="BS71" s="16"/>
      <c r="BT71" s="16"/>
      <c r="BU71" s="16"/>
      <c r="BV71" s="16"/>
      <c r="BW71" s="16"/>
      <c r="BX71" s="16"/>
      <c r="BY71" s="16"/>
      <c r="BZ71" s="16"/>
      <c r="CA71" s="16"/>
      <c r="CB71" s="16"/>
      <c r="CC71" s="16"/>
      <c r="CD71" s="16"/>
      <c r="CE71" s="16"/>
      <c r="CF71" s="16"/>
      <c r="CG71" s="16"/>
      <c r="CH71" s="16"/>
      <c r="CI71" s="16"/>
      <c r="CJ71" s="16"/>
      <c r="CK71" s="16"/>
      <c r="CL71" s="16"/>
      <c r="CM71" s="16"/>
      <c r="CN71" s="16"/>
      <c r="CO71" s="16"/>
      <c r="CP71" s="16"/>
      <c r="CQ71" s="16"/>
      <c r="CR71" s="16"/>
      <c r="CS71" s="16"/>
      <c r="CT71" s="16"/>
      <c r="CU71" s="16"/>
      <c r="CV71" s="16"/>
      <c r="CW71" s="16"/>
      <c r="CX71" s="16"/>
      <c r="CY71" s="16"/>
      <c r="CZ71" s="16"/>
      <c r="DA71" s="16"/>
      <c r="DB71" s="16"/>
      <c r="DC71" s="16"/>
      <c r="DD71" s="16"/>
      <c r="DE71" s="16"/>
      <c r="DF71" s="16"/>
      <c r="DG71" s="16"/>
      <c r="DH71" s="16"/>
      <c r="DI71" s="16"/>
      <c r="DJ71" s="16"/>
      <c r="DK71" s="16"/>
      <c r="DL71" s="16"/>
      <c r="DM71" s="16"/>
      <c r="DN71" s="16"/>
      <c r="DO71" s="16"/>
      <c r="DP71" s="16"/>
      <c r="DQ71" s="16"/>
      <c r="DR71" s="16"/>
      <c r="DS71" s="16"/>
      <c r="DT71" s="16"/>
      <c r="DU71" s="16"/>
      <c r="DV71" s="16"/>
      <c r="DW71" s="16"/>
      <c r="DX71" s="16"/>
      <c r="DY71" s="16"/>
      <c r="DZ71" s="16"/>
      <c r="EA71" s="16"/>
      <c r="EB71" s="16"/>
      <c r="EC71" s="16"/>
      <c r="ED71" s="16"/>
      <c r="EE71" s="16"/>
      <c r="EF71" s="16"/>
      <c r="EG71" s="16"/>
      <c r="EH71" s="16"/>
      <c r="EI71" s="16"/>
      <c r="EJ71" s="16"/>
      <c r="EK71" s="16"/>
      <c r="EL71" s="16"/>
      <c r="EM71" s="16"/>
    </row>
    <row r="72" spans="1:143" s="5" customFormat="1" x14ac:dyDescent="0.2">
      <c r="A72" s="74" t="str">
        <f>HYPERLINK("https://vertex42.link/HowToCreateAGanttChart","► Watch How to Create a Gantt Chart in Excel")</f>
        <v>► Watch How to Create a Gantt Chart in Excel</v>
      </c>
    </row>
  </sheetData>
  <sheetProtection formatCells="0" formatColumns="0" formatRows="0" insertRows="0" deleteRows="0"/>
  <mergeCells count="41">
    <mergeCell ref="K1:AE1"/>
    <mergeCell ref="C5:E5"/>
    <mergeCell ref="R4:X4"/>
    <mergeCell ref="K4:Q4"/>
    <mergeCell ref="C4:E4"/>
    <mergeCell ref="R5:X5"/>
    <mergeCell ref="K5:Q5"/>
    <mergeCell ref="Y4:AE4"/>
    <mergeCell ref="Y5:AE5"/>
    <mergeCell ref="AF4:AL4"/>
    <mergeCell ref="AF5:AL5"/>
    <mergeCell ref="BH4:BN4"/>
    <mergeCell ref="BH5:BN5"/>
    <mergeCell ref="AM5:AS5"/>
    <mergeCell ref="AT4:AZ4"/>
    <mergeCell ref="AT5:AZ5"/>
    <mergeCell ref="AM4:AS4"/>
    <mergeCell ref="BA4:BG4"/>
    <mergeCell ref="BA5:BG5"/>
    <mergeCell ref="DZ4:EF4"/>
    <mergeCell ref="BO4:BU4"/>
    <mergeCell ref="BV4:CB4"/>
    <mergeCell ref="CC4:CI4"/>
    <mergeCell ref="CJ4:CP4"/>
    <mergeCell ref="CQ4:CW4"/>
    <mergeCell ref="EG4:EM4"/>
    <mergeCell ref="BO5:BU5"/>
    <mergeCell ref="BV5:CB5"/>
    <mergeCell ref="CC5:CI5"/>
    <mergeCell ref="CJ5:CP5"/>
    <mergeCell ref="CQ5:CW5"/>
    <mergeCell ref="CX5:DD5"/>
    <mergeCell ref="DE5:DK5"/>
    <mergeCell ref="DL5:DR5"/>
    <mergeCell ref="DS5:DY5"/>
    <mergeCell ref="DZ5:EF5"/>
    <mergeCell ref="EG5:EM5"/>
    <mergeCell ref="CX4:DD4"/>
    <mergeCell ref="DE4:DK4"/>
    <mergeCell ref="DL4:DR4"/>
    <mergeCell ref="DS4:DY4"/>
  </mergeCells>
  <phoneticPr fontId="3" type="noConversion"/>
  <conditionalFormatting sqref="H8:H71">
    <cfRule type="dataBar" priority="13">
      <dataBar>
        <cfvo type="num" val="0"/>
        <cfvo type="num" val="1"/>
        <color theme="0" tint="-0.34998626667073579"/>
      </dataBar>
      <extLst>
        <ext xmlns:x14="http://schemas.microsoft.com/office/spreadsheetml/2009/9/main" uri="{B025F937-C7B1-47D3-B67F-A62EFF666E3E}">
          <x14:id>{0A58A75E-4698-465A-8593-F06B91A3A900}</x14:id>
        </ext>
      </extLst>
    </cfRule>
  </conditionalFormatting>
  <conditionalFormatting sqref="K7:EM8">
    <cfRule type="expression" dxfId="21" priority="56">
      <formula>K$6=TODAY()</formula>
    </cfRule>
  </conditionalFormatting>
  <conditionalFormatting sqref="K8:EM71">
    <cfRule type="expression" dxfId="20" priority="19">
      <formula>K$6=TODAY()</formula>
    </cfRule>
    <cfRule type="expression" dxfId="19" priority="59">
      <formula>AND($E8&lt;=K$6,ROUNDDOWN(($F8-$E8+1)*$H8,0)+$E8-1&gt;=K$6)</formula>
    </cfRule>
    <cfRule type="expression" dxfId="18" priority="1" stopIfTrue="1">
      <formula>OR(K$6=Fériés)</formula>
    </cfRule>
  </conditionalFormatting>
  <dataValidations disablePrompts="1" count="2">
    <dataValidation allowBlank="1" showInputMessage="1" promptTitle="Display Week" prompt="Enter the week number to display first in the Gantt Chart. The weeks are numbered starting from the week containing the Project Start Date." sqref="H4" xr:uid="{00000000-0002-0000-0000-000000000000}"/>
    <dataValidation type="list" allowBlank="1" showInputMessage="1" showErrorMessage="1" sqref="C52:C65 C41:C50 C34:C39 C23:C32 C12:C21 C9:C10" xr:uid="{81C20469-CB02-4E7E-8B2B-9AC0DF73A9CF}">
      <formula1>"Action ZVB,Action Client,Action fournisseurs (décapage),Action fournisseurs (laquage),Action fournisseurs (décors),Action réalisée,Livraison demandée client,Jours fériés/congés Usine"</formula1>
    </dataValidation>
  </dataValidations>
  <hyperlinks>
    <hyperlink ref="K1:AE1" r:id="rId1" display="Gantt Chart Template © 2006-2018 by Vertex42.com." xr:uid="{00000000-0004-0000-0000-000000000000}"/>
  </hyperlinks>
  <pageMargins left="0.25" right="0.25" top="0.5" bottom="0.5" header="0.5" footer="0.25"/>
  <pageSetup scale="63" fitToHeight="0" orientation="landscape" r:id="rId2"/>
  <headerFooter alignWithMargins="0"/>
  <ignoredErrors>
    <ignoredError sqref="A67:B67 B66 E66:H67 G22:H22 G33:H33 G40:H40 H26 G68 G69:G70 G71 H24 H25 H42:H44 H41 H34:H36" unlockedFormula="1"/>
    <ignoredError sqref="A40 A33 A22" formula="1"/>
  </ignoredErrors>
  <drawing r:id="rId3"/>
  <legacyDrawing r:id="rId4"/>
  <mc:AlternateContent xmlns:mc="http://schemas.openxmlformats.org/markup-compatibility/2006">
    <mc:Choice Requires="x14">
      <controls>
        <mc:AlternateContent xmlns:mc="http://schemas.openxmlformats.org/markup-compatibility/2006">
          <mc:Choice Requires="x14">
            <control shapeId="8238" r:id="rId5" name="Scroll Bar 46">
              <controlPr defaultSize="0" print="0" autoPict="0">
                <anchor moveWithCells="1">
                  <from>
                    <xdr:col>9</xdr:col>
                    <xdr:colOff>95250</xdr:colOff>
                    <xdr:row>1</xdr:row>
                    <xdr:rowOff>123825</xdr:rowOff>
                  </from>
                  <to>
                    <xdr:col>27</xdr:col>
                    <xdr:colOff>104775</xdr:colOff>
                    <xdr:row>2</xdr:row>
                    <xdr:rowOff>104775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0A58A75E-4698-465A-8593-F06B91A3A900}">
            <x14:dataBar minLength="0" maxLength="100" gradient="0">
              <x14:cfvo type="num">
                <xm:f>0</xm:f>
              </x14:cfvo>
              <x14:cfvo type="num">
                <xm:f>1</xm:f>
              </x14:cfvo>
              <x14:negativeFillColor rgb="FFFF0000"/>
              <x14:axisColor rgb="FF000000"/>
            </x14:dataBar>
          </x14:cfRule>
          <xm:sqref>H8:H71</xm:sqref>
        </x14:conditionalFormatting>
        <x14:conditionalFormatting xmlns:xm="http://schemas.microsoft.com/office/excel/2006/main">
          <x14:cfRule type="expression" priority="2" id="{1AE2D51D-2205-4D24-8622-E9C852B45DE0}">
            <xm:f>AND(NOT(ISBLANK($E8)),$E8&lt;=K$6,$F8&gt;=K$6,$C8=Actions!$A$7)</xm:f>
            <x14:dxf>
              <fill>
                <patternFill patternType="darkUp">
                  <bgColor theme="0" tint="-0.34998626667073579"/>
                </patternFill>
              </fill>
            </x14:dxf>
          </x14:cfRule>
          <x14:cfRule type="expression" priority="3" id="{476E4C05-979D-42A4-8F06-840909158078}">
            <xm:f>AND(NOT(ISBLANK($E8)),$E8&lt;=K$6,$F8&gt;=K$6,$C8=Actions!$A$6)</xm:f>
            <x14:dxf>
              <fill>
                <patternFill>
                  <bgColor rgb="FF00B050"/>
                </patternFill>
              </fill>
            </x14:dxf>
          </x14:cfRule>
          <x14:cfRule type="expression" priority="4" id="{425B2F9D-2DB2-4153-8055-2E553CD9F1C4}">
            <xm:f>AND(NOT(ISBLANK($E8)),$E8&lt;=K$6,$F8&gt;=K$6,$C8=Actions!$A$5)</xm:f>
            <x14:dxf>
              <fill>
                <patternFill>
                  <bgColor theme="7" tint="0.59996337778862885"/>
                </patternFill>
              </fill>
            </x14:dxf>
          </x14:cfRule>
          <x14:cfRule type="expression" priority="5" id="{1705EAFB-EC39-496D-B306-5F4757AD79DE}">
            <xm:f>AND(NOT(ISBLANK($E8)),$E8&lt;=K$6,$F8&gt;=K$6,$C8=Actions!$A$4)</xm:f>
            <x14:dxf>
              <fill>
                <patternFill>
                  <bgColor theme="7" tint="0.39994506668294322"/>
                </patternFill>
              </fill>
            </x14:dxf>
          </x14:cfRule>
          <x14:cfRule type="expression" priority="6" id="{F647178E-362C-4F38-A948-091CBD48CFD3}">
            <xm:f>AND(NOT(ISBLANK($E8)),$E8&lt;=K$6,$F8&gt;=K$6,$C8=Actions!$A$3)</xm:f>
            <x14:dxf>
              <fill>
                <patternFill>
                  <bgColor theme="7" tint="-0.24994659260841701"/>
                </patternFill>
              </fill>
            </x14:dxf>
          </x14:cfRule>
          <x14:cfRule type="expression" priority="7" id="{C62BB364-054A-4588-B4E1-0A7EECDF3D17}">
            <xm:f>AND(NOT(ISBLANK($E8)),$E8&lt;=K$6,$F8&gt;=K$6,$C8=Actions!$A$2)</xm:f>
            <x14:dxf>
              <fill>
                <patternFill>
                  <bgColor rgb="FFFFC000"/>
                </patternFill>
              </fill>
            </x14:dxf>
          </x14:cfRule>
          <x14:cfRule type="expression" priority="60" id="{00000000-000E-0000-0000-000035000000}">
            <xm:f>AND(NOT(ISBLANK($E8)),$E8&lt;=K$6,$F8&gt;=K$6,$C8=Actions!$A$1)</xm:f>
            <x14:dxf>
              <fill>
                <patternFill>
                  <bgColor rgb="FF00B0F0"/>
                </patternFill>
              </fill>
            </x14:dxf>
          </x14:cfRule>
          <xm:sqref>K8:EM71</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080E2-581C-46F1-BD04-4D7DB418C270}">
  <dimension ref="A1:B8"/>
  <sheetViews>
    <sheetView workbookViewId="0">
      <selection activeCell="A6" sqref="A6:XFD6"/>
    </sheetView>
  </sheetViews>
  <sheetFormatPr defaultColWidth="11.42578125" defaultRowHeight="12.75" x14ac:dyDescent="0.2"/>
  <cols>
    <col min="1" max="1" width="26.85546875" bestFit="1" customWidth="1"/>
  </cols>
  <sheetData>
    <row r="1" spans="1:2" x14ac:dyDescent="0.2">
      <c r="A1" s="2" t="s">
        <v>75</v>
      </c>
      <c r="B1" s="84"/>
    </row>
    <row r="2" spans="1:2" x14ac:dyDescent="0.2">
      <c r="A2" s="2" t="s">
        <v>76</v>
      </c>
      <c r="B2" s="85"/>
    </row>
    <row r="3" spans="1:2" x14ac:dyDescent="0.2">
      <c r="A3" s="2" t="s">
        <v>77</v>
      </c>
      <c r="B3" s="86"/>
    </row>
    <row r="4" spans="1:2" x14ac:dyDescent="0.2">
      <c r="A4" s="2" t="s">
        <v>78</v>
      </c>
      <c r="B4" s="90"/>
    </row>
    <row r="5" spans="1:2" ht="14.25" x14ac:dyDescent="0.2">
      <c r="A5" s="2" t="s">
        <v>79</v>
      </c>
      <c r="B5" s="91"/>
    </row>
    <row r="6" spans="1:2" x14ac:dyDescent="0.2">
      <c r="A6" s="2" t="s">
        <v>80</v>
      </c>
      <c r="B6" s="87"/>
    </row>
    <row r="7" spans="1:2" x14ac:dyDescent="0.2">
      <c r="A7" s="2" t="s">
        <v>81</v>
      </c>
      <c r="B7" s="88"/>
    </row>
    <row r="8" spans="1:2" x14ac:dyDescent="0.2">
      <c r="A8" s="2" t="s">
        <v>82</v>
      </c>
      <c r="B8" s="89"/>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EC94D-471D-44A7-B8A6-4B7109AEC6F1}">
  <dimension ref="A1:A11"/>
  <sheetViews>
    <sheetView workbookViewId="0">
      <selection activeCell="C1" sqref="C1:C1048576"/>
    </sheetView>
  </sheetViews>
  <sheetFormatPr defaultColWidth="11.42578125" defaultRowHeight="12.75" x14ac:dyDescent="0.2"/>
  <cols>
    <col min="1" max="1" width="20.85546875" customWidth="1"/>
  </cols>
  <sheetData>
    <row r="1" spans="1:1" x14ac:dyDescent="0.2">
      <c r="A1" t="s">
        <v>83</v>
      </c>
    </row>
    <row r="2" spans="1:1" x14ac:dyDescent="0.2">
      <c r="A2" s="92">
        <v>44830</v>
      </c>
    </row>
    <row r="3" spans="1:1" x14ac:dyDescent="0.2">
      <c r="A3" s="92">
        <v>44831</v>
      </c>
    </row>
    <row r="4" spans="1:1" x14ac:dyDescent="0.2">
      <c r="A4" s="92">
        <v>44832</v>
      </c>
    </row>
    <row r="5" spans="1:1" x14ac:dyDescent="0.2">
      <c r="A5" s="92">
        <v>44833</v>
      </c>
    </row>
    <row r="6" spans="1:1" x14ac:dyDescent="0.2">
      <c r="A6" s="92">
        <v>44834</v>
      </c>
    </row>
    <row r="7" spans="1:1" x14ac:dyDescent="0.2">
      <c r="A7" s="92">
        <v>44835</v>
      </c>
    </row>
    <row r="8" spans="1:1" x14ac:dyDescent="0.2">
      <c r="A8" s="92">
        <v>44836</v>
      </c>
    </row>
    <row r="9" spans="1:1" x14ac:dyDescent="0.2">
      <c r="A9" s="102">
        <v>44827</v>
      </c>
    </row>
    <row r="10" spans="1:1" x14ac:dyDescent="0.2">
      <c r="A10" s="102">
        <v>44828</v>
      </c>
    </row>
    <row r="11" spans="1:1" x14ac:dyDescent="0.2">
      <c r="A11" s="102">
        <v>44829</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3</vt:i4>
      </vt:variant>
      <vt:variant>
        <vt:lpstr>Benoemde bereiken</vt:lpstr>
      </vt:variant>
      <vt:variant>
        <vt:i4>4</vt:i4>
      </vt:variant>
    </vt:vector>
  </HeadingPairs>
  <TitlesOfParts>
    <vt:vector size="7" baseType="lpstr">
      <vt:lpstr>GanttChart</vt:lpstr>
      <vt:lpstr>Actions</vt:lpstr>
      <vt:lpstr>Les Vacances</vt:lpstr>
      <vt:lpstr>GanttChart!Afdrukbereik</vt:lpstr>
      <vt:lpstr>GanttChart!Afdruktitels</vt:lpstr>
      <vt:lpstr>Fériés</vt:lpstr>
      <vt:lpstr>GanttChart!prevWBS</vt:lpstr>
    </vt:vector>
  </TitlesOfParts>
  <Company>Vertex42 LLC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Gantt Chart Template</dc:title>
  <dc:creator>Vertex42.com</dc:creator>
  <dc:description>(c) 2006-2018 Vertex42 LLC. All Rights Reserved.</dc:description>
  <cp:lastModifiedBy>BSA</cp:lastModifiedBy>
  <cp:lastPrinted>2018-02-12T20:25:38Z</cp:lastPrinted>
  <dcterms:created xsi:type="dcterms:W3CDTF">2010-06-09T16:05:03Z</dcterms:created>
  <dcterms:modified xsi:type="dcterms:W3CDTF">2022-10-04T15:46:40Z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2018 Vertex42 LLC</vt:lpwstr>
  </property>
  <property fmtid="{D5CDD505-2E9C-101B-9397-08002B2CF9AE}" pid="3" name="Version">
    <vt:lpwstr>3.1.1</vt:lpwstr>
  </property>
  <property fmtid="{D5CDD505-2E9C-101B-9397-08002B2CF9AE}" pid="4" name="Source">
    <vt:lpwstr>https://www.vertex42.com/ExcelTemplates/excel-gantt-chart.html</vt:lpwstr>
  </property>
</Properties>
</file>