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88EC539-34C4-48B9-B5F9-209DB082636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roject Planner" sheetId="1" r:id="rId1"/>
    <sheet name="Blad1" sheetId="2" r:id="rId2"/>
  </sheets>
  <definedNames>
    <definedName name="Actual">(PeriodInActual*('Project Planner'!$G1&gt;0))*PeriodInPlan</definedName>
    <definedName name="ActualBeyond">PeriodInActual*('Project Planner'!$G1&gt;0)</definedName>
    <definedName name="_xlnm.Print_Titles" localSheetId="0">'Project Planner'!$3:$5</definedName>
    <definedName name="PercentComplete">PercentCompleteBeyond*PeriodInPlan</definedName>
    <definedName name="PercentCompleteBeyond">('Project Planner'!A$5=MEDIAN('Project Planner'!A$5,'Project Planner'!$G1,'Project Planner'!$G1+'Project Planner'!$H1)*('Project Planner'!$G1&gt;0))*(('Project Planner'!A$5&lt;(INT('Project Planner'!$G1+'Project Planner'!$H1*'Project Planner'!$I1)))+('Project Planner'!A$5='Project Planner'!$G1))*('Project Planner'!$I1&gt;0)</definedName>
    <definedName name="period_selected">'Project Planner'!$J$2</definedName>
    <definedName name="PeriodInActual">'Project Planner'!A$5=MEDIAN('Project Planner'!A$5,'Project Planner'!$G1,'Project Planner'!$G1+'Project Planner'!$H1-1)</definedName>
    <definedName name="PeriodInPlan">'Project Planner'!A$5=MEDIAN('Project Planner'!A$5,'Project Planner'!$E1,'Project Planner'!$E1+'Project Planner'!$F1-1)</definedName>
    <definedName name="Plan">PeriodInPlan*('Project Planner'!$E1&gt;0)</definedName>
    <definedName name="TitleRegion..BO60">'Project Planner'!$B$3:$B$5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4" i="1" l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J4" i="1"/>
  <c r="E6" i="1"/>
  <c r="D6" i="1"/>
  <c r="G6" i="1" s="1"/>
  <c r="C7" i="1"/>
  <c r="D7" i="1" s="1"/>
  <c r="G7" i="1" s="1"/>
  <c r="B2" i="2"/>
  <c r="C8" i="1" l="1"/>
  <c r="E7" i="1"/>
  <c r="C9" i="1" l="1"/>
  <c r="D8" i="1"/>
  <c r="G8" i="1" s="1"/>
  <c r="E8" i="1"/>
  <c r="C10" i="1" l="1"/>
  <c r="E9" i="1"/>
  <c r="D9" i="1"/>
  <c r="G9" i="1" s="1"/>
  <c r="C11" i="1" l="1"/>
  <c r="E10" i="1"/>
  <c r="D10" i="1"/>
  <c r="G10" i="1" s="1"/>
  <c r="C12" i="1" l="1"/>
  <c r="D11" i="1"/>
  <c r="G11" i="1" s="1"/>
  <c r="E11" i="1"/>
  <c r="C13" i="1" l="1"/>
  <c r="D12" i="1"/>
  <c r="G12" i="1" s="1"/>
  <c r="E12" i="1"/>
  <c r="C14" i="1" l="1"/>
  <c r="E13" i="1"/>
  <c r="D13" i="1"/>
  <c r="G13" i="1" s="1"/>
  <c r="C15" i="1" l="1"/>
  <c r="E14" i="1"/>
  <c r="D14" i="1"/>
  <c r="G14" i="1" s="1"/>
  <c r="C16" i="1" l="1"/>
  <c r="D15" i="1"/>
  <c r="G15" i="1" s="1"/>
  <c r="E15" i="1"/>
  <c r="C17" i="1" l="1"/>
  <c r="D16" i="1"/>
  <c r="G16" i="1" s="1"/>
  <c r="E16" i="1"/>
  <c r="C18" i="1" l="1"/>
  <c r="E17" i="1"/>
  <c r="D17" i="1"/>
  <c r="G17" i="1" s="1"/>
  <c r="C19" i="1" l="1"/>
  <c r="E18" i="1"/>
  <c r="D18" i="1"/>
  <c r="G18" i="1" s="1"/>
  <c r="C20" i="1" l="1"/>
  <c r="D19" i="1"/>
  <c r="G19" i="1" s="1"/>
  <c r="E19" i="1"/>
  <c r="C21" i="1" l="1"/>
  <c r="D20" i="1"/>
  <c r="G20" i="1" s="1"/>
  <c r="E20" i="1"/>
  <c r="C22" i="1" l="1"/>
  <c r="E21" i="1"/>
  <c r="D21" i="1"/>
  <c r="G21" i="1" s="1"/>
  <c r="C23" i="1" l="1"/>
  <c r="E22" i="1"/>
  <c r="D22" i="1"/>
  <c r="G22" i="1" s="1"/>
  <c r="C24" i="1" l="1"/>
  <c r="D23" i="1"/>
  <c r="G23" i="1" s="1"/>
  <c r="E23" i="1"/>
  <c r="C25" i="1" l="1"/>
  <c r="D24" i="1"/>
  <c r="G24" i="1" s="1"/>
  <c r="E24" i="1"/>
  <c r="C26" i="1" l="1"/>
  <c r="E25" i="1"/>
  <c r="D25" i="1"/>
  <c r="G25" i="1" s="1"/>
  <c r="C27" i="1" l="1"/>
  <c r="E26" i="1"/>
  <c r="D26" i="1"/>
  <c r="G26" i="1" s="1"/>
  <c r="C28" i="1" l="1"/>
  <c r="D27" i="1"/>
  <c r="G27" i="1" s="1"/>
  <c r="E27" i="1"/>
  <c r="C29" i="1" l="1"/>
  <c r="D28" i="1"/>
  <c r="G28" i="1" s="1"/>
  <c r="E28" i="1"/>
  <c r="C30" i="1" l="1"/>
  <c r="E29" i="1"/>
  <c r="D29" i="1"/>
  <c r="G29" i="1" s="1"/>
  <c r="C31" i="1" l="1"/>
  <c r="E30" i="1"/>
  <c r="D30" i="1"/>
  <c r="G30" i="1" s="1"/>
  <c r="D31" i="1" l="1"/>
  <c r="G31" i="1" s="1"/>
  <c r="E31" i="1"/>
</calcChain>
</file>

<file path=xl/sharedStrings.xml><?xml version="1.0" encoding="utf-8"?>
<sst xmlns="http://schemas.openxmlformats.org/spreadsheetml/2006/main" count="44" uniqueCount="44">
  <si>
    <t>Project Planner</t>
  </si>
  <si>
    <t>PERIODS</t>
  </si>
  <si>
    <t>ACTIVITY</t>
  </si>
  <si>
    <t>Activity 01</t>
  </si>
  <si>
    <t>Activity 02</t>
  </si>
  <si>
    <t>Activity 03</t>
  </si>
  <si>
    <t>Activity 04</t>
  </si>
  <si>
    <t>Activity 05</t>
  </si>
  <si>
    <t>Activity 06</t>
  </si>
  <si>
    <t>Activity 07</t>
  </si>
  <si>
    <t>Activity 08</t>
  </si>
  <si>
    <t>Activity 09</t>
  </si>
  <si>
    <t>Activity 10</t>
  </si>
  <si>
    <t>Activity 11</t>
  </si>
  <si>
    <t>Activity 12</t>
  </si>
  <si>
    <t>Activity 13</t>
  </si>
  <si>
    <t>Activity 14</t>
  </si>
  <si>
    <t>Activity 15</t>
  </si>
  <si>
    <t>Activity 16</t>
  </si>
  <si>
    <t>Activity 17</t>
  </si>
  <si>
    <t>Activity 18</t>
  </si>
  <si>
    <t>Activity 19</t>
  </si>
  <si>
    <t>Activity 20</t>
  </si>
  <si>
    <t>Activity 21</t>
  </si>
  <si>
    <t>Activity 22</t>
  </si>
  <si>
    <t>Activity 23</t>
  </si>
  <si>
    <t>Activity 24</t>
  </si>
  <si>
    <t>Activity 25</t>
  </si>
  <si>
    <t>Activity 26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</si>
  <si>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</t>
    </r>
  </si>
  <si>
    <r>
      <rPr>
        <sz val="12"/>
        <color theme="1" tint="0.24994659260841701"/>
        <rFont val="Calibri"/>
        <family val="2"/>
      </rPr>
      <t>Actual (beyond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</si>
  <si>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Complete (beyond plan)</t>
    </r>
  </si>
  <si>
    <t xml:space="preserve"> Period Highlight:</t>
  </si>
  <si>
    <t>PLAN START</t>
  </si>
  <si>
    <t>PLAN DURATION</t>
  </si>
  <si>
    <t>ACTUAL START</t>
  </si>
  <si>
    <t>ACTUAL DURATION</t>
  </si>
  <si>
    <t>PERCENT COMPLETE</t>
  </si>
  <si>
    <t>Actual Start</t>
  </si>
  <si>
    <t>Plan Duration</t>
  </si>
  <si>
    <t>Select a period to highlight at right.  A legend describing the charting follows.</t>
  </si>
  <si>
    <t>Début periode</t>
  </si>
  <si>
    <t>Debut</t>
  </si>
  <si>
    <t>Debut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</si>
</sst>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d\ dd\-mm"/>
  </numFmts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10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6337778862885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49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  <xf numFmtId="0" fontId="0" fillId="8" borderId="0" xfId="0" applyFill="1">
      <alignment horizontal="center" vertical="center"/>
    </xf>
    <xf numFmtId="14" fontId="0" fillId="8" borderId="0" xfId="0" applyNumberFormat="1" applyFill="1">
      <alignment horizontal="center" vertical="center"/>
    </xf>
    <xf numFmtId="0" fontId="0" fillId="0" borderId="0" xfId="0" applyNumberFormat="1">
      <alignment horizontal="center" vertical="center"/>
    </xf>
    <xf numFmtId="16" fontId="4" fillId="9" borderId="0" xfId="2" applyNumberFormat="1" applyFont="1" applyFill="1">
      <alignment horizontal="left" wrapText="1"/>
    </xf>
    <xf numFmtId="1" fontId="5" fillId="0" borderId="0" xfId="0" applyNumberFormat="1" applyFont="1" applyAlignment="1">
      <alignment horizontal="center"/>
    </xf>
    <xf numFmtId="0" fontId="10" fillId="0" borderId="0" xfId="10" applyBorder="1">
      <alignment horizontal="center" vertical="center" wrapText="1"/>
    </xf>
    <xf numFmtId="166" fontId="0" fillId="0" borderId="0" xfId="0" applyNumberFormat="1" applyAlignment="1">
      <alignment vertical="center" wrapText="1"/>
    </xf>
    <xf numFmtId="166" fontId="10" fillId="9" borderId="0" xfId="11" applyNumberFormat="1" applyFill="1" applyAlignment="1">
      <alignment horizontal="left" textRotation="90"/>
    </xf>
    <xf numFmtId="166" fontId="0" fillId="9" borderId="0" xfId="0" applyNumberFormat="1" applyFill="1" applyAlignment="1">
      <alignment vertical="center" wrapText="1"/>
    </xf>
    <xf numFmtId="0" fontId="10" fillId="0" borderId="0" xfId="9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</cellXfs>
  <cellStyles count="19">
    <cellStyle name="% complete" xfId="16" xr:uid="{00000000-0005-0000-0000-000000000000}"/>
    <cellStyle name="% complete (beyond plan) legend" xfId="18" xr:uid="{00000000-0005-0000-0000-000001000000}"/>
    <cellStyle name="Activity" xfId="2" xr:uid="{00000000-0005-0000-0000-000002000000}"/>
    <cellStyle name="Actual (beyond plan) legend" xfId="17" xr:uid="{00000000-0005-0000-0000-000003000000}"/>
    <cellStyle name="Actual legend" xfId="15" xr:uid="{00000000-0005-0000-0000-000004000000}"/>
    <cellStyle name="Kop 1" xfId="1" builtinId="16" customBuiltin="1"/>
    <cellStyle name="Kop 2" xfId="9" builtinId="17" customBuiltin="1"/>
    <cellStyle name="Kop 3" xfId="10" builtinId="18" customBuiltin="1"/>
    <cellStyle name="Kop 4" xfId="11" builtinId="19" customBuiltin="1"/>
    <cellStyle name="Label" xfId="5" xr:uid="{00000000-0005-0000-0000-00000A000000}"/>
    <cellStyle name="Percent Complete" xfId="6" xr:uid="{00000000-0005-0000-0000-00000C000000}"/>
    <cellStyle name="Period Headers" xfId="3" xr:uid="{00000000-0005-0000-0000-00000D000000}"/>
    <cellStyle name="Period Highlight Control" xfId="7" xr:uid="{00000000-0005-0000-0000-00000E000000}"/>
    <cellStyle name="Period Value" xfId="13" xr:uid="{00000000-0005-0000-0000-00000F000000}"/>
    <cellStyle name="Plan legend" xfId="14" xr:uid="{00000000-0005-0000-0000-000010000000}"/>
    <cellStyle name="Project Headers" xfId="4" xr:uid="{00000000-0005-0000-0000-000011000000}"/>
    <cellStyle name="Standaard" xfId="0" builtinId="0" customBuiltin="1"/>
    <cellStyle name="Titel" xfId="8" builtinId="15" customBuiltin="1"/>
    <cellStyle name="Verklarende tekst" xfId="12" builtinId="53" customBuiltin="1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/>
    <pageSetUpPr fitToPage="1"/>
  </sheetPr>
  <dimension ref="B1:BR31"/>
  <sheetViews>
    <sheetView showGridLines="0" tabSelected="1" zoomScaleNormal="100" zoomScaleSheetLayoutView="80" workbookViewId="0"/>
  </sheetViews>
  <sheetFormatPr defaultColWidth="2.75" defaultRowHeight="30" customHeight="1" x14ac:dyDescent="0.3"/>
  <cols>
    <col min="1" max="1" width="2.625" customWidth="1"/>
    <col min="2" max="4" width="15.625" style="2" customWidth="1"/>
    <col min="5" max="8" width="11.625" style="1" customWidth="1"/>
    <col min="9" max="9" width="15.625" style="4" customWidth="1"/>
    <col min="10" max="29" width="2.375" style="1" customWidth="1"/>
    <col min="30" max="70" width="2.375" customWidth="1"/>
  </cols>
  <sheetData>
    <row r="1" spans="2:70" ht="60" customHeight="1" thickBot="1" x14ac:dyDescent="0.85">
      <c r="B1" s="13" t="s">
        <v>0</v>
      </c>
      <c r="C1" s="13"/>
      <c r="D1" s="13"/>
      <c r="E1" s="12"/>
      <c r="F1" s="12"/>
      <c r="G1" s="12"/>
      <c r="H1" s="12"/>
      <c r="I1" s="12"/>
    </row>
    <row r="2" spans="2:70" ht="21" customHeight="1" thickTop="1" thickBot="1" x14ac:dyDescent="0.3">
      <c r="B2" s="23" t="s">
        <v>40</v>
      </c>
      <c r="C2" s="23"/>
      <c r="D2" s="23"/>
      <c r="E2" s="23"/>
      <c r="F2" s="23"/>
      <c r="G2" s="23"/>
      <c r="H2" s="23"/>
      <c r="I2" s="5" t="s">
        <v>32</v>
      </c>
      <c r="J2" s="14">
        <v>8</v>
      </c>
      <c r="L2" s="15"/>
      <c r="M2" s="29" t="s">
        <v>39</v>
      </c>
      <c r="N2" s="30"/>
      <c r="O2" s="30"/>
      <c r="P2" s="30"/>
      <c r="Q2" s="31"/>
      <c r="R2" s="16"/>
      <c r="S2" s="29" t="s">
        <v>38</v>
      </c>
      <c r="T2" s="32"/>
      <c r="U2" s="32"/>
      <c r="V2" s="31"/>
      <c r="W2" s="17"/>
      <c r="X2" s="21" t="s">
        <v>29</v>
      </c>
      <c r="Y2" s="22"/>
      <c r="Z2" s="22"/>
      <c r="AA2" s="33"/>
      <c r="AB2" s="18"/>
      <c r="AC2" s="34" t="s">
        <v>30</v>
      </c>
      <c r="AD2" s="35"/>
      <c r="AE2" s="35"/>
      <c r="AF2" s="35"/>
      <c r="AG2" s="35"/>
      <c r="AH2" s="35"/>
      <c r="AI2" s="36"/>
      <c r="AJ2" s="19"/>
      <c r="AK2" s="21" t="s">
        <v>31</v>
      </c>
      <c r="AL2" s="22"/>
      <c r="AM2" s="22"/>
      <c r="AN2" s="22"/>
      <c r="AO2" s="22"/>
      <c r="AP2" s="22"/>
      <c r="AQ2" s="22"/>
      <c r="AR2" s="22"/>
    </row>
    <row r="3" spans="2:70" s="11" customFormat="1" ht="39.950000000000003" customHeight="1" thickTop="1" x14ac:dyDescent="0.25">
      <c r="B3" s="24" t="s">
        <v>2</v>
      </c>
      <c r="C3" s="46" t="s">
        <v>42</v>
      </c>
      <c r="D3" s="46" t="s">
        <v>43</v>
      </c>
      <c r="E3" s="26" t="s">
        <v>33</v>
      </c>
      <c r="F3" s="26" t="s">
        <v>34</v>
      </c>
      <c r="G3" s="26" t="s">
        <v>35</v>
      </c>
      <c r="H3" s="26" t="s">
        <v>36</v>
      </c>
      <c r="I3" s="28" t="s">
        <v>37</v>
      </c>
      <c r="J3" s="20" t="s">
        <v>1</v>
      </c>
      <c r="K3" s="9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</row>
    <row r="4" spans="2:70" s="43" customFormat="1" ht="58.5" customHeight="1" x14ac:dyDescent="0.25">
      <c r="B4" s="24"/>
      <c r="C4" s="47"/>
      <c r="D4" s="47"/>
      <c r="E4" s="26"/>
      <c r="F4" s="26"/>
      <c r="G4" s="26"/>
      <c r="H4" s="26"/>
      <c r="I4" s="42"/>
      <c r="J4" s="44">
        <f>+Blad1!$B$1+'Project Planner'!J5-1</f>
        <v>44562</v>
      </c>
      <c r="K4" s="44">
        <f>+Blad1!$B$1+'Project Planner'!K5-1</f>
        <v>44563</v>
      </c>
      <c r="L4" s="44">
        <f>+Blad1!$B$1+'Project Planner'!L5-1</f>
        <v>44564</v>
      </c>
      <c r="M4" s="44">
        <f>+Blad1!$B$1+'Project Planner'!M5-1</f>
        <v>44565</v>
      </c>
      <c r="N4" s="44">
        <f>+Blad1!$B$1+'Project Planner'!N5-1</f>
        <v>44566</v>
      </c>
      <c r="O4" s="44">
        <f>+Blad1!$B$1+'Project Planner'!O5-1</f>
        <v>44567</v>
      </c>
      <c r="P4" s="44">
        <f>+Blad1!$B$1+'Project Planner'!P5-1</f>
        <v>44568</v>
      </c>
      <c r="Q4" s="44">
        <f>+Blad1!$B$1+'Project Planner'!Q5-1</f>
        <v>44569</v>
      </c>
      <c r="R4" s="44">
        <f>+Blad1!$B$1+'Project Planner'!R5-1</f>
        <v>44570</v>
      </c>
      <c r="S4" s="44">
        <f>+Blad1!$B$1+'Project Planner'!S5-1</f>
        <v>44571</v>
      </c>
      <c r="T4" s="44">
        <f>+Blad1!$B$1+'Project Planner'!T5-1</f>
        <v>44572</v>
      </c>
      <c r="U4" s="44">
        <f>+Blad1!$B$1+'Project Planner'!U5-1</f>
        <v>44573</v>
      </c>
      <c r="V4" s="44">
        <f>+Blad1!$B$1+'Project Planner'!V5-1</f>
        <v>44574</v>
      </c>
      <c r="W4" s="44">
        <f>+Blad1!$B$1+'Project Planner'!W5-1</f>
        <v>44575</v>
      </c>
      <c r="X4" s="44">
        <f>+Blad1!$B$1+'Project Planner'!X5-1</f>
        <v>44576</v>
      </c>
      <c r="Y4" s="44">
        <f>+Blad1!$B$1+'Project Planner'!Y5-1</f>
        <v>44577</v>
      </c>
      <c r="Z4" s="44">
        <f>+Blad1!$B$1+'Project Planner'!Z5-1</f>
        <v>44578</v>
      </c>
      <c r="AA4" s="44">
        <f>+Blad1!$B$1+'Project Planner'!AA5-1</f>
        <v>44579</v>
      </c>
      <c r="AB4" s="44">
        <f>+Blad1!$B$1+'Project Planner'!AB5-1</f>
        <v>44580</v>
      </c>
      <c r="AC4" s="44">
        <f>+Blad1!$B$1+'Project Planner'!AC5-1</f>
        <v>44581</v>
      </c>
      <c r="AD4" s="44">
        <f>+Blad1!$B$1+'Project Planner'!AD5-1</f>
        <v>44582</v>
      </c>
      <c r="AE4" s="44">
        <f>+Blad1!$B$1+'Project Planner'!AE5-1</f>
        <v>44583</v>
      </c>
      <c r="AF4" s="44">
        <f>+Blad1!$B$1+'Project Planner'!AF5-1</f>
        <v>44584</v>
      </c>
      <c r="AG4" s="44">
        <f>+Blad1!$B$1+'Project Planner'!AG5-1</f>
        <v>44585</v>
      </c>
      <c r="AH4" s="44">
        <f>+Blad1!$B$1+'Project Planner'!AH5-1</f>
        <v>44586</v>
      </c>
      <c r="AI4" s="44">
        <f>+Blad1!$B$1+'Project Planner'!AI5-1</f>
        <v>44587</v>
      </c>
      <c r="AJ4" s="44">
        <f>+Blad1!$B$1+'Project Planner'!AJ5-1</f>
        <v>44588</v>
      </c>
      <c r="AK4" s="44">
        <f>+Blad1!$B$1+'Project Planner'!AK5-1</f>
        <v>44589</v>
      </c>
      <c r="AL4" s="44">
        <f>+Blad1!$B$1+'Project Planner'!AL5-1</f>
        <v>44590</v>
      </c>
      <c r="AM4" s="44">
        <f>+Blad1!$B$1+'Project Planner'!AM5-1</f>
        <v>44591</v>
      </c>
      <c r="AN4" s="44">
        <f>+Blad1!$B$1+'Project Planner'!AN5-1</f>
        <v>44592</v>
      </c>
      <c r="AO4" s="44">
        <f>+Blad1!$B$1+'Project Planner'!AO5-1</f>
        <v>44593</v>
      </c>
      <c r="AP4" s="44">
        <f>+Blad1!$B$1+'Project Planner'!AP5-1</f>
        <v>44594</v>
      </c>
      <c r="AQ4" s="44">
        <f>+Blad1!$B$1+'Project Planner'!AQ5-1</f>
        <v>44595</v>
      </c>
      <c r="AR4" s="44">
        <f>+Blad1!$B$1+'Project Planner'!AR5-1</f>
        <v>44596</v>
      </c>
      <c r="AS4" s="44">
        <f>+Blad1!$B$1+'Project Planner'!AS5-1</f>
        <v>44597</v>
      </c>
      <c r="AT4" s="44">
        <f>+Blad1!$B$1+'Project Planner'!AT5-1</f>
        <v>44598</v>
      </c>
      <c r="AU4" s="44">
        <f>+Blad1!$B$1+'Project Planner'!AU5-1</f>
        <v>44599</v>
      </c>
      <c r="AV4" s="44">
        <f>+Blad1!$B$1+'Project Planner'!AV5-1</f>
        <v>44600</v>
      </c>
      <c r="AW4" s="44">
        <f>+Blad1!$B$1+'Project Planner'!AW5-1</f>
        <v>44601</v>
      </c>
      <c r="AX4" s="44">
        <f>+Blad1!$B$1+'Project Planner'!AX5-1</f>
        <v>44602</v>
      </c>
      <c r="AY4" s="44">
        <f>+Blad1!$B$1+'Project Planner'!AY5-1</f>
        <v>44603</v>
      </c>
      <c r="AZ4" s="44">
        <f>+Blad1!$B$1+'Project Planner'!AZ5-1</f>
        <v>44604</v>
      </c>
      <c r="BA4" s="44">
        <f>+Blad1!$B$1+'Project Planner'!BA5-1</f>
        <v>44605</v>
      </c>
      <c r="BB4" s="44">
        <f>+Blad1!$B$1+'Project Planner'!BB5-1</f>
        <v>44606</v>
      </c>
      <c r="BC4" s="44">
        <f>+Blad1!$B$1+'Project Planner'!BC5-1</f>
        <v>44607</v>
      </c>
      <c r="BD4" s="44">
        <f>+Blad1!$B$1+'Project Planner'!BD5-1</f>
        <v>44608</v>
      </c>
      <c r="BE4" s="44">
        <f>+Blad1!$B$1+'Project Planner'!BE5-1</f>
        <v>44609</v>
      </c>
      <c r="BF4" s="44">
        <f>+Blad1!$B$1+'Project Planner'!BF5-1</f>
        <v>44610</v>
      </c>
      <c r="BG4" s="44">
        <f>+Blad1!$B$1+'Project Planner'!BG5-1</f>
        <v>44611</v>
      </c>
      <c r="BH4" s="44">
        <f>+Blad1!$B$1+'Project Planner'!BH5-1</f>
        <v>44612</v>
      </c>
      <c r="BI4" s="44">
        <f>+Blad1!$B$1+'Project Planner'!BI5-1</f>
        <v>44613</v>
      </c>
      <c r="BJ4" s="44">
        <f>+Blad1!$B$1+'Project Planner'!BJ5-1</f>
        <v>44614</v>
      </c>
      <c r="BK4" s="44">
        <f>+Blad1!$B$1+'Project Planner'!BK5-1</f>
        <v>44615</v>
      </c>
      <c r="BL4" s="44">
        <f>+Blad1!$B$1+'Project Planner'!BL5-1</f>
        <v>44616</v>
      </c>
      <c r="BM4" s="44">
        <f>+Blad1!$B$1+'Project Planner'!BM5-1</f>
        <v>44617</v>
      </c>
      <c r="BN4" s="44">
        <f>+Blad1!$B$1+'Project Planner'!BN5-1</f>
        <v>44618</v>
      </c>
      <c r="BO4" s="44">
        <f>+Blad1!$B$1+'Project Planner'!BO5-1</f>
        <v>44619</v>
      </c>
      <c r="BP4" s="44">
        <f>+Blad1!$B$1+'Project Planner'!BP5-1</f>
        <v>44620</v>
      </c>
      <c r="BQ4" s="44">
        <f>+Blad1!$B$1+'Project Planner'!BQ5-1</f>
        <v>44621</v>
      </c>
      <c r="BR4" s="45"/>
    </row>
    <row r="5" spans="2:70" ht="15.75" customHeight="1" x14ac:dyDescent="0.25">
      <c r="B5" s="25"/>
      <c r="C5" s="48"/>
      <c r="D5" s="48"/>
      <c r="E5" s="27"/>
      <c r="F5" s="27"/>
      <c r="G5" s="27"/>
      <c r="H5" s="27"/>
      <c r="I5" s="27"/>
      <c r="J5" s="3">
        <v>1</v>
      </c>
      <c r="K5" s="3">
        <v>2</v>
      </c>
      <c r="L5" s="3">
        <v>3</v>
      </c>
      <c r="M5" s="3">
        <v>4</v>
      </c>
      <c r="N5" s="3">
        <v>5</v>
      </c>
      <c r="O5" s="3">
        <v>6</v>
      </c>
      <c r="P5" s="3">
        <v>7</v>
      </c>
      <c r="Q5" s="3">
        <v>8</v>
      </c>
      <c r="R5" s="3">
        <v>9</v>
      </c>
      <c r="S5" s="3">
        <v>10</v>
      </c>
      <c r="T5" s="3">
        <v>11</v>
      </c>
      <c r="U5" s="3">
        <v>12</v>
      </c>
      <c r="V5" s="3">
        <v>13</v>
      </c>
      <c r="W5" s="3">
        <v>14</v>
      </c>
      <c r="X5" s="3">
        <v>15</v>
      </c>
      <c r="Y5" s="3">
        <v>16</v>
      </c>
      <c r="Z5" s="3">
        <v>17</v>
      </c>
      <c r="AA5" s="3">
        <v>18</v>
      </c>
      <c r="AB5" s="3">
        <v>19</v>
      </c>
      <c r="AC5" s="3">
        <v>20</v>
      </c>
      <c r="AD5" s="3">
        <v>21</v>
      </c>
      <c r="AE5" s="3">
        <v>22</v>
      </c>
      <c r="AF5" s="3">
        <v>23</v>
      </c>
      <c r="AG5" s="3">
        <v>24</v>
      </c>
      <c r="AH5" s="3">
        <v>25</v>
      </c>
      <c r="AI5" s="3">
        <v>26</v>
      </c>
      <c r="AJ5" s="3">
        <v>27</v>
      </c>
      <c r="AK5" s="3">
        <v>28</v>
      </c>
      <c r="AL5" s="3">
        <v>29</v>
      </c>
      <c r="AM5" s="3">
        <v>30</v>
      </c>
      <c r="AN5" s="3">
        <v>31</v>
      </c>
      <c r="AO5" s="3">
        <v>32</v>
      </c>
      <c r="AP5" s="3">
        <v>33</v>
      </c>
      <c r="AQ5" s="3">
        <v>34</v>
      </c>
      <c r="AR5" s="3">
        <v>35</v>
      </c>
      <c r="AS5" s="3">
        <v>36</v>
      </c>
      <c r="AT5" s="3">
        <v>37</v>
      </c>
      <c r="AU5" s="3">
        <v>38</v>
      </c>
      <c r="AV5" s="3">
        <v>39</v>
      </c>
      <c r="AW5" s="3">
        <v>40</v>
      </c>
      <c r="AX5" s="3">
        <v>41</v>
      </c>
      <c r="AY5" s="3">
        <v>42</v>
      </c>
      <c r="AZ5" s="3">
        <v>43</v>
      </c>
      <c r="BA5" s="3">
        <v>44</v>
      </c>
      <c r="BB5" s="3">
        <v>45</v>
      </c>
      <c r="BC5" s="3">
        <v>46</v>
      </c>
      <c r="BD5" s="3">
        <v>47</v>
      </c>
      <c r="BE5" s="3">
        <v>48</v>
      </c>
      <c r="BF5" s="3">
        <v>49</v>
      </c>
      <c r="BG5" s="3">
        <v>50</v>
      </c>
      <c r="BH5" s="3">
        <v>51</v>
      </c>
      <c r="BI5" s="3">
        <v>52</v>
      </c>
      <c r="BJ5" s="3">
        <v>53</v>
      </c>
      <c r="BK5" s="3">
        <v>54</v>
      </c>
      <c r="BL5" s="3">
        <v>55</v>
      </c>
      <c r="BM5" s="3">
        <v>56</v>
      </c>
      <c r="BN5" s="3">
        <v>57</v>
      </c>
      <c r="BO5" s="3">
        <v>58</v>
      </c>
      <c r="BP5" s="3">
        <v>59</v>
      </c>
      <c r="BQ5" s="3">
        <v>60</v>
      </c>
    </row>
    <row r="6" spans="2:70" ht="30" customHeight="1" x14ac:dyDescent="0.3">
      <c r="B6" s="6" t="s">
        <v>3</v>
      </c>
      <c r="C6" s="40">
        <v>44562</v>
      </c>
      <c r="D6" s="40">
        <f>+C6+2</f>
        <v>44564</v>
      </c>
      <c r="E6" s="41">
        <f>+C6-Blad1!$B$1+1</f>
        <v>1</v>
      </c>
      <c r="F6" s="7">
        <v>5</v>
      </c>
      <c r="G6" s="41">
        <f>+D6-Blad1!$B$1+1</f>
        <v>3</v>
      </c>
      <c r="H6" s="7">
        <v>4</v>
      </c>
      <c r="I6" s="8">
        <v>0.25</v>
      </c>
    </row>
    <row r="7" spans="2:70" ht="30" customHeight="1" x14ac:dyDescent="0.3">
      <c r="B7" s="6" t="s">
        <v>4</v>
      </c>
      <c r="C7" s="40">
        <f>+C6+3</f>
        <v>44565</v>
      </c>
      <c r="D7" s="40">
        <f t="shared" ref="D7:D31" si="0">+C7+2</f>
        <v>44567</v>
      </c>
      <c r="E7" s="41">
        <f>+C7-Blad1!$B$1+1</f>
        <v>4</v>
      </c>
      <c r="F7" s="7">
        <v>6</v>
      </c>
      <c r="G7" s="41">
        <f>+D7-Blad1!$B$1+1</f>
        <v>6</v>
      </c>
      <c r="H7" s="7">
        <v>6</v>
      </c>
      <c r="I7" s="8">
        <v>1</v>
      </c>
    </row>
    <row r="8" spans="2:70" ht="30" customHeight="1" x14ac:dyDescent="0.3">
      <c r="B8" s="6" t="s">
        <v>5</v>
      </c>
      <c r="C8" s="40">
        <f t="shared" ref="C8:C31" si="1">+C7+3</f>
        <v>44568</v>
      </c>
      <c r="D8" s="40">
        <f t="shared" si="0"/>
        <v>44570</v>
      </c>
      <c r="E8" s="41">
        <f>+C8-Blad1!$B$1+1</f>
        <v>7</v>
      </c>
      <c r="F8" s="7">
        <v>4</v>
      </c>
      <c r="G8" s="41">
        <f>+D8-Blad1!$B$1+1</f>
        <v>9</v>
      </c>
      <c r="H8" s="7">
        <v>5</v>
      </c>
      <c r="I8" s="8">
        <v>0.35</v>
      </c>
    </row>
    <row r="9" spans="2:70" ht="30" customHeight="1" x14ac:dyDescent="0.3">
      <c r="B9" s="6" t="s">
        <v>6</v>
      </c>
      <c r="C9" s="40">
        <f t="shared" si="1"/>
        <v>44571</v>
      </c>
      <c r="D9" s="40">
        <f t="shared" si="0"/>
        <v>44573</v>
      </c>
      <c r="E9" s="41">
        <f>+C9-Blad1!$B$1+1</f>
        <v>10</v>
      </c>
      <c r="F9" s="7">
        <v>8</v>
      </c>
      <c r="G9" s="41">
        <f>+D9-Blad1!$B$1+1</f>
        <v>12</v>
      </c>
      <c r="H9" s="7">
        <v>6</v>
      </c>
      <c r="I9" s="8">
        <v>0.1</v>
      </c>
    </row>
    <row r="10" spans="2:70" ht="30" customHeight="1" x14ac:dyDescent="0.3">
      <c r="B10" s="6" t="s">
        <v>7</v>
      </c>
      <c r="C10" s="40">
        <f t="shared" si="1"/>
        <v>44574</v>
      </c>
      <c r="D10" s="40">
        <f t="shared" si="0"/>
        <v>44576</v>
      </c>
      <c r="E10" s="41">
        <f>+C10-Blad1!$B$1+1</f>
        <v>13</v>
      </c>
      <c r="F10" s="7">
        <v>2</v>
      </c>
      <c r="G10" s="41">
        <f>+D10-Blad1!$B$1+1</f>
        <v>15</v>
      </c>
      <c r="H10" s="7">
        <v>8</v>
      </c>
      <c r="I10" s="8">
        <v>0.85</v>
      </c>
    </row>
    <row r="11" spans="2:70" ht="30" customHeight="1" x14ac:dyDescent="0.3">
      <c r="B11" s="6" t="s">
        <v>8</v>
      </c>
      <c r="C11" s="40">
        <f t="shared" si="1"/>
        <v>44577</v>
      </c>
      <c r="D11" s="40">
        <f t="shared" si="0"/>
        <v>44579</v>
      </c>
      <c r="E11" s="41">
        <f>+C11-Blad1!$B$1+1</f>
        <v>16</v>
      </c>
      <c r="F11" s="7">
        <v>3</v>
      </c>
      <c r="G11" s="41">
        <f>+D11-Blad1!$B$1+1</f>
        <v>18</v>
      </c>
      <c r="H11" s="7">
        <v>6</v>
      </c>
      <c r="I11" s="8">
        <v>0.85</v>
      </c>
    </row>
    <row r="12" spans="2:70" ht="30" customHeight="1" x14ac:dyDescent="0.3">
      <c r="B12" s="6" t="s">
        <v>9</v>
      </c>
      <c r="C12" s="40">
        <f t="shared" si="1"/>
        <v>44580</v>
      </c>
      <c r="D12" s="40">
        <f t="shared" si="0"/>
        <v>44582</v>
      </c>
      <c r="E12" s="41">
        <f>+C12-Blad1!$B$1+1</f>
        <v>19</v>
      </c>
      <c r="F12" s="7">
        <v>4</v>
      </c>
      <c r="G12" s="41">
        <f>+D12-Blad1!$B$1+1</f>
        <v>21</v>
      </c>
      <c r="H12" s="7">
        <v>3</v>
      </c>
      <c r="I12" s="8">
        <v>0.5</v>
      </c>
    </row>
    <row r="13" spans="2:70" ht="30" customHeight="1" x14ac:dyDescent="0.3">
      <c r="B13" s="6" t="s">
        <v>10</v>
      </c>
      <c r="C13" s="40">
        <f t="shared" si="1"/>
        <v>44583</v>
      </c>
      <c r="D13" s="40">
        <f t="shared" si="0"/>
        <v>44585</v>
      </c>
      <c r="E13" s="41">
        <f>+C13-Blad1!$B$1+1</f>
        <v>22</v>
      </c>
      <c r="F13" s="7">
        <v>2</v>
      </c>
      <c r="G13" s="41">
        <f>+D13-Blad1!$B$1+1</f>
        <v>24</v>
      </c>
      <c r="H13" s="7">
        <v>5</v>
      </c>
      <c r="I13" s="8">
        <v>0.6</v>
      </c>
    </row>
    <row r="14" spans="2:70" ht="30" customHeight="1" x14ac:dyDescent="0.3">
      <c r="B14" s="6" t="s">
        <v>11</v>
      </c>
      <c r="C14" s="40">
        <f t="shared" si="1"/>
        <v>44586</v>
      </c>
      <c r="D14" s="40">
        <f t="shared" si="0"/>
        <v>44588</v>
      </c>
      <c r="E14" s="41">
        <f>+C14-Blad1!$B$1+1</f>
        <v>25</v>
      </c>
      <c r="F14" s="7">
        <v>2</v>
      </c>
      <c r="G14" s="41">
        <f>+D14-Blad1!$B$1+1</f>
        <v>27</v>
      </c>
      <c r="H14" s="7">
        <v>6</v>
      </c>
      <c r="I14" s="8">
        <v>0.75</v>
      </c>
    </row>
    <row r="15" spans="2:70" ht="30" customHeight="1" x14ac:dyDescent="0.3">
      <c r="B15" s="6" t="s">
        <v>12</v>
      </c>
      <c r="C15" s="40">
        <f t="shared" si="1"/>
        <v>44589</v>
      </c>
      <c r="D15" s="40">
        <f t="shared" si="0"/>
        <v>44591</v>
      </c>
      <c r="E15" s="41">
        <f>+C15-Blad1!$B$1+1</f>
        <v>28</v>
      </c>
      <c r="F15" s="7">
        <v>5</v>
      </c>
      <c r="G15" s="41">
        <f>+D15-Blad1!$B$1+1</f>
        <v>30</v>
      </c>
      <c r="H15" s="7">
        <v>7</v>
      </c>
      <c r="I15" s="8">
        <v>1</v>
      </c>
    </row>
    <row r="16" spans="2:70" ht="30" customHeight="1" x14ac:dyDescent="0.3">
      <c r="B16" s="6" t="s">
        <v>13</v>
      </c>
      <c r="C16" s="40">
        <f t="shared" si="1"/>
        <v>44592</v>
      </c>
      <c r="D16" s="40">
        <f t="shared" si="0"/>
        <v>44594</v>
      </c>
      <c r="E16" s="41">
        <f>+C16-Blad1!$B$1+1</f>
        <v>31</v>
      </c>
      <c r="F16" s="7">
        <v>1</v>
      </c>
      <c r="G16" s="41">
        <f>+D16-Blad1!$B$1+1</f>
        <v>33</v>
      </c>
      <c r="H16" s="7">
        <v>8</v>
      </c>
      <c r="I16" s="8">
        <v>0.6</v>
      </c>
    </row>
    <row r="17" spans="2:9" ht="30" customHeight="1" x14ac:dyDescent="0.3">
      <c r="B17" s="6" t="s">
        <v>14</v>
      </c>
      <c r="C17" s="40">
        <f t="shared" si="1"/>
        <v>44595</v>
      </c>
      <c r="D17" s="40">
        <f t="shared" si="0"/>
        <v>44597</v>
      </c>
      <c r="E17" s="41">
        <f>+C17-Blad1!$B$1+1</f>
        <v>34</v>
      </c>
      <c r="F17" s="7">
        <v>3</v>
      </c>
      <c r="G17" s="41">
        <f>+D17-Blad1!$B$1+1</f>
        <v>36</v>
      </c>
      <c r="H17" s="7">
        <v>3</v>
      </c>
      <c r="I17" s="8">
        <v>0</v>
      </c>
    </row>
    <row r="18" spans="2:9" ht="30" customHeight="1" x14ac:dyDescent="0.3">
      <c r="B18" s="6" t="s">
        <v>15</v>
      </c>
      <c r="C18" s="40">
        <f t="shared" si="1"/>
        <v>44598</v>
      </c>
      <c r="D18" s="40">
        <f t="shared" si="0"/>
        <v>44600</v>
      </c>
      <c r="E18" s="41">
        <f>+C18-Blad1!$B$1+1</f>
        <v>37</v>
      </c>
      <c r="F18" s="7">
        <v>6</v>
      </c>
      <c r="G18" s="41">
        <f>+D18-Blad1!$B$1+1</f>
        <v>39</v>
      </c>
      <c r="H18" s="7">
        <v>7</v>
      </c>
      <c r="I18" s="8">
        <v>0.5</v>
      </c>
    </row>
    <row r="19" spans="2:9" ht="30" customHeight="1" x14ac:dyDescent="0.3">
      <c r="B19" s="6" t="s">
        <v>16</v>
      </c>
      <c r="C19" s="40">
        <f t="shared" si="1"/>
        <v>44601</v>
      </c>
      <c r="D19" s="40">
        <f t="shared" si="0"/>
        <v>44603</v>
      </c>
      <c r="E19" s="41">
        <f>+C19-Blad1!$B$1+1</f>
        <v>40</v>
      </c>
      <c r="F19" s="7">
        <v>3</v>
      </c>
      <c r="G19" s="41">
        <f>+D19-Blad1!$B$1+1</f>
        <v>42</v>
      </c>
      <c r="H19" s="7">
        <v>1</v>
      </c>
      <c r="I19" s="8">
        <v>0</v>
      </c>
    </row>
    <row r="20" spans="2:9" ht="30" customHeight="1" x14ac:dyDescent="0.3">
      <c r="B20" s="6" t="s">
        <v>17</v>
      </c>
      <c r="C20" s="40">
        <f t="shared" si="1"/>
        <v>44604</v>
      </c>
      <c r="D20" s="40">
        <f t="shared" si="0"/>
        <v>44606</v>
      </c>
      <c r="E20" s="41">
        <f>+C20-Blad1!$B$1+1</f>
        <v>43</v>
      </c>
      <c r="F20" s="7">
        <v>4</v>
      </c>
      <c r="G20" s="41">
        <f>+D20-Blad1!$B$1+1</f>
        <v>45</v>
      </c>
      <c r="H20" s="7">
        <v>5</v>
      </c>
      <c r="I20" s="8">
        <v>0.01</v>
      </c>
    </row>
    <row r="21" spans="2:9" ht="30" customHeight="1" x14ac:dyDescent="0.3">
      <c r="B21" s="6" t="s">
        <v>18</v>
      </c>
      <c r="C21" s="40">
        <f t="shared" si="1"/>
        <v>44607</v>
      </c>
      <c r="D21" s="40">
        <f t="shared" si="0"/>
        <v>44609</v>
      </c>
      <c r="E21" s="41">
        <f>+C21-Blad1!$B$1+1</f>
        <v>46</v>
      </c>
      <c r="F21" s="7">
        <v>5</v>
      </c>
      <c r="G21" s="41">
        <f>+D21-Blad1!$B$1+1</f>
        <v>48</v>
      </c>
      <c r="H21" s="7">
        <v>3</v>
      </c>
      <c r="I21" s="8">
        <v>0.8</v>
      </c>
    </row>
    <row r="22" spans="2:9" ht="30" customHeight="1" x14ac:dyDescent="0.3">
      <c r="B22" s="6" t="s">
        <v>19</v>
      </c>
      <c r="C22" s="40">
        <f t="shared" si="1"/>
        <v>44610</v>
      </c>
      <c r="D22" s="40">
        <f t="shared" si="0"/>
        <v>44612</v>
      </c>
      <c r="E22" s="41">
        <f>+C22-Blad1!$B$1+1</f>
        <v>49</v>
      </c>
      <c r="F22" s="7">
        <v>2</v>
      </c>
      <c r="G22" s="41">
        <f>+D22-Blad1!$B$1+1</f>
        <v>51</v>
      </c>
      <c r="H22" s="7">
        <v>5</v>
      </c>
      <c r="I22" s="8">
        <v>0</v>
      </c>
    </row>
    <row r="23" spans="2:9" ht="30" customHeight="1" x14ac:dyDescent="0.3">
      <c r="B23" s="6" t="s">
        <v>20</v>
      </c>
      <c r="C23" s="40">
        <f t="shared" si="1"/>
        <v>44613</v>
      </c>
      <c r="D23" s="40">
        <f t="shared" si="0"/>
        <v>44615</v>
      </c>
      <c r="E23" s="41">
        <f>+C23-Blad1!$B$1+1</f>
        <v>52</v>
      </c>
      <c r="F23" s="7">
        <v>6</v>
      </c>
      <c r="G23" s="41">
        <f>+D23-Blad1!$B$1+1</f>
        <v>54</v>
      </c>
      <c r="H23" s="7">
        <v>7</v>
      </c>
      <c r="I23" s="8">
        <v>0</v>
      </c>
    </row>
    <row r="24" spans="2:9" ht="30" customHeight="1" x14ac:dyDescent="0.3">
      <c r="B24" s="6" t="s">
        <v>21</v>
      </c>
      <c r="C24" s="40">
        <f t="shared" si="1"/>
        <v>44616</v>
      </c>
      <c r="D24" s="40">
        <f t="shared" si="0"/>
        <v>44618</v>
      </c>
      <c r="E24" s="41">
        <f>+C24-Blad1!$B$1+1</f>
        <v>55</v>
      </c>
      <c r="F24" s="7">
        <v>1</v>
      </c>
      <c r="G24" s="41">
        <f>+D24-Blad1!$B$1+1</f>
        <v>57</v>
      </c>
      <c r="H24" s="7">
        <v>5</v>
      </c>
      <c r="I24" s="8">
        <v>0</v>
      </c>
    </row>
    <row r="25" spans="2:9" ht="30" customHeight="1" x14ac:dyDescent="0.3">
      <c r="B25" s="6" t="s">
        <v>22</v>
      </c>
      <c r="C25" s="40">
        <f t="shared" si="1"/>
        <v>44619</v>
      </c>
      <c r="D25" s="40">
        <f t="shared" si="0"/>
        <v>44621</v>
      </c>
      <c r="E25" s="41">
        <f>+C25-Blad1!$B$1+1</f>
        <v>58</v>
      </c>
      <c r="F25" s="7">
        <v>5</v>
      </c>
      <c r="G25" s="41">
        <f>+D25-Blad1!$B$1+1</f>
        <v>60</v>
      </c>
      <c r="H25" s="7">
        <v>6</v>
      </c>
      <c r="I25" s="8">
        <v>0</v>
      </c>
    </row>
    <row r="26" spans="2:9" ht="30" customHeight="1" x14ac:dyDescent="0.3">
      <c r="B26" s="6" t="s">
        <v>23</v>
      </c>
      <c r="C26" s="40">
        <f t="shared" si="1"/>
        <v>44622</v>
      </c>
      <c r="D26" s="40">
        <f t="shared" si="0"/>
        <v>44624</v>
      </c>
      <c r="E26" s="41">
        <f>+C26-Blad1!$B$1+1</f>
        <v>61</v>
      </c>
      <c r="F26" s="7">
        <v>8</v>
      </c>
      <c r="G26" s="41">
        <f>+D26-Blad1!$B$1+1</f>
        <v>63</v>
      </c>
      <c r="H26" s="7">
        <v>2</v>
      </c>
      <c r="I26" s="8">
        <v>0.44</v>
      </c>
    </row>
    <row r="27" spans="2:9" ht="30" customHeight="1" x14ac:dyDescent="0.3">
      <c r="B27" s="6" t="s">
        <v>24</v>
      </c>
      <c r="C27" s="40">
        <f t="shared" si="1"/>
        <v>44625</v>
      </c>
      <c r="D27" s="40">
        <f t="shared" si="0"/>
        <v>44627</v>
      </c>
      <c r="E27" s="41">
        <f>+C27-Blad1!$B$1+1</f>
        <v>64</v>
      </c>
      <c r="F27" s="7">
        <v>7</v>
      </c>
      <c r="G27" s="41">
        <f>+D27-Blad1!$B$1+1</f>
        <v>66</v>
      </c>
      <c r="H27" s="7">
        <v>3</v>
      </c>
      <c r="I27" s="8">
        <v>0</v>
      </c>
    </row>
    <row r="28" spans="2:9" ht="30" customHeight="1" x14ac:dyDescent="0.3">
      <c r="B28" s="6" t="s">
        <v>25</v>
      </c>
      <c r="C28" s="40">
        <f t="shared" si="1"/>
        <v>44628</v>
      </c>
      <c r="D28" s="40">
        <f t="shared" si="0"/>
        <v>44630</v>
      </c>
      <c r="E28" s="41">
        <f>+C28-Blad1!$B$1+1</f>
        <v>67</v>
      </c>
      <c r="F28" s="7">
        <v>4</v>
      </c>
      <c r="G28" s="41">
        <f>+D28-Blad1!$B$1+1</f>
        <v>69</v>
      </c>
      <c r="H28" s="7">
        <v>8</v>
      </c>
      <c r="I28" s="8">
        <v>0.12</v>
      </c>
    </row>
    <row r="29" spans="2:9" ht="30" customHeight="1" x14ac:dyDescent="0.3">
      <c r="B29" s="6" t="s">
        <v>26</v>
      </c>
      <c r="C29" s="40">
        <f t="shared" si="1"/>
        <v>44631</v>
      </c>
      <c r="D29" s="40">
        <f t="shared" si="0"/>
        <v>44633</v>
      </c>
      <c r="E29" s="41">
        <f>+C29-Blad1!$B$1+1</f>
        <v>70</v>
      </c>
      <c r="F29" s="7">
        <v>5</v>
      </c>
      <c r="G29" s="41">
        <f>+D29-Blad1!$B$1+1</f>
        <v>72</v>
      </c>
      <c r="H29" s="7">
        <v>3</v>
      </c>
      <c r="I29" s="8">
        <v>0.05</v>
      </c>
    </row>
    <row r="30" spans="2:9" ht="30" customHeight="1" x14ac:dyDescent="0.3">
      <c r="B30" s="6" t="s">
        <v>27</v>
      </c>
      <c r="C30" s="40">
        <f t="shared" si="1"/>
        <v>44634</v>
      </c>
      <c r="D30" s="40">
        <f t="shared" si="0"/>
        <v>44636</v>
      </c>
      <c r="E30" s="41">
        <f>+C30-Blad1!$B$1+1</f>
        <v>73</v>
      </c>
      <c r="F30" s="7">
        <v>8</v>
      </c>
      <c r="G30" s="41">
        <f>+D30-Blad1!$B$1+1</f>
        <v>75</v>
      </c>
      <c r="H30" s="7">
        <v>5</v>
      </c>
      <c r="I30" s="8">
        <v>0</v>
      </c>
    </row>
    <row r="31" spans="2:9" ht="30" customHeight="1" x14ac:dyDescent="0.3">
      <c r="B31" s="6" t="s">
        <v>28</v>
      </c>
      <c r="C31" s="40">
        <f t="shared" si="1"/>
        <v>44637</v>
      </c>
      <c r="D31" s="40">
        <f t="shared" si="0"/>
        <v>44639</v>
      </c>
      <c r="E31" s="41">
        <f>+C31-Blad1!$B$1+1</f>
        <v>76</v>
      </c>
      <c r="F31" s="7">
        <v>28</v>
      </c>
      <c r="G31" s="41">
        <f>+D31-Blad1!$B$1+1</f>
        <v>78</v>
      </c>
      <c r="H31" s="7">
        <v>30</v>
      </c>
      <c r="I31" s="8">
        <v>0.5</v>
      </c>
    </row>
  </sheetData>
  <mergeCells count="14">
    <mergeCell ref="AK2:AR2"/>
    <mergeCell ref="B2:H2"/>
    <mergeCell ref="B3:B5"/>
    <mergeCell ref="E3:E5"/>
    <mergeCell ref="F3:F5"/>
    <mergeCell ref="G3:G5"/>
    <mergeCell ref="H3:H5"/>
    <mergeCell ref="I3:I5"/>
    <mergeCell ref="M2:Q2"/>
    <mergeCell ref="S2:V2"/>
    <mergeCell ref="X2:AA2"/>
    <mergeCell ref="AC2:AI2"/>
    <mergeCell ref="C3:C5"/>
    <mergeCell ref="D3:D5"/>
  </mergeCells>
  <conditionalFormatting sqref="J6:BQ31">
    <cfRule type="expression" dxfId="9" priority="1">
      <formula>PercentComplete</formula>
    </cfRule>
    <cfRule type="expression" dxfId="8" priority="3">
      <formula>PercentCompleteBeyond</formula>
    </cfRule>
    <cfRule type="expression" dxfId="7" priority="4">
      <formula>Actual</formula>
    </cfRule>
    <cfRule type="expression" dxfId="6" priority="5">
      <formula>ActualBeyond</formula>
    </cfRule>
    <cfRule type="expression" dxfId="5" priority="6">
      <formula>Plan</formula>
    </cfRule>
    <cfRule type="expression" dxfId="4" priority="7">
      <formula>J$5=period_selected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32:BQ32">
    <cfRule type="expression" dxfId="1" priority="2">
      <formula>TRUE</formula>
    </cfRule>
  </conditionalFormatting>
  <conditionalFormatting sqref="J5:BQ5">
    <cfRule type="expression" dxfId="0" priority="8">
      <formula>J$5=period_selected</formula>
    </cfRule>
  </conditionalFormatting>
  <dataValidations count="16">
    <dataValidation allowBlank="1" showInputMessage="1" showErrorMessage="1" prompt="Project planner uses periods for intervals. Start=1 is period 1 and duration=5 means project spans 5 periods starting from start period. Enter data starting in B5 to update the chart" sqref="A1" xr:uid="{00000000-0002-0000-0000-000000000000}"/>
    <dataValidation type="list" errorStyle="warning" allowBlank="1" showInputMessage="1" showErrorMessage="1" error="Type a value from 1 to 60 or select a period from the list-press  CANCEL, ALT+DOWN ARROW, then ENTER to select a value" prompt="Enter a period in the range of 1 to 60 or select a period from the list. Press ALT+DOWN ARROW to navigate the list, then ENTER to select a value" sqref="J2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This legend cell indicates plan duration" sqref="L2" xr:uid="{00000000-0002-0000-0000-000002000000}"/>
    <dataValidation allowBlank="1" showInputMessage="1" showErrorMessage="1" prompt="This legend cell indicates actual duration" sqref="R2" xr:uid="{00000000-0002-0000-0000-000003000000}"/>
    <dataValidation allowBlank="1" showInputMessage="1" showErrorMessage="1" prompt="This legend cell indicates the percentage of project completed" sqref="W2" xr:uid="{00000000-0002-0000-0000-000004000000}"/>
    <dataValidation allowBlank="1" showInputMessage="1" showErrorMessage="1" prompt="This legend cell indicates actual duration beyond plan" sqref="AB2" xr:uid="{00000000-0002-0000-0000-000005000000}"/>
    <dataValidation allowBlank="1" showInputMessage="1" showErrorMessage="1" prompt="This legend cell indicates the percentage of project completed beyond plan" sqref="AJ2" xr:uid="{00000000-0002-0000-0000-000006000000}"/>
    <dataValidation allowBlank="1" showInputMessage="1" showErrorMessage="1" prompt="Periods are charted from 1 to 60 starting from cell H4 to cell BO4 " sqref="J3:J4 K4:BQ4" xr:uid="{00000000-0002-0000-0000-000007000000}"/>
    <dataValidation allowBlank="1" showInputMessage="1" showErrorMessage="1" prompt="Enter activity in column B, starting with cell B5_x000a_" sqref="B3:B5 C3 D3" xr:uid="{00000000-0002-0000-0000-000008000000}"/>
    <dataValidation allowBlank="1" showInputMessage="1" showErrorMessage="1" prompt="Enter plan start period in column C, starting with cell C5" sqref="E3:E5" xr:uid="{00000000-0002-0000-0000-000009000000}"/>
    <dataValidation allowBlank="1" showInputMessage="1" showErrorMessage="1" prompt="Enter plan duration period in column D, starting with cell D5" sqref="F3:F5" xr:uid="{00000000-0002-0000-0000-00000A000000}"/>
    <dataValidation allowBlank="1" showInputMessage="1" showErrorMessage="1" prompt="Enter actual start period in column E, starting with cell E5" sqref="G3:G5" xr:uid="{00000000-0002-0000-0000-00000B000000}"/>
    <dataValidation allowBlank="1" showInputMessage="1" showErrorMessage="1" prompt="Enter actual duration period in column F, starting with cell F5" sqref="H3:H5" xr:uid="{00000000-0002-0000-0000-00000C000000}"/>
    <dataValidation allowBlank="1" showInputMessage="1" showErrorMessage="1" prompt="Enter the percentage of project completed in column G, starting with cell G5" sqref="I3:I5" xr:uid="{00000000-0002-0000-0000-00000D000000}"/>
    <dataValidation allowBlank="1" showInputMessage="1" showErrorMessage="1" prompt="Title of the project. Enter a new title in this cell. Highlight a period in H2. Chart legend is in J2 to AI2" sqref="B1:D1" xr:uid="{00000000-0002-0000-0000-00000E000000}"/>
    <dataValidation allowBlank="1" showInputMessage="1" showErrorMessage="1" prompt="Select a period to highlight in H2. A Chart legend is in J2 to AI2" sqref="B2:H2" xr:uid="{00000000-0002-0000-0000-00000F000000}"/>
  </dataValidations>
  <printOptions horizontalCentered="1"/>
  <pageMargins left="0.45" right="0.45" top="0.5" bottom="0.5" header="0.3" footer="0.3"/>
  <pageSetup scale="51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9F830E-2A11-4BAE-B32E-39D1784CA82D}">
  <dimension ref="A1:B2"/>
  <sheetViews>
    <sheetView workbookViewId="0">
      <selection activeCell="B2" sqref="B2"/>
    </sheetView>
  </sheetViews>
  <sheetFormatPr defaultRowHeight="15" x14ac:dyDescent="0.25"/>
  <cols>
    <col min="1" max="1" width="11.75" bestFit="1" customWidth="1"/>
    <col min="2" max="2" width="8.625" bestFit="1" customWidth="1"/>
  </cols>
  <sheetData>
    <row r="1" spans="1:2" x14ac:dyDescent="0.25">
      <c r="A1" s="37" t="s">
        <v>41</v>
      </c>
      <c r="B1" s="38">
        <v>44562</v>
      </c>
    </row>
    <row r="2" spans="1:2" x14ac:dyDescent="0.25">
      <c r="B2" s="39">
        <f>+B1</f>
        <v>44562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3</vt:i4>
      </vt:variant>
    </vt:vector>
  </HeadingPairs>
  <TitlesOfParts>
    <vt:vector size="5" baseType="lpstr">
      <vt:lpstr>Project Planner</vt:lpstr>
      <vt:lpstr>Blad1</vt:lpstr>
      <vt:lpstr>'Project Planner'!Afdruktitels</vt:lpstr>
      <vt:lpstr>period_selected</vt:lpstr>
      <vt:lpstr>TitleRegion..BO60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Defaye, Benjamin</dc:creator>
  <cp:lastModifiedBy>BSA</cp:lastModifiedBy>
  <dcterms:created xsi:type="dcterms:W3CDTF">2016-12-05T05:14:59Z</dcterms:created>
  <dcterms:modified xsi:type="dcterms:W3CDTF">2022-09-08T08:04:39Z</dcterms:modified>
</cp:coreProperties>
</file>