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3F537B1-EC10-413F-BBAE-9CEA8A4D038D}" xr6:coauthVersionLast="47" xr6:coauthVersionMax="47" xr10:uidLastSave="{00000000-0000-0000-0000-000000000000}"/>
  <bookViews>
    <workbookView xWindow="-120" yWindow="-120" windowWidth="29040" windowHeight="16440" xr2:uid="{25B0388E-441E-7F46-9AD5-C06D55D062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G2" i="1"/>
  <c r="H2" i="1"/>
  <c r="I2" i="1"/>
  <c r="J2" i="1"/>
  <c r="K2" i="1"/>
  <c r="L2" i="1"/>
  <c r="M2" i="1"/>
  <c r="N2" i="1"/>
  <c r="O2" i="1"/>
  <c r="P2" i="1"/>
  <c r="E2" i="1"/>
  <c r="F1" i="1"/>
  <c r="G1" i="1"/>
  <c r="H1" i="1"/>
  <c r="I1" i="1"/>
  <c r="J1" i="1"/>
  <c r="K1" i="1"/>
  <c r="L1" i="1"/>
  <c r="M1" i="1"/>
  <c r="N1" i="1"/>
  <c r="O1" i="1"/>
  <c r="P1" i="1"/>
  <c r="E1" i="1"/>
  <c r="E9" i="1"/>
  <c r="F9" i="1"/>
  <c r="G9" i="1"/>
  <c r="H9" i="1"/>
  <c r="I9" i="1"/>
  <c r="J9" i="1"/>
  <c r="K9" i="1"/>
  <c r="L9" i="1"/>
  <c r="M9" i="1" s="1"/>
  <c r="N9" i="1" s="1"/>
  <c r="O9" i="1"/>
  <c r="P9" i="1"/>
  <c r="C3" i="1"/>
  <c r="K8" i="1"/>
  <c r="J8" i="1"/>
  <c r="I8" i="1"/>
  <c r="H8" i="1"/>
  <c r="G8" i="1"/>
  <c r="F8" i="1"/>
  <c r="E8" i="1"/>
  <c r="K7" i="1"/>
  <c r="J7" i="1"/>
  <c r="I7" i="1"/>
  <c r="H7" i="1"/>
  <c r="G7" i="1"/>
  <c r="F7" i="1"/>
  <c r="E7" i="1"/>
  <c r="K6" i="1"/>
  <c r="J6" i="1"/>
  <c r="I6" i="1"/>
  <c r="H6" i="1"/>
  <c r="G6" i="1"/>
  <c r="F6" i="1"/>
  <c r="E6" i="1"/>
  <c r="K5" i="1"/>
  <c r="J5" i="1"/>
  <c r="I5" i="1"/>
  <c r="H5" i="1"/>
  <c r="G5" i="1"/>
  <c r="F5" i="1"/>
  <c r="E5" i="1"/>
  <c r="M5" i="1"/>
  <c r="N5" i="1"/>
  <c r="O5" i="1"/>
  <c r="P5" i="1"/>
  <c r="N6" i="1"/>
  <c r="O6" i="1"/>
  <c r="P6" i="1"/>
  <c r="M7" i="1"/>
  <c r="N7" i="1"/>
  <c r="O7" i="1"/>
  <c r="P7" i="1"/>
  <c r="M8" i="1"/>
  <c r="N8" i="1" s="1"/>
  <c r="O8" i="1"/>
  <c r="P8" i="1"/>
  <c r="L5" i="1"/>
  <c r="L6" i="1"/>
  <c r="M6" i="1" s="1"/>
  <c r="L7" i="1"/>
  <c r="L8" i="1"/>
  <c r="O3" i="1" l="1"/>
  <c r="L3" i="1"/>
  <c r="F3" i="1"/>
  <c r="J3" i="1"/>
  <c r="N3" i="1"/>
  <c r="G3" i="1"/>
  <c r="K3" i="1"/>
  <c r="M3" i="1"/>
  <c r="H3" i="1"/>
  <c r="P3" i="1"/>
  <c r="E3" i="1"/>
  <c r="I3" i="1"/>
</calcChain>
</file>

<file path=xl/sharedStrings.xml><?xml version="1.0" encoding="utf-8"?>
<sst xmlns="http://schemas.openxmlformats.org/spreadsheetml/2006/main" count="29" uniqueCount="29">
  <si>
    <t>Nom</t>
  </si>
  <si>
    <t>Prénom</t>
  </si>
  <si>
    <t>Durée (j)</t>
  </si>
  <si>
    <t>Date d'entrée</t>
  </si>
  <si>
    <t>PrénomB</t>
  </si>
  <si>
    <t>PrénomA</t>
  </si>
  <si>
    <t>NomA</t>
  </si>
  <si>
    <t>NomB</t>
  </si>
  <si>
    <t>NomC</t>
  </si>
  <si>
    <t>PrénomC</t>
  </si>
  <si>
    <t>NomD</t>
  </si>
  <si>
    <t>PrénomD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</si>
  <si>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</si>
  <si>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</si>
  <si>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</si>
  <si>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</si>
  <si>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</si>
  <si>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</si>
  <si>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</si>
  <si>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</si>
  <si>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</si>
  <si>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</si>
  <si>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</si>
  <si>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</si>
  <si>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</si>
  <si>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nome</t>
  </si>
  <si>
    <t>prenome</t>
  </si>
  <si>
    <t>jours</t>
  </si>
  <si>
    <t>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</si>
</sst>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  <xf numFmtId="16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1" fillId="0" borderId="0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Standaard" xfId="0" builtinId="0"/>
  </cellStyles>
  <dxfs count="1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/mm/yyyy"/>
    </dxf>
    <dxf>
      <numFmt numFmtId="164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/>
              <a:t>réservations doubles</a:t>
            </a:r>
            <a:endParaRPr lang="nl-BE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0315128582975362"/>
          <c:y val="0.28340775034334764"/>
          <c:w val="0.87384218011695292"/>
          <c:h val="0.58735958195103133"/>
        </c:manualLayout>
      </c:layout>
      <c:barChart>
        <c:barDir val="bar"/>
        <c:grouping val="stacked"/>
        <c:varyColors val="0"/>
        <c:ser>
          <c:idx val="1"/>
          <c:order val="0"/>
          <c:spPr>
            <a:solidFill>
              <a:schemeClr val="bg2"/>
            </a:solidFill>
            <a:ln>
              <a:noFill/>
            </a:ln>
            <a:effectLst/>
          </c:spPr>
          <c:invertIfNegative val="0"/>
          <c:cat>
            <c:strRef>
              <c:f>Feuil1!$B$5:$B$9</c:f>
              <c:strCache>
                <c:ptCount val="5"/>
                <c:pt idx="0">
                  <c:v>PrénomA</c:v>
                </c:pt>
                <c:pt idx="1">
                  <c:v>PrénomB</c:v>
                </c:pt>
                <c:pt idx="2">
                  <c:v>PrénomC</c:v>
                </c:pt>
                <c:pt idx="3">
                  <c:v>PrénomD</c:v>
                </c:pt>
                <c:pt idx="4">
                  <c:v>prenome</c:v>
                </c:pt>
              </c:strCache>
            </c:strRef>
          </c:cat>
          <c:val>
            <c:numRef>
              <c:f>Feuil1!$D$5:$D$9</c:f>
              <c:numCache>
                <c:formatCode>m/d/yyyy</c:formatCode>
                <c:ptCount val="5"/>
                <c:pt idx="0">
                  <c:v>44774</c:v>
                </c:pt>
                <c:pt idx="1">
                  <c:v>44798</c:v>
                </c:pt>
                <c:pt idx="2">
                  <c:v>44819</c:v>
                </c:pt>
                <c:pt idx="3">
                  <c:v>44829</c:v>
                </c:pt>
                <c:pt idx="4" formatCode="dd/mm/yyyy">
                  <c:v>44803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D8E-4861-8C88-90B460BC0F5D}"/>
            </c:ext>
          </c:extLst>
        </c:ser>
        <c:ser>
          <c:idx val="0"/>
          <c:order val="1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Feuil1!$B$5:$B$9</c:f>
              <c:strCache>
                <c:ptCount val="5"/>
                <c:pt idx="0">
                  <c:v>PrénomA</c:v>
                </c:pt>
                <c:pt idx="1">
                  <c:v>PrénomB</c:v>
                </c:pt>
                <c:pt idx="2">
                  <c:v>PrénomC</c:v>
                </c:pt>
                <c:pt idx="3">
                  <c:v>PrénomD</c:v>
                </c:pt>
                <c:pt idx="4">
                  <c:v>prenome</c:v>
                </c:pt>
              </c:strCache>
            </c:strRef>
          </c:cat>
          <c:val>
            <c:numRef>
              <c:f>Feuil1!$C$5:$C$9</c:f>
              <c:numCache>
                <c:formatCode>General</c:formatCode>
                <c:ptCount val="5"/>
                <c:pt idx="0">
                  <c:v>3</c:v>
                </c:pt>
                <c:pt idx="1">
                  <c:v>7</c:v>
                </c:pt>
                <c:pt idx="2">
                  <c:v>10</c:v>
                </c:pt>
                <c:pt idx="3">
                  <c:v>19</c:v>
                </c:pt>
                <c:pt idx="4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8E-4861-8C88-90B460BC0F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1345768"/>
        <c:axId val="751338552"/>
      </c:barChart>
      <c:catAx>
        <c:axId val="75134576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1338552"/>
        <c:crosses val="autoZero"/>
        <c:auto val="1"/>
        <c:lblAlgn val="ctr"/>
        <c:lblOffset val="100"/>
        <c:noMultiLvlLbl val="0"/>
      </c:catAx>
      <c:valAx>
        <c:axId val="751338552"/>
        <c:scaling>
          <c:orientation val="minMax"/>
          <c:min val="44774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51345768"/>
        <c:crosses val="autoZero"/>
        <c:crossBetween val="between"/>
        <c:majorUnit val="7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538161</xdr:colOff>
      <xdr:row>14</xdr:row>
      <xdr:rowOff>52387</xdr:rowOff>
    </xdr:from>
    <xdr:to>
      <xdr:col>15</xdr:col>
      <xdr:colOff>561974</xdr:colOff>
      <xdr:row>30</xdr:row>
      <xdr:rowOff>180975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3330281A-D576-62B5-4CD5-4840CC56AB5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8636CB-9F5A-4CB8-804A-29A473983C29}" name="Résas" displayName="Résas" ref="A4:P9" headerRowDxfId="14">
  <autoFilter ref="A4:P9" xr:uid="{418636CB-9F5A-4CB8-804A-29A473983C29}"/>
  <tableColumns count="16">
    <tableColumn id="1" xr3:uid="{31C7F20E-31BB-4626-B9EA-FE9C77BB9C21}" name="Nom"/>
    <tableColumn id="2" xr3:uid="{41022BB4-7DC6-4F20-A081-6F1B3DA74E12}" name="Prénom"/>
    <tableColumn id="3" xr3:uid="{CEA0D4AF-A4A4-4CEA-913F-5486680C4C97}" name="Durée (j)"/>
    <tableColumn id="4" xr3:uid="{7AE94907-47FD-421E-95BF-75C9B41F353B}" name="Date d'entrée" dataDxfId="13" totalsRowDxfId="12"/>
    <tableColumn id="5" xr3:uid="{F61C08E3-6D2A-4EF4-870E-723EB59EF9F2}" name="Janvier" dataDxfId="11">
      <calculatedColumnFormula>IF(MONTH(Résas[[#This Row],[Date d''entrée]])=COLUMN(A4),MIN(EOMONTH(Résas[[#This Row],[Date d''entrée]],0),Résas[[#This Row],[Date d''entrée]]+Résas[[#This Row],[Durée (j)]])-Résas[[#This Row],[Date d''entrée]],IF(MONTH(Résas[[#This Row],[Date d''entrée]]+Résas[[#This Row],[Durée (j)]])=COLUMN(A4),Résas[[#This Row],[Durée (j)]]-IF(COLUMN()&gt;5,D5,0),0))</calculatedColumnFormula>
    </tableColumn>
    <tableColumn id="6" xr3:uid="{8161943C-8605-4F38-8396-304E3385B087}" name="Février" dataDxfId="10">
      <calculatedColumnFormula>IF(MONTH(Résas[[#This Row],[Date d''entrée]])=COLUMN(B4),MIN(EOMONTH(Résas[[#This Row],[Date d''entrée]],0),Résas[[#This Row],[Date d''entrée]]+Résas[[#This Row],[Durée (j)]])-Résas[[#This Row],[Date d''entrée]],IF(MONTH(Résas[[#This Row],[Date d''entrée]]+Résas[[#This Row],[Durée (j)]])=COLUMN(B4),Résas[[#This Row],[Durée (j)]]-IF(COLUMN()&gt;5,E5,0),0))</calculatedColumnFormula>
    </tableColumn>
    <tableColumn id="7" xr3:uid="{A4D0952D-6F56-4E72-A314-2E1BEA6EAC78}" name="Mars" dataDxfId="9">
      <calculatedColumnFormula>IF(MONTH(Résas[[#This Row],[Date d''entrée]])=COLUMN(C4),MIN(EOMONTH(Résas[[#This Row],[Date d''entrée]],0),Résas[[#This Row],[Date d''entrée]]+Résas[[#This Row],[Durée (j)]])-Résas[[#This Row],[Date d''entrée]],IF(MONTH(Résas[[#This Row],[Date d''entrée]]+Résas[[#This Row],[Durée (j)]])=COLUMN(C4),Résas[[#This Row],[Durée (j)]]-IF(COLUMN()&gt;5,F5,0),0))</calculatedColumnFormula>
    </tableColumn>
    <tableColumn id="8" xr3:uid="{48DC76CD-8F71-4C50-8CD4-C57588F11EE8}" name="Avril" dataDxfId="8">
      <calculatedColumnFormula>IF(MONTH(Résas[[#This Row],[Date d''entrée]])=COLUMN(D4),MIN(EOMONTH(Résas[[#This Row],[Date d''entrée]],0),Résas[[#This Row],[Date d''entrée]]+Résas[[#This Row],[Durée (j)]])-Résas[[#This Row],[Date d''entrée]],IF(MONTH(Résas[[#This Row],[Date d''entrée]]+Résas[[#This Row],[Durée (j)]])=COLUMN(D4),Résas[[#This Row],[Durée (j)]]-IF(COLUMN()&gt;5,G5,0),0))</calculatedColumnFormula>
    </tableColumn>
    <tableColumn id="9" xr3:uid="{E94BD640-080E-437B-B489-081461D95DEA}" name="Mai" dataDxfId="7">
      <calculatedColumnFormula>IF(MONTH(Résas[[#This Row],[Date d''entrée]])=COLUMN(E4),MIN(EOMONTH(Résas[[#This Row],[Date d''entrée]],0),Résas[[#This Row],[Date d''entrée]]+Résas[[#This Row],[Durée (j)]])-Résas[[#This Row],[Date d''entrée]],IF(MONTH(Résas[[#This Row],[Date d''entrée]]+Résas[[#This Row],[Durée (j)]])=COLUMN(E4),Résas[[#This Row],[Durée (j)]]-IF(COLUMN()&gt;5,H5,0),0))</calculatedColumnFormula>
    </tableColumn>
    <tableColumn id="10" xr3:uid="{A9EA8742-3FA9-4DC1-B8F2-ED2E8BF3044C}" name="Juin" dataDxfId="6">
      <calculatedColumnFormula>IF(MONTH(Résas[[#This Row],[Date d''entrée]])=COLUMN(F4),MIN(EOMONTH(Résas[[#This Row],[Date d''entrée]],0),Résas[[#This Row],[Date d''entrée]]+Résas[[#This Row],[Durée (j)]])-Résas[[#This Row],[Date d''entrée]],IF(MONTH(Résas[[#This Row],[Date d''entrée]]+Résas[[#This Row],[Durée (j)]])=COLUMN(F4),Résas[[#This Row],[Durée (j)]]-IF(COLUMN()&gt;5,I5,0),0))</calculatedColumnFormula>
    </tableColumn>
    <tableColumn id="11" xr3:uid="{26356576-B860-4542-950C-3746B865947D}" name="Juillet" dataDxfId="5">
      <calculatedColumnFormula>IF(MONTH(Résas[[#This Row],[Date d''entrée]])=COLUMN(G4),MIN(EOMONTH(Résas[[#This Row],[Date d''entrée]],0),Résas[[#This Row],[Date d''entrée]]+Résas[[#This Row],[Durée (j)]])-Résas[[#This Row],[Date d''entrée]],IF(MONTH(Résas[[#This Row],[Date d''entrée]]+Résas[[#This Row],[Durée (j)]])=COLUMN(G4),Résas[[#This Row],[Durée (j)]]-IF(COLUMN()&gt;5,J5,0),0))</calculatedColumnFormula>
    </tableColumn>
    <tableColumn id="12" xr3:uid="{FE87E0EA-A319-4F78-9B03-517707BE7587}" name="Août" dataDxfId="4">
      <calculatedColumnFormula>IF(MONTH(Résas[[#This Row],[Date d''entrée]])=COLUMN(H4),MIN(EOMONTH(Résas[[#This Row],[Date d''entrée]],0),Résas[[#This Row],[Date d''entrée]]+Résas[[#This Row],[Durée (j)]])-Résas[[#This Row],[Date d''entrée]],IF(MONTH(Résas[[#This Row],[Date d''entrée]]+Résas[[#This Row],[Durée (j)]])=COLUMN(H4),Résas[[#This Row],[Durée (j)]]-IF(COLUMN()&gt;5,K5,0),0))</calculatedColumnFormula>
    </tableColumn>
    <tableColumn id="13" xr3:uid="{A187B53F-BB06-4306-AA4B-3FC79E70FAAE}" name="Septembre" dataDxfId="3">
      <calculatedColumnFormula>IF(MONTH(Résas[[#This Row],[Date d''entrée]])=COLUMN(I4),MIN(EOMONTH(Résas[[#This Row],[Date d''entrée]],0),Résas[[#This Row],[Date d''entrée]]+Résas[[#This Row],[Durée (j)]])-Résas[[#This Row],[Date d''entrée]],IF(MONTH(Résas[[#This Row],[Date d''entrée]]+Résas[[#This Row],[Durée (j)]])=COLUMN(I4),Résas[[#This Row],[Durée (j)]]-IF(COLUMN()&gt;5,L5,0),0))</calculatedColumnFormula>
    </tableColumn>
    <tableColumn id="14" xr3:uid="{7D578EB7-28E2-4DF8-99C1-D6F876CF775D}" name="Octobre" dataDxfId="2">
      <calculatedColumnFormula>IF(MONTH(Résas[[#This Row],[Date d''entrée]])=COLUMN(J4),MIN(EOMONTH(Résas[[#This Row],[Date d''entrée]],0),Résas[[#This Row],[Date d''entrée]]+Résas[[#This Row],[Durée (j)]])-Résas[[#This Row],[Date d''entrée]],IF(MONTH(Résas[[#This Row],[Date d''entrée]]+Résas[[#This Row],[Durée (j)]])=COLUMN(J4),Résas[[#This Row],[Durée (j)]]-IF(COLUMN()&gt;5,M5,0),0))</calculatedColumnFormula>
    </tableColumn>
    <tableColumn id="15" xr3:uid="{9A4852FB-BB0E-432F-9969-E35D51F7BD0F}" name="Novembre" dataDxfId="1">
      <calculatedColumnFormula>IF(MONTH(Résas[[#This Row],[Date d''entrée]])=COLUMN(K4),MIN(EOMONTH(Résas[[#This Row],[Date d''entrée]],0),Résas[[#This Row],[Date d''entrée]]+Résas[[#This Row],[Durée (j)]])-Résas[[#This Row],[Date d''entrée]],IF(MONTH(Résas[[#This Row],[Date d''entrée]]+Résas[[#This Row],[Durée (j)]])=COLUMN(K4),Résas[[#This Row],[Durée (j)]]-IF(COLUMN()&gt;5,N5,0),0))</calculatedColumnFormula>
    </tableColumn>
    <tableColumn id="16" xr3:uid="{698DDFB7-9606-465A-83F8-8D2F81E56CDB}" name="Décembre" dataDxfId="0">
      <calculatedColumnFormula>IF(MONTH(Résas[[#This Row],[Date d''entrée]])=COLUMN(L4),MIN(EOMONTH(Résas[[#This Row],[Date d''entrée]],0),Résas[[#This Row],[Date d''entrée]]+Résas[[#This Row],[Durée (j)]])-Résas[[#This Row],[Date d''entrée]],IF(MONTH(Résas[[#This Row],[Date d''entrée]]+Résas[[#This Row],[Durée (j)]])=COLUMN(L4),Résas[[#This Row],[Durée (j)]]-IF(COLUMN()&gt;5,O5,0),0))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5E7F9-5723-E34D-8BB3-777EEB737993}">
  <dimension ref="A1:P9"/>
  <sheetViews>
    <sheetView tabSelected="1" workbookViewId="0">
      <selection activeCell="N10" sqref="N10"/>
    </sheetView>
  </sheetViews>
  <sheetFormatPr defaultColWidth="11" defaultRowHeight="15.75" x14ac:dyDescent="0.25"/>
  <cols>
    <col min="4" max="4" width="14.625" style="3" customWidth="1"/>
    <col min="5" max="5" width="11" style="11"/>
    <col min="6" max="6" width="12.125" style="11" bestFit="1" customWidth="1"/>
    <col min="7" max="7" width="10.625" style="11" bestFit="1" customWidth="1"/>
    <col min="8" max="8" width="14.625" style="11" bestFit="1" customWidth="1"/>
    <col min="9" max="11" width="9.125" style="11" bestFit="1" customWidth="1"/>
    <col min="12" max="12" width="12.125" style="11" bestFit="1" customWidth="1"/>
    <col min="13" max="13" width="12.25" style="11" bestFit="1" customWidth="1"/>
    <col min="14" max="14" width="9.875" style="11" bestFit="1" customWidth="1"/>
    <col min="15" max="15" width="11.875" style="11" bestFit="1" customWidth="1"/>
    <col min="16" max="16" width="11.5" style="11" bestFit="1" customWidth="1"/>
    <col min="17" max="47" width="10.625" bestFit="1" customWidth="1"/>
    <col min="48" max="49" width="12.125" bestFit="1" customWidth="1"/>
  </cols>
  <sheetData>
    <row r="1" spans="1:16" x14ac:dyDescent="0.25">
      <c r="A1" s="5" t="s">
        <v>27</v>
      </c>
      <c r="B1" s="5"/>
      <c r="C1" s="5"/>
      <c r="D1" s="6"/>
      <c r="E1" s="8">
        <f>DAY(EOMONTH(DATE(2022,0,1),COLUMN()-4))</f>
        <v>31</v>
      </c>
      <c r="F1" s="8">
        <f t="shared" ref="F1:P1" si="0">DAY(EOMONTH(DATE(2022,0,1),COLUMN()-4))</f>
        <v>28</v>
      </c>
      <c r="G1" s="8">
        <f t="shared" si="0"/>
        <v>31</v>
      </c>
      <c r="H1" s="8">
        <f t="shared" si="0"/>
        <v>30</v>
      </c>
      <c r="I1" s="8">
        <f t="shared" si="0"/>
        <v>31</v>
      </c>
      <c r="J1" s="8">
        <f t="shared" si="0"/>
        <v>30</v>
      </c>
      <c r="K1" s="8">
        <f t="shared" si="0"/>
        <v>31</v>
      </c>
      <c r="L1" s="8">
        <f t="shared" si="0"/>
        <v>31</v>
      </c>
      <c r="M1" s="8">
        <f t="shared" si="0"/>
        <v>30</v>
      </c>
      <c r="N1" s="8">
        <f t="shared" si="0"/>
        <v>31</v>
      </c>
      <c r="O1" s="8">
        <f t="shared" si="0"/>
        <v>30</v>
      </c>
      <c r="P1" s="8">
        <f t="shared" si="0"/>
        <v>31</v>
      </c>
    </row>
    <row r="2" spans="1:16" x14ac:dyDescent="0.25">
      <c r="A2" s="5" t="s">
        <v>28</v>
      </c>
      <c r="B2" s="5"/>
      <c r="C2" s="5"/>
      <c r="D2" s="6"/>
      <c r="E2" s="13">
        <f>+E1-E3</f>
        <v>31</v>
      </c>
      <c r="F2" s="13">
        <f t="shared" ref="F2:P2" si="1">+F1-F3</f>
        <v>28</v>
      </c>
      <c r="G2" s="13">
        <f t="shared" si="1"/>
        <v>31</v>
      </c>
      <c r="H2" s="13">
        <f t="shared" si="1"/>
        <v>30</v>
      </c>
      <c r="I2" s="13">
        <f t="shared" si="1"/>
        <v>31</v>
      </c>
      <c r="J2" s="13">
        <f t="shared" si="1"/>
        <v>30</v>
      </c>
      <c r="K2" s="13">
        <f t="shared" si="1"/>
        <v>31</v>
      </c>
      <c r="L2" s="13">
        <f t="shared" si="1"/>
        <v>21</v>
      </c>
      <c r="M2" s="13">
        <f t="shared" si="1"/>
        <v>-5</v>
      </c>
      <c r="N2" s="13">
        <f t="shared" si="1"/>
        <v>17</v>
      </c>
      <c r="O2" s="13">
        <f t="shared" si="1"/>
        <v>30</v>
      </c>
      <c r="P2" s="13">
        <f t="shared" si="1"/>
        <v>31</v>
      </c>
    </row>
    <row r="3" spans="1:16" x14ac:dyDescent="0.25">
      <c r="A3" s="7" t="s">
        <v>24</v>
      </c>
      <c r="B3" s="7"/>
      <c r="C3" s="7">
        <f>SUBTOTAL(109,Résas[Durée (j)])</f>
        <v>59</v>
      </c>
      <c r="D3" s="7"/>
      <c r="E3" s="9">
        <f>SUBTOTAL(109,Résas[Janvier])</f>
        <v>0</v>
      </c>
      <c r="F3" s="9">
        <f>SUBTOTAL(109,Résas[Février])</f>
        <v>0</v>
      </c>
      <c r="G3" s="9">
        <f>SUBTOTAL(109,Résas[Mars])</f>
        <v>0</v>
      </c>
      <c r="H3" s="9">
        <f>SUBTOTAL(109,Résas[Avril])</f>
        <v>0</v>
      </c>
      <c r="I3" s="9">
        <f>SUBTOTAL(109,Résas[Mai])</f>
        <v>0</v>
      </c>
      <c r="J3" s="9">
        <f>SUBTOTAL(109,Résas[Juin])</f>
        <v>0</v>
      </c>
      <c r="K3" s="9">
        <f>SUBTOTAL(109,Résas[Juillet])</f>
        <v>0</v>
      </c>
      <c r="L3" s="9">
        <f>SUBTOTAL(109,Résas[Août])</f>
        <v>10</v>
      </c>
      <c r="M3" s="9">
        <f>SUBTOTAL(109,Résas[Septembre])</f>
        <v>35</v>
      </c>
      <c r="N3" s="9">
        <f>SUBTOTAL(109,Résas[Octobre])</f>
        <v>14</v>
      </c>
      <c r="O3" s="9">
        <f>SUBTOTAL(109,Résas[Novembre])</f>
        <v>0</v>
      </c>
      <c r="P3" s="9">
        <f>SUBTOTAL(109,Résas[Décembre])</f>
        <v>0</v>
      </c>
    </row>
    <row r="4" spans="1:16" x14ac:dyDescent="0.25">
      <c r="A4" s="1" t="s">
        <v>0</v>
      </c>
      <c r="B4" s="1" t="s">
        <v>1</v>
      </c>
      <c r="C4" s="1" t="s">
        <v>2</v>
      </c>
      <c r="D4" s="2" t="s">
        <v>3</v>
      </c>
      <c r="E4" s="10" t="s">
        <v>12</v>
      </c>
      <c r="F4" s="10" t="s">
        <v>13</v>
      </c>
      <c r="G4" s="10" t="s">
        <v>14</v>
      </c>
      <c r="H4" s="10" t="s">
        <v>15</v>
      </c>
      <c r="I4" s="10" t="s">
        <v>16</v>
      </c>
      <c r="J4" s="10" t="s">
        <v>17</v>
      </c>
      <c r="K4" s="10" t="s">
        <v>18</v>
      </c>
      <c r="L4" s="10" t="s">
        <v>19</v>
      </c>
      <c r="M4" s="10" t="s">
        <v>20</v>
      </c>
      <c r="N4" s="10" t="s">
        <v>21</v>
      </c>
      <c r="O4" s="10" t="s">
        <v>22</v>
      </c>
      <c r="P4" s="10" t="s">
        <v>23</v>
      </c>
    </row>
    <row r="5" spans="1:16" x14ac:dyDescent="0.25">
      <c r="A5" t="s">
        <v>6</v>
      </c>
      <c r="B5" t="s">
        <v>5</v>
      </c>
      <c r="C5">
        <v>3</v>
      </c>
      <c r="D5" s="3">
        <v>44774</v>
      </c>
      <c r="E5" s="11">
        <f>IF(MONTH(Résas[[#This Row],[Date d''entrée]])=COLUMN(A4),MIN(EOMONTH(Résas[[#This Row],[Date d''entrée]],0),Résas[[#This Row],[Date d''entrée]]+Résas[[#This Row],[Durée (j)]])-Résas[[#This Row],[Date d''entrée]],IF(MONTH(Résas[[#This Row],[Date d''entrée]]+Résas[[#This Row],[Durée (j)]])=COLUMN(A4),Résas[[#This Row],[Durée (j)]]-IF(COLUMN()&gt;5,D5,0),0))</f>
        <v>0</v>
      </c>
      <c r="F5" s="11">
        <f>IF(MONTH(Résas[[#This Row],[Date d''entrée]])=COLUMN(B4),MIN(EOMONTH(Résas[[#This Row],[Date d''entrée]],0),Résas[[#This Row],[Date d''entrée]]+Résas[[#This Row],[Durée (j)]])-Résas[[#This Row],[Date d''entrée]],IF(MONTH(Résas[[#This Row],[Date d''entrée]]+Résas[[#This Row],[Durée (j)]])=COLUMN(B4),Résas[[#This Row],[Durée (j)]]-IF(COLUMN()&gt;5,E5,0),0))</f>
        <v>0</v>
      </c>
      <c r="G5" s="11">
        <f>IF(MONTH(Résas[[#This Row],[Date d''entrée]])=COLUMN(C4),MIN(EOMONTH(Résas[[#This Row],[Date d''entrée]],0),Résas[[#This Row],[Date d''entrée]]+Résas[[#This Row],[Durée (j)]])-Résas[[#This Row],[Date d''entrée]],IF(MONTH(Résas[[#This Row],[Date d''entrée]]+Résas[[#This Row],[Durée (j)]])=COLUMN(C4),Résas[[#This Row],[Durée (j)]]-IF(COLUMN()&gt;5,F5,0),0))</f>
        <v>0</v>
      </c>
      <c r="H5" s="11">
        <f>IF(MONTH(Résas[[#This Row],[Date d''entrée]])=COLUMN(D4),MIN(EOMONTH(Résas[[#This Row],[Date d''entrée]],0),Résas[[#This Row],[Date d''entrée]]+Résas[[#This Row],[Durée (j)]])-Résas[[#This Row],[Date d''entrée]],IF(MONTH(Résas[[#This Row],[Date d''entrée]]+Résas[[#This Row],[Durée (j)]])=COLUMN(D4),Résas[[#This Row],[Durée (j)]]-IF(COLUMN()&gt;5,G5,0),0))</f>
        <v>0</v>
      </c>
      <c r="I5" s="11">
        <f>IF(MONTH(Résas[[#This Row],[Date d''entrée]])=COLUMN(E4),MIN(EOMONTH(Résas[[#This Row],[Date d''entrée]],0),Résas[[#This Row],[Date d''entrée]]+Résas[[#This Row],[Durée (j)]])-Résas[[#This Row],[Date d''entrée]],IF(MONTH(Résas[[#This Row],[Date d''entrée]]+Résas[[#This Row],[Durée (j)]])=COLUMN(E4),Résas[[#This Row],[Durée (j)]]-IF(COLUMN()&gt;5,H5,0),0))</f>
        <v>0</v>
      </c>
      <c r="J5" s="11">
        <f>IF(MONTH(Résas[[#This Row],[Date d''entrée]])=COLUMN(F4),MIN(EOMONTH(Résas[[#This Row],[Date d''entrée]],0),Résas[[#This Row],[Date d''entrée]]+Résas[[#This Row],[Durée (j)]])-Résas[[#This Row],[Date d''entrée]],IF(MONTH(Résas[[#This Row],[Date d''entrée]]+Résas[[#This Row],[Durée (j)]])=COLUMN(F4),Résas[[#This Row],[Durée (j)]]-IF(COLUMN()&gt;5,I5,0),0))</f>
        <v>0</v>
      </c>
      <c r="K5" s="11">
        <f>IF(MONTH(Résas[[#This Row],[Date d''entrée]])=COLUMN(G4),MIN(EOMONTH(Résas[[#This Row],[Date d''entrée]],0),Résas[[#This Row],[Date d''entrée]]+Résas[[#This Row],[Durée (j)]])-Résas[[#This Row],[Date d''entrée]],IF(MONTH(Résas[[#This Row],[Date d''entrée]]+Résas[[#This Row],[Durée (j)]])=COLUMN(G4),Résas[[#This Row],[Durée (j)]]-IF(COLUMN()&gt;5,J5,0),0))</f>
        <v>0</v>
      </c>
      <c r="L5" s="11">
        <f>IF(MONTH(Résas[[#This Row],[Date d''entrée]])=COLUMN(H4),MIN(EOMONTH(Résas[[#This Row],[Date d''entrée]],0),Résas[[#This Row],[Date d''entrée]]+Résas[[#This Row],[Durée (j)]])-Résas[[#This Row],[Date d''entrée]],IF(MONTH(Résas[[#This Row],[Date d''entrée]]+Résas[[#This Row],[Durée (j)]])=COLUMN(H4),Résas[[#This Row],[Durée (j)]]-IF(COLUMN()&gt;5,K5,0),0))</f>
        <v>3</v>
      </c>
      <c r="M5" s="11">
        <f>IF(MONTH(Résas[[#This Row],[Date d''entrée]])=COLUMN(I4),MIN(EOMONTH(Résas[[#This Row],[Date d''entrée]],0),Résas[[#This Row],[Date d''entrée]]+Résas[[#This Row],[Durée (j)]])-Résas[[#This Row],[Date d''entrée]],IF(MONTH(Résas[[#This Row],[Date d''entrée]]+Résas[[#This Row],[Durée (j)]])=COLUMN(I4),Résas[[#This Row],[Durée (j)]]-IF(COLUMN()&gt;5,L5,0),0))</f>
        <v>0</v>
      </c>
      <c r="N5" s="11">
        <f>IF(MONTH(Résas[[#This Row],[Date d''entrée]])=COLUMN(J4),MIN(EOMONTH(Résas[[#This Row],[Date d''entrée]],0),Résas[[#This Row],[Date d''entrée]]+Résas[[#This Row],[Durée (j)]])-Résas[[#This Row],[Date d''entrée]],IF(MONTH(Résas[[#This Row],[Date d''entrée]]+Résas[[#This Row],[Durée (j)]])=COLUMN(J4),Résas[[#This Row],[Durée (j)]]-IF(COLUMN()&gt;5,M5,0),0))</f>
        <v>0</v>
      </c>
      <c r="O5" s="11">
        <f>IF(MONTH(Résas[[#This Row],[Date d''entrée]])=COLUMN(K4),MIN(EOMONTH(Résas[[#This Row],[Date d''entrée]],0),Résas[[#This Row],[Date d''entrée]]+Résas[[#This Row],[Durée (j)]])-Résas[[#This Row],[Date d''entrée]],IF(MONTH(Résas[[#This Row],[Date d''entrée]]+Résas[[#This Row],[Durée (j)]])=COLUMN(K4),Résas[[#This Row],[Durée (j)]]-IF(COLUMN()&gt;5,N5,0),0))</f>
        <v>0</v>
      </c>
      <c r="P5" s="11">
        <f>IF(MONTH(Résas[[#This Row],[Date d''entrée]])=COLUMN(L4),MIN(EOMONTH(Résas[[#This Row],[Date d''entrée]],0),Résas[[#This Row],[Date d''entrée]]+Résas[[#This Row],[Durée (j)]])-Résas[[#This Row],[Date d''entrée]],IF(MONTH(Résas[[#This Row],[Date d''entrée]]+Résas[[#This Row],[Durée (j)]])=COLUMN(L4),Résas[[#This Row],[Durée (j)]]-IF(COLUMN()&gt;5,O5,0),0))</f>
        <v>0</v>
      </c>
    </row>
    <row r="6" spans="1:16" x14ac:dyDescent="0.25">
      <c r="A6" t="s">
        <v>7</v>
      </c>
      <c r="B6" t="s">
        <v>4</v>
      </c>
      <c r="C6">
        <v>7</v>
      </c>
      <c r="D6" s="3">
        <v>44798</v>
      </c>
      <c r="E6" s="11">
        <f>IF(MONTH(Résas[[#This Row],[Date d''entrée]])=COLUMN(A5),MIN(EOMONTH(Résas[[#This Row],[Date d''entrée]],0),Résas[[#This Row],[Date d''entrée]]+Résas[[#This Row],[Durée (j)]])-Résas[[#This Row],[Date d''entrée]],IF(MONTH(Résas[[#This Row],[Date d''entrée]]+Résas[[#This Row],[Durée (j)]])=COLUMN(A5),Résas[[#This Row],[Durée (j)]]-IF(COLUMN()&gt;5,D6,0),0))</f>
        <v>0</v>
      </c>
      <c r="F6" s="11">
        <f>IF(MONTH(Résas[[#This Row],[Date d''entrée]])=COLUMN(B5),MIN(EOMONTH(Résas[[#This Row],[Date d''entrée]],0),Résas[[#This Row],[Date d''entrée]]+Résas[[#This Row],[Durée (j)]])-Résas[[#This Row],[Date d''entrée]],IF(MONTH(Résas[[#This Row],[Date d''entrée]]+Résas[[#This Row],[Durée (j)]])=COLUMN(B5),Résas[[#This Row],[Durée (j)]]-IF(COLUMN()&gt;5,E6,0),0))</f>
        <v>0</v>
      </c>
      <c r="G6" s="11">
        <f>IF(MONTH(Résas[[#This Row],[Date d''entrée]])=COLUMN(C5),MIN(EOMONTH(Résas[[#This Row],[Date d''entrée]],0),Résas[[#This Row],[Date d''entrée]]+Résas[[#This Row],[Durée (j)]])-Résas[[#This Row],[Date d''entrée]],IF(MONTH(Résas[[#This Row],[Date d''entrée]]+Résas[[#This Row],[Durée (j)]])=COLUMN(C5),Résas[[#This Row],[Durée (j)]]-IF(COLUMN()&gt;5,F6,0),0))</f>
        <v>0</v>
      </c>
      <c r="H6" s="11">
        <f>IF(MONTH(Résas[[#This Row],[Date d''entrée]])=COLUMN(D5),MIN(EOMONTH(Résas[[#This Row],[Date d''entrée]],0),Résas[[#This Row],[Date d''entrée]]+Résas[[#This Row],[Durée (j)]])-Résas[[#This Row],[Date d''entrée]],IF(MONTH(Résas[[#This Row],[Date d''entrée]]+Résas[[#This Row],[Durée (j)]])=COLUMN(D5),Résas[[#This Row],[Durée (j)]]-IF(COLUMN()&gt;5,G6,0),0))</f>
        <v>0</v>
      </c>
      <c r="I6" s="11">
        <f>IF(MONTH(Résas[[#This Row],[Date d''entrée]])=COLUMN(E5),MIN(EOMONTH(Résas[[#This Row],[Date d''entrée]],0),Résas[[#This Row],[Date d''entrée]]+Résas[[#This Row],[Durée (j)]])-Résas[[#This Row],[Date d''entrée]],IF(MONTH(Résas[[#This Row],[Date d''entrée]]+Résas[[#This Row],[Durée (j)]])=COLUMN(E5),Résas[[#This Row],[Durée (j)]]-IF(COLUMN()&gt;5,H6,0),0))</f>
        <v>0</v>
      </c>
      <c r="J6" s="11">
        <f>IF(MONTH(Résas[[#This Row],[Date d''entrée]])=COLUMN(F5),MIN(EOMONTH(Résas[[#This Row],[Date d''entrée]],0),Résas[[#This Row],[Date d''entrée]]+Résas[[#This Row],[Durée (j)]])-Résas[[#This Row],[Date d''entrée]],IF(MONTH(Résas[[#This Row],[Date d''entrée]]+Résas[[#This Row],[Durée (j)]])=COLUMN(F5),Résas[[#This Row],[Durée (j)]]-IF(COLUMN()&gt;5,I6,0),0))</f>
        <v>0</v>
      </c>
      <c r="K6" s="11">
        <f>IF(MONTH(Résas[[#This Row],[Date d''entrée]])=COLUMN(G5),MIN(EOMONTH(Résas[[#This Row],[Date d''entrée]],0),Résas[[#This Row],[Date d''entrée]]+Résas[[#This Row],[Durée (j)]])-Résas[[#This Row],[Date d''entrée]],IF(MONTH(Résas[[#This Row],[Date d''entrée]]+Résas[[#This Row],[Durée (j)]])=COLUMN(G5),Résas[[#This Row],[Durée (j)]]-IF(COLUMN()&gt;5,J6,0),0))</f>
        <v>0</v>
      </c>
      <c r="L6" s="11">
        <f>IF(MONTH(Résas[[#This Row],[Date d''entrée]])=COLUMN(H5),MIN(EOMONTH(Résas[[#This Row],[Date d''entrée]],0),Résas[[#This Row],[Date d''entrée]]+Résas[[#This Row],[Durée (j)]])-Résas[[#This Row],[Date d''entrée]],IF(MONTH(Résas[[#This Row],[Date d''entrée]]+Résas[[#This Row],[Durée (j)]])=COLUMN(H5),Résas[[#This Row],[Durée (j)]]-IF(COLUMN()&gt;5,K6,0),0))</f>
        <v>6</v>
      </c>
      <c r="M6" s="11">
        <f>IF(MONTH(Résas[[#This Row],[Date d''entrée]])=COLUMN(I5),MIN(EOMONTH(Résas[[#This Row],[Date d''entrée]],0),Résas[[#This Row],[Date d''entrée]]+Résas[[#This Row],[Durée (j)]])-Résas[[#This Row],[Date d''entrée]],IF(MONTH(Résas[[#This Row],[Date d''entrée]]+Résas[[#This Row],[Durée (j)]])=COLUMN(I5),Résas[[#This Row],[Durée (j)]]-IF(COLUMN()&gt;5,L6,0),0))</f>
        <v>1</v>
      </c>
      <c r="N6" s="11">
        <f>IF(MONTH(Résas[[#This Row],[Date d''entrée]])=COLUMN(J5),MIN(EOMONTH(Résas[[#This Row],[Date d''entrée]],0),Résas[[#This Row],[Date d''entrée]]+Résas[[#This Row],[Durée (j)]])-Résas[[#This Row],[Date d''entrée]],IF(MONTH(Résas[[#This Row],[Date d''entrée]]+Résas[[#This Row],[Durée (j)]])=COLUMN(J5),Résas[[#This Row],[Durée (j)]]-IF(COLUMN()&gt;5,M6,0),0))</f>
        <v>0</v>
      </c>
      <c r="O6" s="11">
        <f>IF(MONTH(Résas[[#This Row],[Date d''entrée]])=COLUMN(K5),MIN(EOMONTH(Résas[[#This Row],[Date d''entrée]],0),Résas[[#This Row],[Date d''entrée]]+Résas[[#This Row],[Durée (j)]])-Résas[[#This Row],[Date d''entrée]],IF(MONTH(Résas[[#This Row],[Date d''entrée]]+Résas[[#This Row],[Durée (j)]])=COLUMN(K5),Résas[[#This Row],[Durée (j)]]-IF(COLUMN()&gt;5,N6,0),0))</f>
        <v>0</v>
      </c>
      <c r="P6" s="11">
        <f>IF(MONTH(Résas[[#This Row],[Date d''entrée]])=COLUMN(L5),MIN(EOMONTH(Résas[[#This Row],[Date d''entrée]],0),Résas[[#This Row],[Date d''entrée]]+Résas[[#This Row],[Durée (j)]])-Résas[[#This Row],[Date d''entrée]],IF(MONTH(Résas[[#This Row],[Date d''entrée]]+Résas[[#This Row],[Durée (j)]])=COLUMN(L5),Résas[[#This Row],[Durée (j)]]-IF(COLUMN()&gt;5,O6,0),0))</f>
        <v>0</v>
      </c>
    </row>
    <row r="7" spans="1:16" x14ac:dyDescent="0.25">
      <c r="A7" t="s">
        <v>8</v>
      </c>
      <c r="B7" t="s">
        <v>9</v>
      </c>
      <c r="C7">
        <v>10</v>
      </c>
      <c r="D7" s="3">
        <v>44819</v>
      </c>
      <c r="E7" s="11">
        <f>IF(MONTH(Résas[[#This Row],[Date d''entrée]])=COLUMN(A6),MIN(EOMONTH(Résas[[#This Row],[Date d''entrée]],0),Résas[[#This Row],[Date d''entrée]]+Résas[[#This Row],[Durée (j)]])-Résas[[#This Row],[Date d''entrée]],IF(MONTH(Résas[[#This Row],[Date d''entrée]]+Résas[[#This Row],[Durée (j)]])=COLUMN(A6),Résas[[#This Row],[Durée (j)]]-IF(COLUMN()&gt;5,D7,0),0))</f>
        <v>0</v>
      </c>
      <c r="F7" s="11">
        <f>IF(MONTH(Résas[[#This Row],[Date d''entrée]])=COLUMN(B6),MIN(EOMONTH(Résas[[#This Row],[Date d''entrée]],0),Résas[[#This Row],[Date d''entrée]]+Résas[[#This Row],[Durée (j)]])-Résas[[#This Row],[Date d''entrée]],IF(MONTH(Résas[[#This Row],[Date d''entrée]]+Résas[[#This Row],[Durée (j)]])=COLUMN(B6),Résas[[#This Row],[Durée (j)]]-IF(COLUMN()&gt;5,E7,0),0))</f>
        <v>0</v>
      </c>
      <c r="G7" s="11">
        <f>IF(MONTH(Résas[[#This Row],[Date d''entrée]])=COLUMN(C6),MIN(EOMONTH(Résas[[#This Row],[Date d''entrée]],0),Résas[[#This Row],[Date d''entrée]]+Résas[[#This Row],[Durée (j)]])-Résas[[#This Row],[Date d''entrée]],IF(MONTH(Résas[[#This Row],[Date d''entrée]]+Résas[[#This Row],[Durée (j)]])=COLUMN(C6),Résas[[#This Row],[Durée (j)]]-IF(COLUMN()&gt;5,F7,0),0))</f>
        <v>0</v>
      </c>
      <c r="H7" s="11">
        <f>IF(MONTH(Résas[[#This Row],[Date d''entrée]])=COLUMN(D6),MIN(EOMONTH(Résas[[#This Row],[Date d''entrée]],0),Résas[[#This Row],[Date d''entrée]]+Résas[[#This Row],[Durée (j)]])-Résas[[#This Row],[Date d''entrée]],IF(MONTH(Résas[[#This Row],[Date d''entrée]]+Résas[[#This Row],[Durée (j)]])=COLUMN(D6),Résas[[#This Row],[Durée (j)]]-IF(COLUMN()&gt;5,G7,0),0))</f>
        <v>0</v>
      </c>
      <c r="I7" s="11">
        <f>IF(MONTH(Résas[[#This Row],[Date d''entrée]])=COLUMN(E6),MIN(EOMONTH(Résas[[#This Row],[Date d''entrée]],0),Résas[[#This Row],[Date d''entrée]]+Résas[[#This Row],[Durée (j)]])-Résas[[#This Row],[Date d''entrée]],IF(MONTH(Résas[[#This Row],[Date d''entrée]]+Résas[[#This Row],[Durée (j)]])=COLUMN(E6),Résas[[#This Row],[Durée (j)]]-IF(COLUMN()&gt;5,H7,0),0))</f>
        <v>0</v>
      </c>
      <c r="J7" s="11">
        <f>IF(MONTH(Résas[[#This Row],[Date d''entrée]])=COLUMN(F6),MIN(EOMONTH(Résas[[#This Row],[Date d''entrée]],0),Résas[[#This Row],[Date d''entrée]]+Résas[[#This Row],[Durée (j)]])-Résas[[#This Row],[Date d''entrée]],IF(MONTH(Résas[[#This Row],[Date d''entrée]]+Résas[[#This Row],[Durée (j)]])=COLUMN(F6),Résas[[#This Row],[Durée (j)]]-IF(COLUMN()&gt;5,I7,0),0))</f>
        <v>0</v>
      </c>
      <c r="K7" s="11">
        <f>IF(MONTH(Résas[[#This Row],[Date d''entrée]])=COLUMN(G6),MIN(EOMONTH(Résas[[#This Row],[Date d''entrée]],0),Résas[[#This Row],[Date d''entrée]]+Résas[[#This Row],[Durée (j)]])-Résas[[#This Row],[Date d''entrée]],IF(MONTH(Résas[[#This Row],[Date d''entrée]]+Résas[[#This Row],[Durée (j)]])=COLUMN(G6),Résas[[#This Row],[Durée (j)]]-IF(COLUMN()&gt;5,J7,0),0))</f>
        <v>0</v>
      </c>
      <c r="L7" s="11">
        <f>IF(MONTH(Résas[[#This Row],[Date d''entrée]])=COLUMN(H6),MIN(EOMONTH(Résas[[#This Row],[Date d''entrée]],0),Résas[[#This Row],[Date d''entrée]]+Résas[[#This Row],[Durée (j)]])-Résas[[#This Row],[Date d''entrée]],IF(MONTH(Résas[[#This Row],[Date d''entrée]]+Résas[[#This Row],[Durée (j)]])=COLUMN(H6),Résas[[#This Row],[Durée (j)]]-IF(COLUMN()&gt;5,K7,0),0))</f>
        <v>0</v>
      </c>
      <c r="M7" s="11">
        <f>IF(MONTH(Résas[[#This Row],[Date d''entrée]])=COLUMN(I6),MIN(EOMONTH(Résas[[#This Row],[Date d''entrée]],0),Résas[[#This Row],[Date d''entrée]]+Résas[[#This Row],[Durée (j)]])-Résas[[#This Row],[Date d''entrée]],IF(MONTH(Résas[[#This Row],[Date d''entrée]]+Résas[[#This Row],[Durée (j)]])=COLUMN(I6),Résas[[#This Row],[Durée (j)]]-IF(COLUMN()&gt;5,L7,0),0))</f>
        <v>10</v>
      </c>
      <c r="N7" s="11">
        <f>IF(MONTH(Résas[[#This Row],[Date d''entrée]])=COLUMN(J6),MIN(EOMONTH(Résas[[#This Row],[Date d''entrée]],0),Résas[[#This Row],[Date d''entrée]]+Résas[[#This Row],[Durée (j)]])-Résas[[#This Row],[Date d''entrée]],IF(MONTH(Résas[[#This Row],[Date d''entrée]]+Résas[[#This Row],[Durée (j)]])=COLUMN(J6),Résas[[#This Row],[Durée (j)]]-IF(COLUMN()&gt;5,M7,0),0))</f>
        <v>0</v>
      </c>
      <c r="O7" s="11">
        <f>IF(MONTH(Résas[[#This Row],[Date d''entrée]])=COLUMN(K6),MIN(EOMONTH(Résas[[#This Row],[Date d''entrée]],0),Résas[[#This Row],[Date d''entrée]]+Résas[[#This Row],[Durée (j)]])-Résas[[#This Row],[Date d''entrée]],IF(MONTH(Résas[[#This Row],[Date d''entrée]]+Résas[[#This Row],[Durée (j)]])=COLUMN(K6),Résas[[#This Row],[Durée (j)]]-IF(COLUMN()&gt;5,N7,0),0))</f>
        <v>0</v>
      </c>
      <c r="P7" s="11">
        <f>IF(MONTH(Résas[[#This Row],[Date d''entrée]])=COLUMN(L6),MIN(EOMONTH(Résas[[#This Row],[Date d''entrée]],0),Résas[[#This Row],[Date d''entrée]]+Résas[[#This Row],[Durée (j)]])-Résas[[#This Row],[Date d''entrée]],IF(MONTH(Résas[[#This Row],[Date d''entrée]]+Résas[[#This Row],[Durée (j)]])=COLUMN(L6),Résas[[#This Row],[Durée (j)]]-IF(COLUMN()&gt;5,O7,0),0))</f>
        <v>0</v>
      </c>
    </row>
    <row r="8" spans="1:16" x14ac:dyDescent="0.25">
      <c r="A8" t="s">
        <v>10</v>
      </c>
      <c r="B8" t="s">
        <v>11</v>
      </c>
      <c r="C8">
        <v>19</v>
      </c>
      <c r="D8" s="3">
        <v>44829</v>
      </c>
      <c r="E8" s="11">
        <f>IF(MONTH(Résas[[#This Row],[Date d''entrée]])=COLUMN(A7),MIN(EOMONTH(Résas[[#This Row],[Date d''entrée]],0),Résas[[#This Row],[Date d''entrée]]+Résas[[#This Row],[Durée (j)]])-Résas[[#This Row],[Date d''entrée]],IF(MONTH(Résas[[#This Row],[Date d''entrée]]+Résas[[#This Row],[Durée (j)]])=COLUMN(A7),Résas[[#This Row],[Durée (j)]]-IF(COLUMN()&gt;5,D8,0),0))</f>
        <v>0</v>
      </c>
      <c r="F8" s="11">
        <f>IF(MONTH(Résas[[#This Row],[Date d''entrée]])=COLUMN(B7),MIN(EOMONTH(Résas[[#This Row],[Date d''entrée]],0),Résas[[#This Row],[Date d''entrée]]+Résas[[#This Row],[Durée (j)]])-Résas[[#This Row],[Date d''entrée]],IF(MONTH(Résas[[#This Row],[Date d''entrée]]+Résas[[#This Row],[Durée (j)]])=COLUMN(B7),Résas[[#This Row],[Durée (j)]]-IF(COLUMN()&gt;5,E8,0),0))</f>
        <v>0</v>
      </c>
      <c r="G8" s="11">
        <f>IF(MONTH(Résas[[#This Row],[Date d''entrée]])=COLUMN(C7),MIN(EOMONTH(Résas[[#This Row],[Date d''entrée]],0),Résas[[#This Row],[Date d''entrée]]+Résas[[#This Row],[Durée (j)]])-Résas[[#This Row],[Date d''entrée]],IF(MONTH(Résas[[#This Row],[Date d''entrée]]+Résas[[#This Row],[Durée (j)]])=COLUMN(C7),Résas[[#This Row],[Durée (j)]]-IF(COLUMN()&gt;5,F8,0),0))</f>
        <v>0</v>
      </c>
      <c r="H8" s="11">
        <f>IF(MONTH(Résas[[#This Row],[Date d''entrée]])=COLUMN(D7),MIN(EOMONTH(Résas[[#This Row],[Date d''entrée]],0),Résas[[#This Row],[Date d''entrée]]+Résas[[#This Row],[Durée (j)]])-Résas[[#This Row],[Date d''entrée]],IF(MONTH(Résas[[#This Row],[Date d''entrée]]+Résas[[#This Row],[Durée (j)]])=COLUMN(D7),Résas[[#This Row],[Durée (j)]]-IF(COLUMN()&gt;5,G8,0),0))</f>
        <v>0</v>
      </c>
      <c r="I8" s="11">
        <f>IF(MONTH(Résas[[#This Row],[Date d''entrée]])=COLUMN(E7),MIN(EOMONTH(Résas[[#This Row],[Date d''entrée]],0),Résas[[#This Row],[Date d''entrée]]+Résas[[#This Row],[Durée (j)]])-Résas[[#This Row],[Date d''entrée]],IF(MONTH(Résas[[#This Row],[Date d''entrée]]+Résas[[#This Row],[Durée (j)]])=COLUMN(E7),Résas[[#This Row],[Durée (j)]]-IF(COLUMN()&gt;5,H8,0),0))</f>
        <v>0</v>
      </c>
      <c r="J8" s="11">
        <f>IF(MONTH(Résas[[#This Row],[Date d''entrée]])=COLUMN(F7),MIN(EOMONTH(Résas[[#This Row],[Date d''entrée]],0),Résas[[#This Row],[Date d''entrée]]+Résas[[#This Row],[Durée (j)]])-Résas[[#This Row],[Date d''entrée]],IF(MONTH(Résas[[#This Row],[Date d''entrée]]+Résas[[#This Row],[Durée (j)]])=COLUMN(F7),Résas[[#This Row],[Durée (j)]]-IF(COLUMN()&gt;5,I8,0),0))</f>
        <v>0</v>
      </c>
      <c r="K8" s="11">
        <f>IF(MONTH(Résas[[#This Row],[Date d''entrée]])=COLUMN(G7),MIN(EOMONTH(Résas[[#This Row],[Date d''entrée]],0),Résas[[#This Row],[Date d''entrée]]+Résas[[#This Row],[Durée (j)]])-Résas[[#This Row],[Date d''entrée]],IF(MONTH(Résas[[#This Row],[Date d''entrée]]+Résas[[#This Row],[Durée (j)]])=COLUMN(G7),Résas[[#This Row],[Durée (j)]]-IF(COLUMN()&gt;5,J8,0),0))</f>
        <v>0</v>
      </c>
      <c r="L8" s="11">
        <f>IF(MONTH(Résas[[#This Row],[Date d''entrée]])=COLUMN(H7),MIN(EOMONTH(Résas[[#This Row],[Date d''entrée]],0),Résas[[#This Row],[Date d''entrée]]+Résas[[#This Row],[Durée (j)]])-Résas[[#This Row],[Date d''entrée]],IF(MONTH(Résas[[#This Row],[Date d''entrée]]+Résas[[#This Row],[Durée (j)]])=COLUMN(H7),Résas[[#This Row],[Durée (j)]]-IF(COLUMN()&gt;5,K8,0),0))</f>
        <v>0</v>
      </c>
      <c r="M8" s="11">
        <f>IF(MONTH(Résas[[#This Row],[Date d''entrée]])=COLUMN(I7),MIN(EOMONTH(Résas[[#This Row],[Date d''entrée]],0),Résas[[#This Row],[Date d''entrée]]+Résas[[#This Row],[Durée (j)]])-Résas[[#This Row],[Date d''entrée]],IF(MONTH(Résas[[#This Row],[Date d''entrée]]+Résas[[#This Row],[Durée (j)]])=COLUMN(I7),Résas[[#This Row],[Durée (j)]]-IF(COLUMN()&gt;5,L8,0),0))</f>
        <v>5</v>
      </c>
      <c r="N8" s="11">
        <f>IF(MONTH(Résas[[#This Row],[Date d''entrée]])=COLUMN(J7),MIN(EOMONTH(Résas[[#This Row],[Date d''entrée]],0),Résas[[#This Row],[Date d''entrée]]+Résas[[#This Row],[Durée (j)]])-Résas[[#This Row],[Date d''entrée]],IF(MONTH(Résas[[#This Row],[Date d''entrée]]+Résas[[#This Row],[Durée (j)]])=COLUMN(J7),Résas[[#This Row],[Durée (j)]]-IF(COLUMN()&gt;5,M8,0),0))</f>
        <v>14</v>
      </c>
      <c r="O8" s="11">
        <f>IF(MONTH(Résas[[#This Row],[Date d''entrée]])=COLUMN(K7),MIN(EOMONTH(Résas[[#This Row],[Date d''entrée]],0),Résas[[#This Row],[Date d''entrée]]+Résas[[#This Row],[Durée (j)]])-Résas[[#This Row],[Date d''entrée]],IF(MONTH(Résas[[#This Row],[Date d''entrée]]+Résas[[#This Row],[Durée (j)]])=COLUMN(K7),Résas[[#This Row],[Durée (j)]]-IF(COLUMN()&gt;5,N8,0),0))</f>
        <v>0</v>
      </c>
      <c r="P8" s="11">
        <f>IF(MONTH(Résas[[#This Row],[Date d''entrée]])=COLUMN(L7),MIN(EOMONTH(Résas[[#This Row],[Date d''entrée]],0),Résas[[#This Row],[Date d''entrée]]+Résas[[#This Row],[Durée (j)]])-Résas[[#This Row],[Date d''entrée]],IF(MONTH(Résas[[#This Row],[Date d''entrée]]+Résas[[#This Row],[Durée (j)]])=COLUMN(L7),Résas[[#This Row],[Durée (j)]]-IF(COLUMN()&gt;5,O8,0),0))</f>
        <v>0</v>
      </c>
    </row>
    <row r="9" spans="1:16" x14ac:dyDescent="0.25">
      <c r="A9" t="s">
        <v>25</v>
      </c>
      <c r="B9" t="s">
        <v>26</v>
      </c>
      <c r="C9">
        <v>20</v>
      </c>
      <c r="D9" s="4">
        <v>44803</v>
      </c>
      <c r="E9" s="12">
        <f>IF(MONTH(Résas[[#This Row],[Date d''entrée]])=COLUMN(A8),MIN(EOMONTH(Résas[[#This Row],[Date d''entrée]],0),Résas[[#This Row],[Date d''entrée]]+Résas[[#This Row],[Durée (j)]])-Résas[[#This Row],[Date d''entrée]],IF(MONTH(Résas[[#This Row],[Date d''entrée]]+Résas[[#This Row],[Durée (j)]])=COLUMN(A8),Résas[[#This Row],[Durée (j)]]-IF(COLUMN()&gt;5,D9,0),0))</f>
        <v>0</v>
      </c>
      <c r="F9" s="11">
        <f>IF(MONTH(Résas[[#This Row],[Date d''entrée]])=COLUMN(B8),MIN(EOMONTH(Résas[[#This Row],[Date d''entrée]],0),Résas[[#This Row],[Date d''entrée]]+Résas[[#This Row],[Durée (j)]])-Résas[[#This Row],[Date d''entrée]],IF(MONTH(Résas[[#This Row],[Date d''entrée]]+Résas[[#This Row],[Durée (j)]])=COLUMN(B8),Résas[[#This Row],[Durée (j)]]-IF(COLUMN()&gt;5,E9,0),0))</f>
        <v>0</v>
      </c>
      <c r="G9" s="11">
        <f>IF(MONTH(Résas[[#This Row],[Date d''entrée]])=COLUMN(C8),MIN(EOMONTH(Résas[[#This Row],[Date d''entrée]],0),Résas[[#This Row],[Date d''entrée]]+Résas[[#This Row],[Durée (j)]])-Résas[[#This Row],[Date d''entrée]],IF(MONTH(Résas[[#This Row],[Date d''entrée]]+Résas[[#This Row],[Durée (j)]])=COLUMN(C8),Résas[[#This Row],[Durée (j)]]-IF(COLUMN()&gt;5,F9,0),0))</f>
        <v>0</v>
      </c>
      <c r="H9" s="11">
        <f>IF(MONTH(Résas[[#This Row],[Date d''entrée]])=COLUMN(D8),MIN(EOMONTH(Résas[[#This Row],[Date d''entrée]],0),Résas[[#This Row],[Date d''entrée]]+Résas[[#This Row],[Durée (j)]])-Résas[[#This Row],[Date d''entrée]],IF(MONTH(Résas[[#This Row],[Date d''entrée]]+Résas[[#This Row],[Durée (j)]])=COLUMN(D8),Résas[[#This Row],[Durée (j)]]-IF(COLUMN()&gt;5,G9,0),0))</f>
        <v>0</v>
      </c>
      <c r="I9" s="11">
        <f>IF(MONTH(Résas[[#This Row],[Date d''entrée]])=COLUMN(E8),MIN(EOMONTH(Résas[[#This Row],[Date d''entrée]],0),Résas[[#This Row],[Date d''entrée]]+Résas[[#This Row],[Durée (j)]])-Résas[[#This Row],[Date d''entrée]],IF(MONTH(Résas[[#This Row],[Date d''entrée]]+Résas[[#This Row],[Durée (j)]])=COLUMN(E8),Résas[[#This Row],[Durée (j)]]-IF(COLUMN()&gt;5,H9,0),0))</f>
        <v>0</v>
      </c>
      <c r="J9" s="11">
        <f>IF(MONTH(Résas[[#This Row],[Date d''entrée]])=COLUMN(F8),MIN(EOMONTH(Résas[[#This Row],[Date d''entrée]],0),Résas[[#This Row],[Date d''entrée]]+Résas[[#This Row],[Durée (j)]])-Résas[[#This Row],[Date d''entrée]],IF(MONTH(Résas[[#This Row],[Date d''entrée]]+Résas[[#This Row],[Durée (j)]])=COLUMN(F8),Résas[[#This Row],[Durée (j)]]-IF(COLUMN()&gt;5,I9,0),0))</f>
        <v>0</v>
      </c>
      <c r="K9" s="11">
        <f>IF(MONTH(Résas[[#This Row],[Date d''entrée]])=COLUMN(G8),MIN(EOMONTH(Résas[[#This Row],[Date d''entrée]],0),Résas[[#This Row],[Date d''entrée]]+Résas[[#This Row],[Durée (j)]])-Résas[[#This Row],[Date d''entrée]],IF(MONTH(Résas[[#This Row],[Date d''entrée]]+Résas[[#This Row],[Durée (j)]])=COLUMN(G8),Résas[[#This Row],[Durée (j)]]-IF(COLUMN()&gt;5,J9,0),0))</f>
        <v>0</v>
      </c>
      <c r="L9" s="12">
        <f>IF(MONTH(Résas[[#This Row],[Date d''entrée]])=COLUMN(H8),MIN(EOMONTH(Résas[[#This Row],[Date d''entrée]],0),Résas[[#This Row],[Date d''entrée]]+Résas[[#This Row],[Durée (j)]])-Résas[[#This Row],[Date d''entrée]],IF(MONTH(Résas[[#This Row],[Date d''entrée]]+Résas[[#This Row],[Durée (j)]])=COLUMN(H8),Résas[[#This Row],[Durée (j)]]-IF(COLUMN()&gt;5,K9,0),0))</f>
        <v>1</v>
      </c>
      <c r="M9" s="11">
        <f>IF(MONTH(Résas[[#This Row],[Date d''entrée]])=COLUMN(I8),MIN(EOMONTH(Résas[[#This Row],[Date d''entrée]],0),Résas[[#This Row],[Date d''entrée]]+Résas[[#This Row],[Durée (j)]])-Résas[[#This Row],[Date d''entrée]],IF(MONTH(Résas[[#This Row],[Date d''entrée]]+Résas[[#This Row],[Durée (j)]])=COLUMN(I8),Résas[[#This Row],[Durée (j)]]-IF(COLUMN()&gt;5,L9,0),0))</f>
        <v>19</v>
      </c>
      <c r="N9" s="11">
        <f>IF(MONTH(Résas[[#This Row],[Date d''entrée]])=COLUMN(J8),MIN(EOMONTH(Résas[[#This Row],[Date d''entrée]],0),Résas[[#This Row],[Date d''entrée]]+Résas[[#This Row],[Durée (j)]])-Résas[[#This Row],[Date d''entrée]],IF(MONTH(Résas[[#This Row],[Date d''entrée]]+Résas[[#This Row],[Durée (j)]])=COLUMN(J8),Résas[[#This Row],[Durée (j)]]-IF(COLUMN()&gt;5,M9,0),0))</f>
        <v>0</v>
      </c>
      <c r="O9" s="11">
        <f>IF(MONTH(Résas[[#This Row],[Date d''entrée]])=COLUMN(K8),MIN(EOMONTH(Résas[[#This Row],[Date d''entrée]],0),Résas[[#This Row],[Date d''entrée]]+Résas[[#This Row],[Durée (j)]])-Résas[[#This Row],[Date d''entrée]],IF(MONTH(Résas[[#This Row],[Date d''entrée]]+Résas[[#This Row],[Durée (j)]])=COLUMN(K8),Résas[[#This Row],[Durée (j)]]-IF(COLUMN()&gt;5,N9,0),0))</f>
        <v>0</v>
      </c>
      <c r="P9" s="11">
        <f>IF(MONTH(Résas[[#This Row],[Date d''entrée]])=COLUMN(L8),MIN(EOMONTH(Résas[[#This Row],[Date d''entrée]],0),Résas[[#This Row],[Date d''entrée]]+Résas[[#This Row],[Durée (j)]])-Résas[[#This Row],[Date d''entrée]],IF(MONTH(Résas[[#This Row],[Date d''entrée]]+Résas[[#This Row],[Durée (j)]])=COLUMN(L8),Résas[[#This Row],[Durée (j)]]-IF(COLUMN()&gt;5,O9,0),0))</f>
        <v>0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6EEB00-2B6C-47CD-9B64-29EDD7B8D5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2022-09-07T10:35:16Z</dcterms:created>
  <dcterms:modified xsi:type="dcterms:W3CDTF">2022-09-07T20:16:47Z</dcterms:modified>
</cp:coreProperties>
</file>