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B2D9DB4-5D0C-4F08-8661-43DB4A81B89F}" xr6:coauthVersionLast="47" xr6:coauthVersionMax="47" xr10:uidLastSave="{00000000-0000-0000-0000-000000000000}"/>
  <bookViews>
    <workbookView xWindow="-120" yWindow="-120" windowWidth="29040" windowHeight="16440" xr2:uid="{D2AFC8F1-B4D4-4D20-B411-AD5430903EC2}"/>
  </bookViews>
  <sheets>
    <sheet name="Feuil1" sheetId="1" r:id="rId1"/>
    <sheet name="JoursFériés" sheetId="2" r:id="rId2"/>
    <sheet name="Liste" sheetId="3" r:id="rId3"/>
  </sheets>
  <externalReferences>
    <externalReference r:id="rId4"/>
  </externalReferences>
  <definedNames>
    <definedName name="Jours_Fériés">JoursFériés!$B$2:$H$14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" i="1" l="1"/>
  <c r="F2" i="1"/>
  <c r="G1" i="1"/>
  <c r="G4" i="1" s="1"/>
  <c r="E4" i="1"/>
  <c r="C2" i="2"/>
  <c r="D2" i="2"/>
  <c r="E2" i="2"/>
  <c r="F2" i="2"/>
  <c r="G2" i="2"/>
  <c r="H2" i="2"/>
  <c r="C3" i="2"/>
  <c r="C4" i="2" s="1"/>
  <c r="D3" i="2"/>
  <c r="D4" i="2" s="1"/>
  <c r="E3" i="2"/>
  <c r="F3" i="2"/>
  <c r="G3" i="2"/>
  <c r="G4" i="2" s="1"/>
  <c r="H3" i="2"/>
  <c r="H4" i="2" s="1"/>
  <c r="E4" i="2"/>
  <c r="F4" i="2"/>
  <c r="C5" i="2"/>
  <c r="D5" i="2"/>
  <c r="E5" i="2"/>
  <c r="F5" i="2"/>
  <c r="G5" i="2"/>
  <c r="H5" i="2"/>
  <c r="C6" i="2"/>
  <c r="D6" i="2"/>
  <c r="E6" i="2"/>
  <c r="F6" i="2"/>
  <c r="G6" i="2"/>
  <c r="H6" i="2"/>
  <c r="D7" i="2"/>
  <c r="E7" i="2"/>
  <c r="F7" i="2"/>
  <c r="G7" i="2"/>
  <c r="H7" i="2"/>
  <c r="E8" i="2"/>
  <c r="F8" i="2"/>
  <c r="D9" i="2"/>
  <c r="E9" i="2"/>
  <c r="F9" i="2"/>
  <c r="G9" i="2"/>
  <c r="H9" i="2"/>
  <c r="C10" i="2"/>
  <c r="D10" i="2"/>
  <c r="E10" i="2"/>
  <c r="F10" i="2"/>
  <c r="G10" i="2"/>
  <c r="H10" i="2"/>
  <c r="C11" i="2"/>
  <c r="D11" i="2"/>
  <c r="E11" i="2"/>
  <c r="F11" i="2"/>
  <c r="G11" i="2"/>
  <c r="H11" i="2"/>
  <c r="C12" i="2"/>
  <c r="D12" i="2"/>
  <c r="E12" i="2"/>
  <c r="F12" i="2"/>
  <c r="G12" i="2"/>
  <c r="H12" i="2"/>
  <c r="C13" i="2"/>
  <c r="D13" i="2"/>
  <c r="E13" i="2"/>
  <c r="F13" i="2"/>
  <c r="G13" i="2"/>
  <c r="H13" i="2"/>
  <c r="C14" i="2"/>
  <c r="D14" i="2"/>
  <c r="E14" i="2"/>
  <c r="F14" i="2"/>
  <c r="G14" i="2"/>
  <c r="H14" i="2"/>
  <c r="D4" i="1"/>
  <c r="G1" i="3"/>
  <c r="B24" i="3" s="1"/>
  <c r="B14" i="2"/>
  <c r="B13" i="2"/>
  <c r="B12" i="2"/>
  <c r="B11" i="2"/>
  <c r="B10" i="2"/>
  <c r="B6" i="2"/>
  <c r="B5" i="2"/>
  <c r="B3" i="2"/>
  <c r="B9" i="2" s="1"/>
  <c r="B2" i="2"/>
  <c r="H1" i="1" l="1"/>
  <c r="G2" i="1"/>
  <c r="H4" i="1"/>
  <c r="H8" i="2"/>
  <c r="D8" i="2"/>
  <c r="C9" i="2"/>
  <c r="C7" i="2"/>
  <c r="G8" i="2"/>
  <c r="C8" i="2"/>
  <c r="B5" i="3"/>
  <c r="C14" i="3"/>
  <c r="B2" i="3"/>
  <c r="C7" i="3"/>
  <c r="B13" i="3"/>
  <c r="B17" i="3"/>
  <c r="B21" i="3"/>
  <c r="B3" i="3"/>
  <c r="B8" i="3"/>
  <c r="C13" i="3"/>
  <c r="C17" i="3"/>
  <c r="C21" i="3"/>
  <c r="B10" i="3"/>
  <c r="C18" i="3"/>
  <c r="B23" i="3"/>
  <c r="C5" i="3"/>
  <c r="B11" i="3"/>
  <c r="B16" i="3"/>
  <c r="B20" i="3"/>
  <c r="C23" i="3"/>
  <c r="B4" i="2"/>
  <c r="C3" i="3"/>
  <c r="B6" i="3"/>
  <c r="B9" i="3"/>
  <c r="C11" i="3"/>
  <c r="B15" i="3"/>
  <c r="C16" i="3"/>
  <c r="B19" i="3"/>
  <c r="C20" i="3"/>
  <c r="B22" i="3"/>
  <c r="B7" i="2"/>
  <c r="B8" i="2"/>
  <c r="C31" i="3"/>
  <c r="C30" i="3"/>
  <c r="C29" i="3"/>
  <c r="C28" i="3"/>
  <c r="C27" i="3"/>
  <c r="C26" i="3"/>
  <c r="B31" i="3"/>
  <c r="B30" i="3"/>
  <c r="B29" i="3"/>
  <c r="B28" i="3"/>
  <c r="B27" i="3"/>
  <c r="B26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25" i="3"/>
  <c r="C12" i="3"/>
  <c r="C10" i="3"/>
  <c r="C8" i="3"/>
  <c r="C6" i="3"/>
  <c r="C4" i="3"/>
  <c r="C2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25" i="3"/>
  <c r="B4" i="3"/>
  <c r="B7" i="3"/>
  <c r="C9" i="3"/>
  <c r="B12" i="3"/>
  <c r="B14" i="3"/>
  <c r="C15" i="3"/>
  <c r="B18" i="3"/>
  <c r="C19" i="3"/>
  <c r="C22" i="3"/>
  <c r="C24" i="3"/>
  <c r="H2" i="1" l="1"/>
  <c r="I1" i="1"/>
  <c r="J1" i="1" l="1"/>
  <c r="I2" i="1"/>
  <c r="I4" i="1"/>
  <c r="K1" i="1" l="1"/>
  <c r="J2" i="1"/>
  <c r="J4" i="1"/>
  <c r="L1" i="1" l="1"/>
  <c r="K4" i="1"/>
  <c r="K2" i="1"/>
  <c r="M1" i="1" l="1"/>
  <c r="L4" i="1"/>
  <c r="L2" i="1"/>
  <c r="N1" i="1" l="1"/>
  <c r="M4" i="1"/>
  <c r="M2" i="1"/>
  <c r="O1" i="1" l="1"/>
  <c r="N4" i="1"/>
  <c r="N2" i="1"/>
  <c r="P1" i="1" l="1"/>
  <c r="O2" i="1"/>
  <c r="O4" i="1"/>
  <c r="P2" i="1" l="1"/>
  <c r="P4" i="1"/>
</calcChain>
</file>

<file path=xl/sharedStrings.xml><?xml version="1.0" encoding="utf-8"?>
<sst xmlns="http://schemas.openxmlformats.org/spreadsheetml/2006/main" count="25" uniqueCount="25">
  <si>
    <t>Roulage</t>
  </si>
  <si>
    <t>Date début</t>
  </si>
  <si>
    <t>Date fin</t>
  </si>
  <si>
    <t>Jour férié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</si>
  <si>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</si>
  <si>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</si>
  <si>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</si>
  <si>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</si>
  <si>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</si>
  <si>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</si>
  <si>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</si>
  <si>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</si>
  <si>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</si>
  <si>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</si>
  <si>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</si>
  <si>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</si>
  <si>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</si>
  <si>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N° Semaine</t>
  </si>
  <si>
    <t>Début de semaine</t>
  </si>
  <si>
    <t>Finde semaine</t>
  </si>
  <si>
    <t>Choix année</t>
  </si>
  <si>
    <t>NB de semaine</t>
  </si>
  <si>
    <t>Nb de jours</t>
  </si>
  <si>
    <t>lundi</t>
  </si>
  <si>
    <t>iso.semaine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</si>
</sst>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6" formatCode="ddd\ dd/mm/yyyy"/>
    <numFmt numFmtId="167" formatCode="ddd\ dd/mm/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14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" fillId="0" borderId="0" xfId="1"/>
    <xf numFmtId="14" fontId="1" fillId="0" borderId="0" xfId="1" applyNumberFormat="1"/>
    <xf numFmtId="164" fontId="1" fillId="0" borderId="0" xfId="1" applyNumberFormat="1"/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 wrapText="1"/>
    </xf>
    <xf numFmtId="164" fontId="1" fillId="0" borderId="0" xfId="1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6" fontId="0" fillId="0" borderId="0" xfId="0" applyNumberFormat="1"/>
    <xf numFmtId="1" fontId="0" fillId="0" borderId="0" xfId="0" applyNumberFormat="1"/>
    <xf numFmtId="0" fontId="0" fillId="0" borderId="0" xfId="0" applyFill="1"/>
    <xf numFmtId="1" fontId="0" fillId="2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167" fontId="0" fillId="2" borderId="0" xfId="0" applyNumberFormat="1" applyFill="1" applyAlignment="1">
      <alignment horizontal="center"/>
    </xf>
  </cellXfs>
  <cellStyles count="2">
    <cellStyle name="Normal 2" xfId="1" xr:uid="{4C0AB1A6-451A-4EDE-8976-3B0DC58501C9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12" Type="http://schemas.openxmlformats.org/officeDocument/2006/relationships/image" Target="../media/image6.png"/><Relationship Id="rId2" Type="http://schemas.openxmlformats.org/officeDocument/2006/relationships/image" Target="../media/image1.png"/><Relationship Id="rId1" Type="http://schemas.openxmlformats.org/officeDocument/2006/relationships/customXml" Target="../ink/ink1.xml"/><Relationship Id="rId6" Type="http://schemas.openxmlformats.org/officeDocument/2006/relationships/image" Target="../media/image3.png"/><Relationship Id="rId11" Type="http://schemas.openxmlformats.org/officeDocument/2006/relationships/customXml" Target="../ink/ink6.xml"/><Relationship Id="rId5" Type="http://schemas.openxmlformats.org/officeDocument/2006/relationships/customXml" Target="../ink/ink3.xml"/><Relationship Id="rId10" Type="http://schemas.openxmlformats.org/officeDocument/2006/relationships/image" Target="../media/image5.png"/><Relationship Id="rId4" Type="http://schemas.openxmlformats.org/officeDocument/2006/relationships/image" Target="../media/image2.png"/><Relationship Id="rId9" Type="http://schemas.openxmlformats.org/officeDocument/2006/relationships/customXml" Target="../ink/ink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923595</xdr:colOff>
      <xdr:row>5</xdr:row>
      <xdr:rowOff>27885</xdr:rowOff>
    </xdr:from>
    <xdr:to>
      <xdr:col>12</xdr:col>
      <xdr:colOff>49762</xdr:colOff>
      <xdr:row>9</xdr:row>
      <xdr:rowOff>47745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C6E583C7-04BB-B64B-C17A-53E69695F357}"/>
                </a:ext>
              </a:extLst>
            </xdr14:cNvPr>
            <xdr14:cNvContentPartPr/>
          </xdr14:nvContentPartPr>
          <xdr14:nvPr macro=""/>
          <xdr14:xfrm>
            <a:off x="8248320" y="932760"/>
            <a:ext cx="945442" cy="74376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C6E583C7-04BB-B64B-C17A-53E69695F357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8239636" y="923760"/>
              <a:ext cx="963171" cy="761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11</xdr:col>
      <xdr:colOff>323355</xdr:colOff>
      <xdr:row>9</xdr:row>
      <xdr:rowOff>37665</xdr:rowOff>
    </xdr:from>
    <xdr:to>
      <xdr:col>11</xdr:col>
      <xdr:colOff>636915</xdr:colOff>
      <xdr:row>9</xdr:row>
      <xdr:rowOff>95265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41C1306C-7D93-4201-32A0-CAC7BDC05671}"/>
                </a:ext>
              </a:extLst>
            </xdr14:cNvPr>
            <xdr14:cNvContentPartPr/>
          </xdr14:nvContentPartPr>
          <xdr14:nvPr macro=""/>
          <xdr14:xfrm>
            <a:off x="9172080" y="1666440"/>
            <a:ext cx="313560" cy="5760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41C1306C-7D93-4201-32A0-CAC7BDC05671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9163440" y="1657440"/>
              <a:ext cx="331200" cy="752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12</xdr:col>
      <xdr:colOff>55275</xdr:colOff>
      <xdr:row>8</xdr:row>
      <xdr:rowOff>122880</xdr:rowOff>
    </xdr:from>
    <xdr:to>
      <xdr:col>12</xdr:col>
      <xdr:colOff>295395</xdr:colOff>
      <xdr:row>9</xdr:row>
      <xdr:rowOff>168345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EE969B54-CD72-071B-552B-6FAB0F67F69A}"/>
                </a:ext>
              </a:extLst>
            </xdr14:cNvPr>
            <xdr14:cNvContentPartPr/>
          </xdr14:nvContentPartPr>
          <xdr14:nvPr macro=""/>
          <xdr14:xfrm>
            <a:off x="9666000" y="1570680"/>
            <a:ext cx="240120" cy="22644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EE969B54-CD72-071B-552B-6FAB0F67F69A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9657000" y="1562040"/>
              <a:ext cx="257760" cy="2440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10</xdr:col>
      <xdr:colOff>913515</xdr:colOff>
      <xdr:row>4</xdr:row>
      <xdr:rowOff>172860</xdr:rowOff>
    </xdr:from>
    <xdr:to>
      <xdr:col>11</xdr:col>
      <xdr:colOff>166875</xdr:colOff>
      <xdr:row>6</xdr:row>
      <xdr:rowOff>71190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CA9031B8-5011-190E-68A6-40B43245D146}"/>
                </a:ext>
              </a:extLst>
            </xdr14:cNvPr>
            <xdr14:cNvContentPartPr/>
          </xdr14:nvContentPartPr>
          <xdr14:nvPr macro=""/>
          <xdr14:xfrm>
            <a:off x="8238240" y="896760"/>
            <a:ext cx="167760" cy="26028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CA9031B8-5011-190E-68A6-40B43245D146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8229600" y="888120"/>
              <a:ext cx="185400" cy="2779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10</xdr:col>
      <xdr:colOff>921795</xdr:colOff>
      <xdr:row>5</xdr:row>
      <xdr:rowOff>1687</xdr:rowOff>
    </xdr:from>
    <xdr:to>
      <xdr:col>12</xdr:col>
      <xdr:colOff>389160</xdr:colOff>
      <xdr:row>9</xdr:row>
      <xdr:rowOff>113265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D320DDA9-C04C-F3FF-CCBC-5D0EF51A21A1}"/>
                </a:ext>
              </a:extLst>
            </xdr14:cNvPr>
            <xdr14:cNvContentPartPr/>
          </xdr14:nvContentPartPr>
          <xdr14:nvPr macro=""/>
          <xdr14:xfrm>
            <a:off x="8246520" y="906562"/>
            <a:ext cx="1286640" cy="835478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D320DDA9-C04C-F3FF-CCBC-5D0EF51A21A1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8237878" y="897563"/>
              <a:ext cx="1304285" cy="853116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6</xdr:col>
      <xdr:colOff>283822</xdr:colOff>
      <xdr:row>5</xdr:row>
      <xdr:rowOff>9165</xdr:rowOff>
    </xdr:from>
    <xdr:to>
      <xdr:col>7</xdr:col>
      <xdr:colOff>522772</xdr:colOff>
      <xdr:row>11</xdr:row>
      <xdr:rowOff>105195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id="{13D93A5B-B2CE-44E6-E9DD-66588B4F84D2}"/>
                </a:ext>
              </a:extLst>
            </xdr14:cNvPr>
            <xdr14:cNvContentPartPr/>
          </xdr14:nvContentPartPr>
          <xdr14:nvPr macro=""/>
          <xdr14:xfrm>
            <a:off x="5808322" y="914040"/>
            <a:ext cx="1096200" cy="1181880"/>
          </xdr14:xfrm>
        </xdr:contentPart>
      </mc:Choice>
      <mc:Fallback xmlns="">
        <xdr:pic>
          <xdr:nvPicPr>
            <xdr:cNvPr id="13" name="Encre 12">
              <a:extLst>
                <a:ext uri="{FF2B5EF4-FFF2-40B4-BE49-F238E27FC236}">
                  <a16:creationId xmlns:a16="http://schemas.microsoft.com/office/drawing/2014/main" id="{13D93A5B-B2CE-44E6-E9DD-66588B4F84D2}"/>
                </a:ext>
              </a:extLst>
            </xdr:cNvPr>
            <xdr:cNvPicPr/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5799325" y="905040"/>
              <a:ext cx="1113834" cy="119952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11</xdr:col>
      <xdr:colOff>647700</xdr:colOff>
      <xdr:row>8</xdr:row>
      <xdr:rowOff>161925</xdr:rowOff>
    </xdr:from>
    <xdr:ext cx="2068323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B269A49E-5F80-4136-9128-B9A6E23BECA1}"/>
            </a:ext>
          </a:extLst>
        </xdr:cNvPr>
        <xdr:cNvSpPr txBox="1"/>
      </xdr:nvSpPr>
      <xdr:spPr>
        <a:xfrm>
          <a:off x="9496425" y="1609725"/>
          <a:ext cx="2068323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Comment le definr par formule ?</a:t>
          </a:r>
        </a:p>
      </xdr:txBody>
    </xdr:sp>
    <xdr:clientData/>
  </xdr:oneCellAnchor>
  <xdr:oneCellAnchor>
    <xdr:from>
      <xdr:col>5</xdr:col>
      <xdr:colOff>0</xdr:colOff>
      <xdr:row>11</xdr:row>
      <xdr:rowOff>85725</xdr:rowOff>
    </xdr:from>
    <xdr:ext cx="2068323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9549EE91-5DA8-490B-BB18-B46FD51F42C9}"/>
            </a:ext>
          </a:extLst>
        </xdr:cNvPr>
        <xdr:cNvSpPr txBox="1"/>
      </xdr:nvSpPr>
      <xdr:spPr>
        <a:xfrm>
          <a:off x="4733925" y="2076450"/>
          <a:ext cx="2068323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Comment le definr par formule ?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/Downloads/Tabelau%20Dioxytech%20Suivi%20de%20charge%20des%20projet%20la%20SARA%20-%20Rev%200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lanning Charge"/>
      <sheetName val="BaseDonnées"/>
      <sheetName val="Travaux"/>
      <sheetName val="JoursFériés"/>
      <sheetName val="Liste"/>
      <sheetName val="Sequence"/>
    </sheetNames>
    <sheetDataSet>
      <sheetData sheetId="0"/>
      <sheetData sheetId="1" refreshError="1"/>
      <sheetData sheetId="2">
        <row r="2">
          <cell r="L2">
            <v>44732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2-09-06T14:23:07.012"/>
    </inkml:context>
    <inkml:brush xml:id="br0">
      <inkml:brushProperty name="width" value="0.05" units="cm"/>
      <inkml:brushProperty name="height" value="0.05" units="cm"/>
      <inkml:brushProperty name="color" value="#FFC114"/>
    </inkml:brush>
  </inkml:definitions>
  <inkml:trace contextRef="#ctx0" brushRef="#br0">24 29 24575</inkml:trace>
  <inkml:trace contextRef="#ctx0" brushRef="#br0" timeOffset="1830.78">1 0 24575,'2'1'0,"0"-1"0,-1 1 0,1-1 0,0 1 0,0 0 0,0-1 0,-1 1 0,0 0 0,1 1 0,0-1 0,0 1 0,-2-1 0,2 1 0,-1-1 0,1 1 0,-1-1 0,2 3 0,19 34 0,-19-30 0,144 312 0,-54-107 0,-33-86 0,4-6 0,5-2 0,5-3 0,89 108 0,115 81 0,-227-257 0,1-3 0,3-3 0,0-2 0,3-3 0,0-3 0,68 27 0,151 49 0,-130-65 0,-71-24 0,23 7-682,143 15-1,-206-39-6143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2-09-06T14:23:12.241"/>
    </inkml:context>
    <inkml:brush xml:id="br0">
      <inkml:brushProperty name="width" value="0.05" units="cm"/>
      <inkml:brushProperty name="height" value="0.05" units="cm"/>
      <inkml:brushProperty name="color" value="#FFC114"/>
    </inkml:brush>
  </inkml:definitions>
  <inkml:trace contextRef="#ctx0" brushRef="#br0">1 0 24575,'40'2'0,"-1"2"0,1 2 0,0 1 0,51 17 0,-28-7 0,205 47 0,-202-51 0,-30-5 0,1-2 0,64 3 0,-75-9-1365,-4-1-5461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2-09-06T14:23:15.937"/>
    </inkml:context>
    <inkml:brush xml:id="br0">
      <inkml:brushProperty name="width" value="0.05" units="cm"/>
      <inkml:brushProperty name="height" value="0.05" units="cm"/>
      <inkml:brushProperty name="color" value="#FFC114"/>
    </inkml:brush>
  </inkml:definitions>
  <inkml:trace contextRef="#ctx0" brushRef="#br0">667 28 24575,'-17'-1'0,"0"-1"0,1 0 0,-18-6 0,-40-4 0,60 10 0,1 2 0,-1 0 0,1 0 0,-1 1 0,0 1 0,1 0 0,0 1 0,0 0 0,0 1 0,0 1 0,0 0 0,1 1 0,0 0 0,0 1 0,1 0 0,-1 1 0,1 0 0,1 0 0,0 2 0,-14 15 0,-32 37 0,17-21 0,-34 50 0,64-79 0,1 0 0,0 1 0,1 0 0,1 0 0,0 0 0,0 1 0,2 0 0,-1 0 0,-1 17 0,5-26 5,1 0-1,-1 0 0,1-1 1,0 1-1,1 0 0,-1 0 1,1-1-1,0 1 0,0 0 1,0-1-1,1 1 1,0-1-1,0 1 0,0-1 1,0 0-1,1 0 0,-1 0 1,1 0-1,0 0 0,0-1 1,5 5-1,4 1-178,1 1-1,0-2 0,1 0 1,28 13-1,-23-12-413,-1-1-6238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2-09-06T14:23:21.724"/>
    </inkml:context>
    <inkml:brush xml:id="br0">
      <inkml:brushProperty name="width" value="0.05" units="cm"/>
      <inkml:brushProperty name="height" value="0.05" units="cm"/>
      <inkml:brushProperty name="color" value="#FFC114"/>
    </inkml:brush>
  </inkml:definitions>
  <inkml:trace contextRef="#ctx0" brushRef="#br0">1 107 24575,'1'15'0,"1"-1"0,0 1 0,1-1 0,1 0 0,0 0 0,6 14 0,6 18 0,94 423 0,-110-468 0,4 29 0,-7-21 0,-5-17 0,-2-8 0,2 1 0,0-1 0,1-1 0,0 1 0,1-1 0,1-2 0,0 2 0,2 0 0,0-1 0,-2-21 0,2-32 0,5-93 0,1 58 0,-4 43 0,2-65 0,-1 127 0,0 0 0,0 0 0,0-1 0,0 0 0,1 1 0,-1 0 0,0-1 0,1 1 0,-1 0 0,0 0 0,1-1 0,-1 1 0,1 0 0,0 0 0,-1 0 0,1-1 0,0 1 0,0 0 0,0 0 0,1-1 0,-1 2 0,0-1 0,0 1 0,0 0 0,0 0 0,0 0 0,0 0 0,0 0 0,0 0 0,0 0 0,0 0 0,0 0 0,0 1 0,0-1 0,0 0 0,-1 1 0,1-1 0,0 0 0,0 1 0,0-1 0,1 2 0,7 6 0,0-1 0,0 2 0,13 16 0,-8-9 0,36 29 0,59 39 0,-43-36 0,-14-16-1365,-39-21-5461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2-09-06T14:23:33.604"/>
    </inkml:context>
    <inkml:brush xml:id="br0">
      <inkml:brushProperty name="width" value="0.05" units="cm"/>
      <inkml:brushProperty name="height" value="0.05" units="cm"/>
      <inkml:brushProperty name="color" value="#F6630D"/>
    </inkml:brush>
  </inkml:definitions>
  <inkml:trace contextRef="#ctx0" brushRef="#br0">53 49 24575,'109'235'0,"-83"-168"0,171 393 0,-171-411 0,2-3 0,2-1 0,2-3 0,1 0 0,1-1 0,3-3 0,42 35 0,298 205 0,-268-204 0,199 104 0,-124-80 0,-105-57 0,2-4 0,110 31 0,118 46 0,-135-47 0,219 51 0,-366-111 0,0 2 0,44 22 0,12 4 0,-3 3 113,-58-27-852,40 18 0,-40-23-6087</inkml:trace>
  <inkml:trace contextRef="#ctx0" brushRef="#br0" timeOffset="2275.14">53 174 24575,'0'6'0,"2"-1"0,-1 1 0,1 0 0,-1-1 0,1 0 0,0 1 0,0 0 0,1-2 0,3 6 0,7 21 0,4 21 0,-4 1 0,-1 0 0,6 68 0,-5 62 0,-13-182 0,1 0 0,-1 0 0,0 1 0,0-1 0,0 0 0,0 0 0,0 1 0,0-1 0,0 0 0,0 1 0,0-1 0,-1 0 0,1 0 0,0 2 0,-1-2 0,1 0 0,-1 0 0,0 2 0,0-3 0,0 0 0,1 1 0,-1-1 0,1 0 0,0 0 0,-1 0 0,1 0 0,-1 0 0,0 0 0,1 0 0,-1 0 0,1 0 0,-1 0 0,0 0 0,1 0 0,-1-1 0,1 1 0,-1 0 0,1 0 0,-1-1 0,0 1 0,1 0 0,-1-1 0,1 1 0,0-1 0,-36-40 0,24 23 0,1-1 0,0 0 0,1 0 0,0-2 0,2 1 0,0-1 0,1-1 0,1 0 0,-4-25 0,4 2 0,2-1 0,1 0 0,4-73 0,-1 74 0,1-38 0,0 78 0,-1 0 0,1 0 0,0-1 0,0 1 0,0 0 0,0 0 0,1-1 0,0 2 0,0-1 0,1 1 0,4-9 0,-3 10 0,-2 0 0,2 0 0,0 1 0,-1-1 0,2 1 0,-1-1 0,-1 1 0,2 1 0,-1-1 0,0 1 0,1 0 0,-2 0 0,2 1 0,0-1 0,-2 1 0,2 0 0,-1 0 0,8 2 0,-1-1 0,0 1 0,-1 0 0,1 1 0,0 1 0,-1 0 0,12 6 0,-9-1-153,-1 0-1,0 0 1,0 1-1,-1 1 1,17 21-1,-23-27-290,9 12-6382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2-09-06T14:23:40.720"/>
    </inkml:context>
    <inkml:brush xml:id="br0">
      <inkml:brushProperty name="width" value="0.05" units="cm"/>
      <inkml:brushProperty name="height" value="0.05" units="cm"/>
      <inkml:brushProperty name="color" value="#FFC114"/>
    </inkml:brush>
  </inkml:definitions>
  <inkml:trace contextRef="#ctx0" brushRef="#br0">2849 27 24575,'-3'13'0,"0"-2"0,0 2 0,0-2 0,-1 1 0,-1 0 0,0-2 0,0 2 0,-1-2 0,-14 18 0,7-5 0,-31 48 0,-3-3 0,-76 86 0,-122 107 0,235-251 0,-292 297 0,-677 730 0,883-927 0,-535 677 0,506-597 81,-35 52-1527,143-220-5380</inkml:trace>
  <inkml:trace contextRef="#ctx0" brushRef="#br0" timeOffset="2755.68">2774 0 24575,'-9'1'0,"2"0"0,-1 0 0,1 1 0,-1 0 0,1 1 0,-1 1 0,1-1 0,-11 6 0,-55 42 0,55-38 0,-42 35 0,-71 74 0,18-15 0,109-104 0,-18 19 0,21-22 0,1 0 0,0 1 0,-1-1 0,1 0 0,0 1 0,0-1 0,-1 1 0,1-1 0,0 0 0,0 1 0,0-1 0,-1 1 0,1-1 0,0 1 0,0-1 0,0 1 0,0-1 0,0 2 0,0-2 0,0 1 0,0-1 0,0 1 0,0-1 0,0 0 0,0 1 0,0-1 0,1 1 0,-1-1 0,0 1 0,0-1 0,0 1 0,1-1 0,-1 0 0,0 1 0,0-1 0,1 0 0,-1 1 0,0-1 0,1 0 0,-1 1 0,1-1 0,-1 0 0,0 1 0,1-1 0,-1 0 0,1 0 0,-1 0 0,1 0 0,-1 1 0,0-1 0,1 0 0,-1 0 0,1 0 0,-1 0 0,1 0 0,15 3 0,-1 0 0,0-1 0,1 1 0,-1-3 0,1 0 0,0-2 0,24-3 0,1-3 0,66-25 0,-99 31 0,-2-1 0,2 0 0,-2 0 0,1 0 0,0-2 0,-1 1 0,1-1 0,-2 1 0,1-1 0,0-1 0,-1 0 0,1 0 0,-1-1 0,-1 1 0,1 0 0,-1-1 0,0-1 0,-1 1 0,1 0 0,-1-1 0,4-14 0,-5 12 0,1 1 0,0 0 0,1-1 0,-1 2 0,1-1 0,1 0 0,0 2 0,0-1 0,1 0 0,-1 0 0,1 1 0,1 0 0,-1 1 0,1 0 0,-1-1 0,2 2 0,7-5 0,-8 6 0,0 0 0,0-1 0,-2 1 0,2-1 0,-2-1 0,1 0 0,6-9 0,-12 15 0,0 0 0,0 1 0,0-1 0,0 0 0,0 0 0,0 0 0,0 0 0,0 0 0,0 0 0,0 0 0,0 1 0,0-1 0,0 0 0,0 0 0,0 0 0,0 0 0,0 0 0,0 0 0,0 1 0,0-1 0,0 0 0,0 0 0,0 0 0,0 0 0,0 0 0,0 0 0,0 0 0,0 2 0,0-2 0,0 0 0,0 0 0,0 0 0,1 0 0,-1 0 0,0 0 0,0 0 0,0 0 0,0 0 0,0 0 0,0 1 0,0-1 0,0 0 0,1 0 0,-1 0 0,0 0 0,0 0 0,0 0 0,0 0 0,0 0 0,0 0 0,0 0 0,1 0 0,-1 0 0,0 0 0,0 0 0,0 0 0,0 0 0,-4 25 0,-11 47 0,12-57 0,-26 126 0,6 1 0,5 0 0,-2 265 0,20-396 0,-2-12 0,-3-26 0,-6-40 0,5-320-34,8 246-1297,-2 115-5495</inkml:trace>
</inkml: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20EA9-B6BB-497E-9F3A-B222F858AF3D}">
  <sheetPr codeName="Blad1"/>
  <dimension ref="A1:Q15"/>
  <sheetViews>
    <sheetView showZeros="0" tabSelected="1" workbookViewId="0">
      <selection activeCell="C13" sqref="C13"/>
    </sheetView>
  </sheetViews>
  <sheetFormatPr defaultColWidth="11.42578125" defaultRowHeight="15" x14ac:dyDescent="0.25"/>
  <cols>
    <col min="1" max="1" width="8.140625" bestFit="1" customWidth="1"/>
    <col min="2" max="3" width="12.85546875" style="10" bestFit="1" customWidth="1"/>
    <col min="4" max="4" width="14.42578125" bestFit="1" customWidth="1"/>
    <col min="5" max="5" width="11.7109375" bestFit="1" customWidth="1"/>
    <col min="6" max="16" width="11.85546875" style="16" bestFit="1" customWidth="1"/>
  </cols>
  <sheetData>
    <row r="1" spans="1:17" s="18" customFormat="1" x14ac:dyDescent="0.25">
      <c r="E1" s="18" t="s">
        <v>23</v>
      </c>
      <c r="F1" s="19">
        <v>44802</v>
      </c>
      <c r="G1" s="19">
        <f>+F1+7</f>
        <v>44809</v>
      </c>
      <c r="H1" s="19">
        <f t="shared" ref="H1:P1" si="0">+G1+7</f>
        <v>44816</v>
      </c>
      <c r="I1" s="19">
        <f t="shared" si="0"/>
        <v>44823</v>
      </c>
      <c r="J1" s="19">
        <f t="shared" si="0"/>
        <v>44830</v>
      </c>
      <c r="K1" s="19">
        <f t="shared" si="0"/>
        <v>44837</v>
      </c>
      <c r="L1" s="19">
        <f t="shared" si="0"/>
        <v>44844</v>
      </c>
      <c r="M1" s="19">
        <f t="shared" si="0"/>
        <v>44851</v>
      </c>
      <c r="N1" s="19">
        <f t="shared" si="0"/>
        <v>44858</v>
      </c>
      <c r="O1" s="19">
        <f t="shared" si="0"/>
        <v>44865</v>
      </c>
      <c r="P1" s="19">
        <f t="shared" si="0"/>
        <v>44872</v>
      </c>
    </row>
    <row r="2" spans="1:17" s="11" customFormat="1" x14ac:dyDescent="0.25">
      <c r="B2" s="10"/>
      <c r="C2" s="10"/>
      <c r="E2" s="11" t="s">
        <v>24</v>
      </c>
      <c r="F2" s="13">
        <f>_xlfn.ISOWEEKNUM(F1)</f>
        <v>35</v>
      </c>
      <c r="G2" s="13">
        <f t="shared" ref="G2:P2" si="1">_xlfn.ISOWEEKNUM(G1)</f>
        <v>36</v>
      </c>
      <c r="H2" s="13">
        <f t="shared" si="1"/>
        <v>37</v>
      </c>
      <c r="I2" s="13">
        <f t="shared" si="1"/>
        <v>38</v>
      </c>
      <c r="J2" s="13">
        <f t="shared" si="1"/>
        <v>39</v>
      </c>
      <c r="K2" s="13">
        <f t="shared" si="1"/>
        <v>40</v>
      </c>
      <c r="L2" s="13">
        <f t="shared" si="1"/>
        <v>41</v>
      </c>
      <c r="M2" s="13">
        <f t="shared" si="1"/>
        <v>42</v>
      </c>
      <c r="N2" s="13">
        <f t="shared" si="1"/>
        <v>43</v>
      </c>
      <c r="O2" s="13">
        <f t="shared" si="1"/>
        <v>44</v>
      </c>
      <c r="P2" s="13">
        <f t="shared" si="1"/>
        <v>45</v>
      </c>
    </row>
    <row r="3" spans="1:17" x14ac:dyDescent="0.25">
      <c r="B3" s="17" t="s">
        <v>1</v>
      </c>
      <c r="C3" s="17" t="s">
        <v>2</v>
      </c>
      <c r="D3" t="s">
        <v>21</v>
      </c>
      <c r="E3" t="s">
        <v>22</v>
      </c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2"/>
    </row>
    <row r="4" spans="1:17" x14ac:dyDescent="0.25">
      <c r="A4" t="s">
        <v>0</v>
      </c>
      <c r="B4" s="17">
        <v>44810</v>
      </c>
      <c r="C4" s="17">
        <v>44824</v>
      </c>
      <c r="D4" s="9">
        <f>ROUNDUP((NETWORKDAYS(B4,C4))/5,0)</f>
        <v>3</v>
      </c>
      <c r="E4" s="9">
        <f>NETWORKDAYS(B4,C4,Jours_Fériés)</f>
        <v>11</v>
      </c>
      <c r="F4" s="14">
        <f>MAX(0,NETWORKDAYS(MAX(F$1,$B4),MIN(F$1+6,$C4),Jours_Fériés))</f>
        <v>0</v>
      </c>
      <c r="G4" s="14">
        <f>MAX(0,NETWORKDAYS(MAX(G$1,$B4),MIN(G$1+6,$C4),Jours_Fériés))</f>
        <v>4</v>
      </c>
      <c r="H4" s="14">
        <f>MAX(0,NETWORKDAYS(MAX(H$1,$B4),MIN(H$1+6,$C4),Jours_Fériés))</f>
        <v>5</v>
      </c>
      <c r="I4" s="14">
        <f>MAX(0,NETWORKDAYS(MAX(I$1,$B4),MIN(I$1+6,$C4),Jours_Fériés))</f>
        <v>2</v>
      </c>
      <c r="J4" s="14">
        <f>MAX(0,NETWORKDAYS(MAX(J$1,$B4),MIN(J$1+6,$C4),Jours_Fériés))</f>
        <v>0</v>
      </c>
      <c r="K4" s="14">
        <f>MAX(0,NETWORKDAYS(MAX(K$1,$B4),MIN(K$1+6,$C4),Jours_Fériés))</f>
        <v>0</v>
      </c>
      <c r="L4" s="14">
        <f>MAX(0,NETWORKDAYS(MAX(L$1,$B4),MIN(L$1+6,$C4),Jours_Fériés))</f>
        <v>0</v>
      </c>
      <c r="M4" s="14">
        <f>MAX(0,NETWORKDAYS(MAX(M$1,$B4),MIN(M$1+6,$C4),Jours_Fériés))</f>
        <v>0</v>
      </c>
      <c r="N4" s="14">
        <f>MAX(0,NETWORKDAYS(MAX(N$1,$B4),MIN(N$1+6,$C4),Jours_Fériés))</f>
        <v>0</v>
      </c>
      <c r="O4" s="14">
        <f>MAX(0,NETWORKDAYS(MAX(O$1,$B4),MIN(O$1+6,$C4),Jours_Fériés))</f>
        <v>0</v>
      </c>
      <c r="P4" s="14">
        <f>MAX(0,NETWORKDAYS(MAX(P$1,$B4),MIN(P$1+6,$C4),Jours_Fériés))</f>
        <v>0</v>
      </c>
      <c r="Q4" s="12"/>
    </row>
    <row r="5" spans="1:17" x14ac:dyDescent="0.25">
      <c r="B5" s="17"/>
      <c r="C5" s="17"/>
      <c r="D5" s="9"/>
      <c r="E5" s="9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2"/>
    </row>
    <row r="6" spans="1:17" x14ac:dyDescent="0.25">
      <c r="B6" s="17"/>
      <c r="C6" s="17"/>
      <c r="D6" s="9"/>
      <c r="E6" s="9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2"/>
    </row>
    <row r="7" spans="1:17" x14ac:dyDescent="0.25">
      <c r="B7" s="17"/>
      <c r="C7" s="17"/>
      <c r="D7" s="9"/>
      <c r="E7" s="9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2"/>
    </row>
    <row r="8" spans="1:17" x14ac:dyDescent="0.25"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2"/>
    </row>
    <row r="9" spans="1:17" x14ac:dyDescent="0.25"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2"/>
    </row>
    <row r="10" spans="1:17" x14ac:dyDescent="0.25"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2"/>
    </row>
    <row r="11" spans="1:17" x14ac:dyDescent="0.25"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2"/>
    </row>
    <row r="12" spans="1:17" x14ac:dyDescent="0.25"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2"/>
    </row>
    <row r="13" spans="1:17" x14ac:dyDescent="0.25"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2"/>
    </row>
    <row r="14" spans="1:17" x14ac:dyDescent="0.25"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2"/>
    </row>
    <row r="15" spans="1:17" x14ac:dyDescent="0.25"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2"/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49316-D39A-4504-9FCC-9AD73121D520}">
  <sheetPr codeName="Blad2"/>
  <dimension ref="A1:H14"/>
  <sheetViews>
    <sheetView workbookViewId="0">
      <selection activeCell="B2" sqref="B2:H14"/>
    </sheetView>
  </sheetViews>
  <sheetFormatPr defaultColWidth="10.7109375" defaultRowHeight="14.25" x14ac:dyDescent="0.2"/>
  <cols>
    <col min="1" max="1" width="17.7109375" style="3" bestFit="1" customWidth="1"/>
    <col min="2" max="2" width="27.42578125" style="3" bestFit="1" customWidth="1"/>
    <col min="3" max="3" width="28.28515625" style="3" bestFit="1" customWidth="1"/>
    <col min="4" max="4" width="29.140625" style="3" bestFit="1" customWidth="1"/>
    <col min="5" max="5" width="29.42578125" style="3" bestFit="1" customWidth="1"/>
    <col min="6" max="6" width="29" style="3" bestFit="1" customWidth="1"/>
    <col min="7" max="7" width="29.28515625" style="3" bestFit="1" customWidth="1"/>
    <col min="8" max="8" width="28.28515625" style="3" bestFit="1" customWidth="1"/>
    <col min="9" max="16384" width="10.7109375" style="3"/>
  </cols>
  <sheetData>
    <row r="1" spans="1:8" ht="18" x14ac:dyDescent="0.2">
      <c r="A1" s="1" t="s">
        <v>3</v>
      </c>
      <c r="B1" s="2">
        <v>2022</v>
      </c>
      <c r="C1" s="2">
        <v>2023</v>
      </c>
      <c r="D1" s="2">
        <v>2024</v>
      </c>
      <c r="E1" s="2">
        <v>2025</v>
      </c>
      <c r="F1" s="2">
        <v>2026</v>
      </c>
      <c r="G1" s="2">
        <v>2027</v>
      </c>
      <c r="H1" s="2">
        <v>2028</v>
      </c>
    </row>
    <row r="2" spans="1:8" x14ac:dyDescent="0.2">
      <c r="A2" s="4" t="s">
        <v>4</v>
      </c>
      <c r="B2" s="5">
        <f>DATE(B1,1,1)</f>
        <v>44562</v>
      </c>
      <c r="C2" s="5">
        <f t="shared" ref="C2:H2" si="0">DATE(C1,1,1)</f>
        <v>44927</v>
      </c>
      <c r="D2" s="5">
        <f t="shared" si="0"/>
        <v>45292</v>
      </c>
      <c r="E2" s="5">
        <f t="shared" si="0"/>
        <v>45658</v>
      </c>
      <c r="F2" s="5">
        <f t="shared" si="0"/>
        <v>46023</v>
      </c>
      <c r="G2" s="5">
        <f t="shared" si="0"/>
        <v>46388</v>
      </c>
      <c r="H2" s="5">
        <f t="shared" si="0"/>
        <v>46753</v>
      </c>
    </row>
    <row r="3" spans="1:8" x14ac:dyDescent="0.2">
      <c r="A3" s="4" t="s">
        <v>5</v>
      </c>
      <c r="B3" s="5">
        <f>ROUND(DATE(B1,4,MOD(234-11*MOD(B1,19),30))/7,0)*7-6</f>
        <v>44668</v>
      </c>
      <c r="C3" s="5">
        <f t="shared" ref="C3:H3" si="1">ROUND(DATE(C1,4,MOD(234-11*MOD(C1,19),30))/7,0)*7-6</f>
        <v>45025</v>
      </c>
      <c r="D3" s="5">
        <f t="shared" si="1"/>
        <v>45382</v>
      </c>
      <c r="E3" s="5">
        <f t="shared" si="1"/>
        <v>45767</v>
      </c>
      <c r="F3" s="5">
        <f t="shared" si="1"/>
        <v>46117</v>
      </c>
      <c r="G3" s="5">
        <f t="shared" si="1"/>
        <v>46474</v>
      </c>
      <c r="H3" s="5">
        <f t="shared" si="1"/>
        <v>46859</v>
      </c>
    </row>
    <row r="4" spans="1:8" x14ac:dyDescent="0.2">
      <c r="A4" s="4" t="s">
        <v>6</v>
      </c>
      <c r="B4" s="5">
        <f>B3+1</f>
        <v>44669</v>
      </c>
      <c r="C4" s="5">
        <f t="shared" ref="C4:H4" si="2">C3+1</f>
        <v>45026</v>
      </c>
      <c r="D4" s="5">
        <f t="shared" si="2"/>
        <v>45383</v>
      </c>
      <c r="E4" s="5">
        <f t="shared" si="2"/>
        <v>45768</v>
      </c>
      <c r="F4" s="5">
        <f t="shared" si="2"/>
        <v>46118</v>
      </c>
      <c r="G4" s="5">
        <f t="shared" si="2"/>
        <v>46475</v>
      </c>
      <c r="H4" s="5">
        <f t="shared" si="2"/>
        <v>46860</v>
      </c>
    </row>
    <row r="5" spans="1:8" x14ac:dyDescent="0.2">
      <c r="A5" s="4" t="s">
        <v>7</v>
      </c>
      <c r="B5" s="5">
        <f>DATE(B1,5,1)</f>
        <v>44682</v>
      </c>
      <c r="C5" s="5">
        <f t="shared" ref="C5:H5" si="3">DATE(C1,5,1)</f>
        <v>45047</v>
      </c>
      <c r="D5" s="5">
        <f t="shared" si="3"/>
        <v>45413</v>
      </c>
      <c r="E5" s="5">
        <f t="shared" si="3"/>
        <v>45778</v>
      </c>
      <c r="F5" s="5">
        <f t="shared" si="3"/>
        <v>46143</v>
      </c>
      <c r="G5" s="5">
        <f t="shared" si="3"/>
        <v>46508</v>
      </c>
      <c r="H5" s="5">
        <f t="shared" si="3"/>
        <v>46874</v>
      </c>
    </row>
    <row r="6" spans="1:8" x14ac:dyDescent="0.2">
      <c r="A6" s="4" t="s">
        <v>8</v>
      </c>
      <c r="B6" s="5">
        <f>DATE(B1,5,8)</f>
        <v>44689</v>
      </c>
      <c r="C6" s="5">
        <f t="shared" ref="C6:H6" si="4">DATE(C1,5,8)</f>
        <v>45054</v>
      </c>
      <c r="D6" s="5">
        <f t="shared" si="4"/>
        <v>45420</v>
      </c>
      <c r="E6" s="5">
        <f t="shared" si="4"/>
        <v>45785</v>
      </c>
      <c r="F6" s="5">
        <f t="shared" si="4"/>
        <v>46150</v>
      </c>
      <c r="G6" s="5">
        <f t="shared" si="4"/>
        <v>46515</v>
      </c>
      <c r="H6" s="5">
        <f t="shared" si="4"/>
        <v>46881</v>
      </c>
    </row>
    <row r="7" spans="1:8" x14ac:dyDescent="0.2">
      <c r="A7" s="4" t="s">
        <v>9</v>
      </c>
      <c r="B7" s="5">
        <f>B3+39</f>
        <v>44707</v>
      </c>
      <c r="C7" s="5">
        <f t="shared" ref="C7:H7" si="5">C3+39</f>
        <v>45064</v>
      </c>
      <c r="D7" s="5">
        <f t="shared" si="5"/>
        <v>45421</v>
      </c>
      <c r="E7" s="5">
        <f t="shared" si="5"/>
        <v>45806</v>
      </c>
      <c r="F7" s="5">
        <f t="shared" si="5"/>
        <v>46156</v>
      </c>
      <c r="G7" s="5">
        <f t="shared" si="5"/>
        <v>46513</v>
      </c>
      <c r="H7" s="5">
        <f t="shared" si="5"/>
        <v>46898</v>
      </c>
    </row>
    <row r="8" spans="1:8" x14ac:dyDescent="0.2">
      <c r="A8" s="4" t="s">
        <v>10</v>
      </c>
      <c r="B8" s="5">
        <f>B3+49</f>
        <v>44717</v>
      </c>
      <c r="C8" s="5">
        <f t="shared" ref="C8:H8" si="6">C3+49</f>
        <v>45074</v>
      </c>
      <c r="D8" s="5">
        <f t="shared" si="6"/>
        <v>45431</v>
      </c>
      <c r="E8" s="5">
        <f t="shared" si="6"/>
        <v>45816</v>
      </c>
      <c r="F8" s="5">
        <f t="shared" si="6"/>
        <v>46166</v>
      </c>
      <c r="G8" s="5">
        <f t="shared" si="6"/>
        <v>46523</v>
      </c>
      <c r="H8" s="5">
        <f t="shared" si="6"/>
        <v>46908</v>
      </c>
    </row>
    <row r="9" spans="1:8" x14ac:dyDescent="0.2">
      <c r="A9" s="4" t="s">
        <v>11</v>
      </c>
      <c r="B9" s="5">
        <f>B3+50</f>
        <v>44718</v>
      </c>
      <c r="C9" s="5">
        <f t="shared" ref="C9:H9" si="7">C3+50</f>
        <v>45075</v>
      </c>
      <c r="D9" s="5">
        <f t="shared" si="7"/>
        <v>45432</v>
      </c>
      <c r="E9" s="5">
        <f t="shared" si="7"/>
        <v>45817</v>
      </c>
      <c r="F9" s="5">
        <f t="shared" si="7"/>
        <v>46167</v>
      </c>
      <c r="G9" s="5">
        <f t="shared" si="7"/>
        <v>46524</v>
      </c>
      <c r="H9" s="5">
        <f t="shared" si="7"/>
        <v>46909</v>
      </c>
    </row>
    <row r="10" spans="1:8" x14ac:dyDescent="0.2">
      <c r="A10" s="4" t="s">
        <v>12</v>
      </c>
      <c r="B10" s="5">
        <f>DATE(B1,7,14)</f>
        <v>44756</v>
      </c>
      <c r="C10" s="5">
        <f t="shared" ref="C10:H10" si="8">DATE(C1,7,14)</f>
        <v>45121</v>
      </c>
      <c r="D10" s="5">
        <f t="shared" si="8"/>
        <v>45487</v>
      </c>
      <c r="E10" s="5">
        <f t="shared" si="8"/>
        <v>45852</v>
      </c>
      <c r="F10" s="5">
        <f t="shared" si="8"/>
        <v>46217</v>
      </c>
      <c r="G10" s="5">
        <f t="shared" si="8"/>
        <v>46582</v>
      </c>
      <c r="H10" s="5">
        <f t="shared" si="8"/>
        <v>46948</v>
      </c>
    </row>
    <row r="11" spans="1:8" x14ac:dyDescent="0.2">
      <c r="A11" s="3" t="s">
        <v>13</v>
      </c>
      <c r="B11" s="5">
        <f>DATE(B1,8,15)</f>
        <v>44788</v>
      </c>
      <c r="C11" s="5">
        <f t="shared" ref="C11:H11" si="9">DATE(C1,8,15)</f>
        <v>45153</v>
      </c>
      <c r="D11" s="5">
        <f t="shared" si="9"/>
        <v>45519</v>
      </c>
      <c r="E11" s="5">
        <f t="shared" si="9"/>
        <v>45884</v>
      </c>
      <c r="F11" s="5">
        <f t="shared" si="9"/>
        <v>46249</v>
      </c>
      <c r="G11" s="5">
        <f t="shared" si="9"/>
        <v>46614</v>
      </c>
      <c r="H11" s="5">
        <f t="shared" si="9"/>
        <v>46980</v>
      </c>
    </row>
    <row r="12" spans="1:8" x14ac:dyDescent="0.2">
      <c r="A12" s="3" t="s">
        <v>14</v>
      </c>
      <c r="B12" s="5">
        <f>DATE(B1,11,1)</f>
        <v>44866</v>
      </c>
      <c r="C12" s="5">
        <f t="shared" ref="C12:H12" si="10">DATE(C1,11,1)</f>
        <v>45231</v>
      </c>
      <c r="D12" s="5">
        <f t="shared" si="10"/>
        <v>45597</v>
      </c>
      <c r="E12" s="5">
        <f t="shared" si="10"/>
        <v>45962</v>
      </c>
      <c r="F12" s="5">
        <f t="shared" si="10"/>
        <v>46327</v>
      </c>
      <c r="G12" s="5">
        <f t="shared" si="10"/>
        <v>46692</v>
      </c>
      <c r="H12" s="5">
        <f t="shared" si="10"/>
        <v>47058</v>
      </c>
    </row>
    <row r="13" spans="1:8" x14ac:dyDescent="0.2">
      <c r="A13" s="3" t="s">
        <v>15</v>
      </c>
      <c r="B13" s="5">
        <f>DATE(B1,11,11)</f>
        <v>44876</v>
      </c>
      <c r="C13" s="5">
        <f t="shared" ref="C13:H13" si="11">DATE(C1,11,11)</f>
        <v>45241</v>
      </c>
      <c r="D13" s="5">
        <f t="shared" si="11"/>
        <v>45607</v>
      </c>
      <c r="E13" s="5">
        <f t="shared" si="11"/>
        <v>45972</v>
      </c>
      <c r="F13" s="5">
        <f t="shared" si="11"/>
        <v>46337</v>
      </c>
      <c r="G13" s="5">
        <f t="shared" si="11"/>
        <v>46702</v>
      </c>
      <c r="H13" s="5">
        <f t="shared" si="11"/>
        <v>47068</v>
      </c>
    </row>
    <row r="14" spans="1:8" x14ac:dyDescent="0.2">
      <c r="A14" s="3" t="s">
        <v>16</v>
      </c>
      <c r="B14" s="5">
        <f>DATE(B1,12,25)</f>
        <v>44920</v>
      </c>
      <c r="C14" s="5">
        <f t="shared" ref="C14:H14" si="12">DATE(C1,12,25)</f>
        <v>45285</v>
      </c>
      <c r="D14" s="5">
        <f t="shared" si="12"/>
        <v>45651</v>
      </c>
      <c r="E14" s="5">
        <f t="shared" si="12"/>
        <v>46016</v>
      </c>
      <c r="F14" s="5">
        <f t="shared" si="12"/>
        <v>46381</v>
      </c>
      <c r="G14" s="5">
        <f t="shared" si="12"/>
        <v>46746</v>
      </c>
      <c r="H14" s="5">
        <f t="shared" si="12"/>
        <v>47112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7207A-C01D-4405-A376-8C1D56441FCB}">
  <sheetPr codeName="Blad3"/>
  <dimension ref="A1:M54"/>
  <sheetViews>
    <sheetView topLeftCell="A13" workbookViewId="0">
      <selection activeCell="A39" sqref="A39"/>
    </sheetView>
  </sheetViews>
  <sheetFormatPr defaultColWidth="10.7109375" defaultRowHeight="14.25" x14ac:dyDescent="0.2"/>
  <cols>
    <col min="1" max="1" width="10.7109375" style="3"/>
    <col min="2" max="2" width="22.42578125" style="3" bestFit="1" customWidth="1"/>
    <col min="3" max="3" width="25.5703125" style="3" customWidth="1"/>
    <col min="4" max="16384" width="10.7109375" style="3"/>
  </cols>
  <sheetData>
    <row r="1" spans="1:13" x14ac:dyDescent="0.2">
      <c r="A1" s="6" t="s">
        <v>17</v>
      </c>
      <c r="B1" s="7" t="s">
        <v>18</v>
      </c>
      <c r="C1" s="7" t="s">
        <v>19</v>
      </c>
      <c r="D1" s="6"/>
      <c r="E1" s="6"/>
      <c r="F1" s="6" t="s">
        <v>20</v>
      </c>
      <c r="G1" s="3">
        <f ca="1">IF('[1]Tableau de bord'!H3="",YEAR(TODAY()),'[1]Tableau de bord'!H3)</f>
        <v>2022</v>
      </c>
      <c r="M1" s="3">
        <v>2022</v>
      </c>
    </row>
    <row r="2" spans="1:13" x14ac:dyDescent="0.2">
      <c r="A2" s="3">
        <v>1</v>
      </c>
      <c r="B2" s="8">
        <f ca="1">7*A2+DATE($G$1,1,1)-WEEKDAY(DATE($G$1,1,3))-3</f>
        <v>44564</v>
      </c>
      <c r="C2" s="8">
        <f ca="1">7*A2+DATE($G$1,1,1)-WEEKDAY(DATE($G$1,1,2))</f>
        <v>44568</v>
      </c>
      <c r="M2" s="3">
        <v>2023</v>
      </c>
    </row>
    <row r="3" spans="1:13" x14ac:dyDescent="0.2">
      <c r="A3" s="3">
        <v>2</v>
      </c>
      <c r="B3" s="8">
        <f t="shared" ref="B3:B54" ca="1" si="0">7*A3+DATE($G$1,1,1)-WEEKDAY(DATE($G$1,1,3))-3</f>
        <v>44571</v>
      </c>
      <c r="C3" s="8">
        <f t="shared" ref="C3:C54" ca="1" si="1">7*A3+DATE($G$1,1,1)-WEEKDAY(DATE($G$1,1,2))</f>
        <v>44575</v>
      </c>
      <c r="M3" s="3">
        <v>2024</v>
      </c>
    </row>
    <row r="4" spans="1:13" x14ac:dyDescent="0.2">
      <c r="A4" s="3">
        <v>3</v>
      </c>
      <c r="B4" s="8">
        <f t="shared" ca="1" si="0"/>
        <v>44578</v>
      </c>
      <c r="C4" s="8">
        <f t="shared" ca="1" si="1"/>
        <v>44582</v>
      </c>
      <c r="M4" s="3">
        <v>2025</v>
      </c>
    </row>
    <row r="5" spans="1:13" x14ac:dyDescent="0.2">
      <c r="A5" s="3">
        <v>4</v>
      </c>
      <c r="B5" s="8">
        <f t="shared" ca="1" si="0"/>
        <v>44585</v>
      </c>
      <c r="C5" s="8">
        <f t="shared" ca="1" si="1"/>
        <v>44589</v>
      </c>
      <c r="M5" s="3">
        <v>2026</v>
      </c>
    </row>
    <row r="6" spans="1:13" x14ac:dyDescent="0.2">
      <c r="A6" s="3">
        <v>5</v>
      </c>
      <c r="B6" s="8">
        <f t="shared" ca="1" si="0"/>
        <v>44592</v>
      </c>
      <c r="C6" s="8">
        <f t="shared" ca="1" si="1"/>
        <v>44596</v>
      </c>
      <c r="M6" s="3">
        <v>2027</v>
      </c>
    </row>
    <row r="7" spans="1:13" x14ac:dyDescent="0.2">
      <c r="A7" s="3">
        <v>6</v>
      </c>
      <c r="B7" s="8">
        <f t="shared" ca="1" si="0"/>
        <v>44599</v>
      </c>
      <c r="C7" s="8">
        <f t="shared" ca="1" si="1"/>
        <v>44603</v>
      </c>
      <c r="M7" s="3">
        <v>2028</v>
      </c>
    </row>
    <row r="8" spans="1:13" x14ac:dyDescent="0.2">
      <c r="A8" s="3">
        <v>7</v>
      </c>
      <c r="B8" s="8">
        <f t="shared" ca="1" si="0"/>
        <v>44606</v>
      </c>
      <c r="C8" s="8">
        <f t="shared" ca="1" si="1"/>
        <v>44610</v>
      </c>
      <c r="M8" s="3">
        <v>2029</v>
      </c>
    </row>
    <row r="9" spans="1:13" x14ac:dyDescent="0.2">
      <c r="A9" s="3">
        <v>8</v>
      </c>
      <c r="B9" s="8">
        <f t="shared" ca="1" si="0"/>
        <v>44613</v>
      </c>
      <c r="C9" s="8">
        <f t="shared" ca="1" si="1"/>
        <v>44617</v>
      </c>
      <c r="M9" s="3">
        <v>2030</v>
      </c>
    </row>
    <row r="10" spans="1:13" x14ac:dyDescent="0.2">
      <c r="A10" s="3">
        <v>9</v>
      </c>
      <c r="B10" s="8">
        <f t="shared" ca="1" si="0"/>
        <v>44620</v>
      </c>
      <c r="C10" s="8">
        <f t="shared" ca="1" si="1"/>
        <v>44624</v>
      </c>
    </row>
    <row r="11" spans="1:13" x14ac:dyDescent="0.2">
      <c r="A11" s="3">
        <v>10</v>
      </c>
      <c r="B11" s="8">
        <f t="shared" ca="1" si="0"/>
        <v>44627</v>
      </c>
      <c r="C11" s="8">
        <f t="shared" ca="1" si="1"/>
        <v>44631</v>
      </c>
    </row>
    <row r="12" spans="1:13" x14ac:dyDescent="0.2">
      <c r="A12" s="3">
        <v>11</v>
      </c>
      <c r="B12" s="8">
        <f t="shared" ca="1" si="0"/>
        <v>44634</v>
      </c>
      <c r="C12" s="8">
        <f t="shared" ca="1" si="1"/>
        <v>44638</v>
      </c>
    </row>
    <row r="13" spans="1:13" x14ac:dyDescent="0.2">
      <c r="A13" s="3">
        <v>12</v>
      </c>
      <c r="B13" s="8">
        <f t="shared" ca="1" si="0"/>
        <v>44641</v>
      </c>
      <c r="C13" s="8">
        <f t="shared" ca="1" si="1"/>
        <v>44645</v>
      </c>
    </row>
    <row r="14" spans="1:13" x14ac:dyDescent="0.2">
      <c r="A14" s="3">
        <v>13</v>
      </c>
      <c r="B14" s="8">
        <f t="shared" ca="1" si="0"/>
        <v>44648</v>
      </c>
      <c r="C14" s="8">
        <f t="shared" ca="1" si="1"/>
        <v>44652</v>
      </c>
    </row>
    <row r="15" spans="1:13" x14ac:dyDescent="0.2">
      <c r="A15" s="3">
        <v>14</v>
      </c>
      <c r="B15" s="8">
        <f t="shared" ca="1" si="0"/>
        <v>44655</v>
      </c>
      <c r="C15" s="8">
        <f t="shared" ca="1" si="1"/>
        <v>44659</v>
      </c>
    </row>
    <row r="16" spans="1:13" x14ac:dyDescent="0.2">
      <c r="A16" s="3">
        <v>15</v>
      </c>
      <c r="B16" s="8">
        <f t="shared" ca="1" si="0"/>
        <v>44662</v>
      </c>
      <c r="C16" s="8">
        <f t="shared" ca="1" si="1"/>
        <v>44666</v>
      </c>
    </row>
    <row r="17" spans="1:10" x14ac:dyDescent="0.2">
      <c r="A17" s="3">
        <v>16</v>
      </c>
      <c r="B17" s="8">
        <f t="shared" ca="1" si="0"/>
        <v>44669</v>
      </c>
      <c r="C17" s="8">
        <f t="shared" ca="1" si="1"/>
        <v>44673</v>
      </c>
    </row>
    <row r="18" spans="1:10" x14ac:dyDescent="0.2">
      <c r="A18" s="3">
        <v>17</v>
      </c>
      <c r="B18" s="8">
        <f t="shared" ca="1" si="0"/>
        <v>44676</v>
      </c>
      <c r="C18" s="8">
        <f t="shared" ca="1" si="1"/>
        <v>44680</v>
      </c>
    </row>
    <row r="19" spans="1:10" x14ac:dyDescent="0.2">
      <c r="A19" s="3">
        <v>18</v>
      </c>
      <c r="B19" s="8">
        <f t="shared" ca="1" si="0"/>
        <v>44683</v>
      </c>
      <c r="C19" s="8">
        <f t="shared" ca="1" si="1"/>
        <v>44687</v>
      </c>
    </row>
    <row r="20" spans="1:10" x14ac:dyDescent="0.2">
      <c r="A20" s="3">
        <v>19</v>
      </c>
      <c r="B20" s="8">
        <f t="shared" ca="1" si="0"/>
        <v>44690</v>
      </c>
      <c r="C20" s="8">
        <f t="shared" ca="1" si="1"/>
        <v>44694</v>
      </c>
    </row>
    <row r="21" spans="1:10" x14ac:dyDescent="0.2">
      <c r="A21" s="3">
        <v>20</v>
      </c>
      <c r="B21" s="8">
        <f t="shared" ca="1" si="0"/>
        <v>44697</v>
      </c>
      <c r="C21" s="8">
        <f t="shared" ca="1" si="1"/>
        <v>44701</v>
      </c>
    </row>
    <row r="22" spans="1:10" x14ac:dyDescent="0.2">
      <c r="A22" s="3">
        <v>21</v>
      </c>
      <c r="B22" s="8">
        <f t="shared" ca="1" si="0"/>
        <v>44704</v>
      </c>
      <c r="C22" s="8">
        <f t="shared" ca="1" si="1"/>
        <v>44708</v>
      </c>
    </row>
    <row r="23" spans="1:10" x14ac:dyDescent="0.2">
      <c r="A23" s="3">
        <v>22</v>
      </c>
      <c r="B23" s="8">
        <f t="shared" ca="1" si="0"/>
        <v>44711</v>
      </c>
      <c r="C23" s="8">
        <f t="shared" ca="1" si="1"/>
        <v>44715</v>
      </c>
    </row>
    <row r="24" spans="1:10" x14ac:dyDescent="0.2">
      <c r="A24" s="3">
        <v>23</v>
      </c>
      <c r="B24" s="8">
        <f t="shared" ca="1" si="0"/>
        <v>44718</v>
      </c>
      <c r="C24" s="8">
        <f t="shared" ca="1" si="1"/>
        <v>44722</v>
      </c>
      <c r="I24" s="4"/>
      <c r="J24" s="4"/>
    </row>
    <row r="25" spans="1:10" x14ac:dyDescent="0.2">
      <c r="A25" s="3">
        <v>24</v>
      </c>
      <c r="B25" s="8">
        <f t="shared" ca="1" si="0"/>
        <v>44725</v>
      </c>
      <c r="C25" s="8">
        <f t="shared" ca="1" si="1"/>
        <v>44729</v>
      </c>
    </row>
    <row r="26" spans="1:10" x14ac:dyDescent="0.2">
      <c r="A26" s="3">
        <v>25</v>
      </c>
      <c r="B26" s="8">
        <f t="shared" ca="1" si="0"/>
        <v>44732</v>
      </c>
      <c r="C26" s="8">
        <f t="shared" ca="1" si="1"/>
        <v>44736</v>
      </c>
    </row>
    <row r="27" spans="1:10" x14ac:dyDescent="0.2">
      <c r="A27" s="3">
        <v>26</v>
      </c>
      <c r="B27" s="8">
        <f t="shared" ca="1" si="0"/>
        <v>44739</v>
      </c>
      <c r="C27" s="8">
        <f t="shared" ca="1" si="1"/>
        <v>44743</v>
      </c>
    </row>
    <row r="28" spans="1:10" x14ac:dyDescent="0.2">
      <c r="A28" s="3">
        <v>27</v>
      </c>
      <c r="B28" s="8">
        <f t="shared" ca="1" si="0"/>
        <v>44746</v>
      </c>
      <c r="C28" s="8">
        <f t="shared" ca="1" si="1"/>
        <v>44750</v>
      </c>
    </row>
    <row r="29" spans="1:10" x14ac:dyDescent="0.2">
      <c r="A29" s="3">
        <v>28</v>
      </c>
      <c r="B29" s="8">
        <f t="shared" ca="1" si="0"/>
        <v>44753</v>
      </c>
      <c r="C29" s="8">
        <f t="shared" ca="1" si="1"/>
        <v>44757</v>
      </c>
    </row>
    <row r="30" spans="1:10" x14ac:dyDescent="0.2">
      <c r="A30" s="3">
        <v>29</v>
      </c>
      <c r="B30" s="8">
        <f t="shared" ca="1" si="0"/>
        <v>44760</v>
      </c>
      <c r="C30" s="8">
        <f t="shared" ca="1" si="1"/>
        <v>44764</v>
      </c>
    </row>
    <row r="31" spans="1:10" x14ac:dyDescent="0.2">
      <c r="A31" s="3">
        <v>30</v>
      </c>
      <c r="B31" s="8">
        <f t="shared" ca="1" si="0"/>
        <v>44767</v>
      </c>
      <c r="C31" s="8">
        <f t="shared" ca="1" si="1"/>
        <v>44771</v>
      </c>
    </row>
    <row r="32" spans="1:10" x14ac:dyDescent="0.2">
      <c r="A32" s="3">
        <v>31</v>
      </c>
      <c r="B32" s="8">
        <f t="shared" ca="1" si="0"/>
        <v>44774</v>
      </c>
      <c r="C32" s="8">
        <f t="shared" ca="1" si="1"/>
        <v>44778</v>
      </c>
    </row>
    <row r="33" spans="1:3" x14ac:dyDescent="0.2">
      <c r="A33" s="3">
        <v>32</v>
      </c>
      <c r="B33" s="8">
        <f t="shared" ca="1" si="0"/>
        <v>44781</v>
      </c>
      <c r="C33" s="8">
        <f t="shared" ca="1" si="1"/>
        <v>44785</v>
      </c>
    </row>
    <row r="34" spans="1:3" x14ac:dyDescent="0.2">
      <c r="A34" s="3">
        <v>33</v>
      </c>
      <c r="B34" s="8">
        <f t="shared" ca="1" si="0"/>
        <v>44788</v>
      </c>
      <c r="C34" s="8">
        <f t="shared" ca="1" si="1"/>
        <v>44792</v>
      </c>
    </row>
    <row r="35" spans="1:3" x14ac:dyDescent="0.2">
      <c r="A35" s="3">
        <v>34</v>
      </c>
      <c r="B35" s="8">
        <f t="shared" ca="1" si="0"/>
        <v>44795</v>
      </c>
      <c r="C35" s="8">
        <f t="shared" ca="1" si="1"/>
        <v>44799</v>
      </c>
    </row>
    <row r="36" spans="1:3" x14ac:dyDescent="0.2">
      <c r="A36" s="3">
        <v>35</v>
      </c>
      <c r="B36" s="8">
        <f t="shared" ca="1" si="0"/>
        <v>44802</v>
      </c>
      <c r="C36" s="8">
        <f t="shared" ca="1" si="1"/>
        <v>44806</v>
      </c>
    </row>
    <row r="37" spans="1:3" x14ac:dyDescent="0.2">
      <c r="A37" s="3">
        <v>36</v>
      </c>
      <c r="B37" s="8">
        <f t="shared" ca="1" si="0"/>
        <v>44809</v>
      </c>
      <c r="C37" s="8">
        <f t="shared" ca="1" si="1"/>
        <v>44813</v>
      </c>
    </row>
    <row r="38" spans="1:3" x14ac:dyDescent="0.2">
      <c r="A38" s="3">
        <v>37</v>
      </c>
      <c r="B38" s="8">
        <f t="shared" ca="1" si="0"/>
        <v>44816</v>
      </c>
      <c r="C38" s="8">
        <f t="shared" ca="1" si="1"/>
        <v>44820</v>
      </c>
    </row>
    <row r="39" spans="1:3" x14ac:dyDescent="0.2">
      <c r="A39" s="3">
        <v>38</v>
      </c>
      <c r="B39" s="8">
        <f t="shared" ca="1" si="0"/>
        <v>44823</v>
      </c>
      <c r="C39" s="8">
        <f t="shared" ca="1" si="1"/>
        <v>44827</v>
      </c>
    </row>
    <row r="40" spans="1:3" x14ac:dyDescent="0.2">
      <c r="A40" s="3">
        <v>39</v>
      </c>
      <c r="B40" s="8">
        <f t="shared" ca="1" si="0"/>
        <v>44830</v>
      </c>
      <c r="C40" s="8">
        <f t="shared" ca="1" si="1"/>
        <v>44834</v>
      </c>
    </row>
    <row r="41" spans="1:3" x14ac:dyDescent="0.2">
      <c r="A41" s="3">
        <v>40</v>
      </c>
      <c r="B41" s="8">
        <f t="shared" ca="1" si="0"/>
        <v>44837</v>
      </c>
      <c r="C41" s="8">
        <f t="shared" ca="1" si="1"/>
        <v>44841</v>
      </c>
    </row>
    <row r="42" spans="1:3" x14ac:dyDescent="0.2">
      <c r="A42" s="3">
        <v>41</v>
      </c>
      <c r="B42" s="8">
        <f t="shared" ca="1" si="0"/>
        <v>44844</v>
      </c>
      <c r="C42" s="8">
        <f t="shared" ca="1" si="1"/>
        <v>44848</v>
      </c>
    </row>
    <row r="43" spans="1:3" x14ac:dyDescent="0.2">
      <c r="A43" s="3">
        <v>42</v>
      </c>
      <c r="B43" s="8">
        <f t="shared" ca="1" si="0"/>
        <v>44851</v>
      </c>
      <c r="C43" s="8">
        <f t="shared" ca="1" si="1"/>
        <v>44855</v>
      </c>
    </row>
    <row r="44" spans="1:3" x14ac:dyDescent="0.2">
      <c r="A44" s="3">
        <v>43</v>
      </c>
      <c r="B44" s="8">
        <f t="shared" ca="1" si="0"/>
        <v>44858</v>
      </c>
      <c r="C44" s="8">
        <f t="shared" ca="1" si="1"/>
        <v>44862</v>
      </c>
    </row>
    <row r="45" spans="1:3" x14ac:dyDescent="0.2">
      <c r="A45" s="3">
        <v>44</v>
      </c>
      <c r="B45" s="8">
        <f t="shared" ca="1" si="0"/>
        <v>44865</v>
      </c>
      <c r="C45" s="8">
        <f t="shared" ca="1" si="1"/>
        <v>44869</v>
      </c>
    </row>
    <row r="46" spans="1:3" x14ac:dyDescent="0.2">
      <c r="A46" s="3">
        <v>45</v>
      </c>
      <c r="B46" s="8">
        <f t="shared" ca="1" si="0"/>
        <v>44872</v>
      </c>
      <c r="C46" s="8">
        <f t="shared" ca="1" si="1"/>
        <v>44876</v>
      </c>
    </row>
    <row r="47" spans="1:3" x14ac:dyDescent="0.2">
      <c r="A47" s="3">
        <v>46</v>
      </c>
      <c r="B47" s="8">
        <f t="shared" ca="1" si="0"/>
        <v>44879</v>
      </c>
      <c r="C47" s="8">
        <f t="shared" ca="1" si="1"/>
        <v>44883</v>
      </c>
    </row>
    <row r="48" spans="1:3" x14ac:dyDescent="0.2">
      <c r="A48" s="3">
        <v>47</v>
      </c>
      <c r="B48" s="8">
        <f t="shared" ca="1" si="0"/>
        <v>44886</v>
      </c>
      <c r="C48" s="8">
        <f t="shared" ca="1" si="1"/>
        <v>44890</v>
      </c>
    </row>
    <row r="49" spans="1:3" x14ac:dyDescent="0.2">
      <c r="A49" s="3">
        <v>48</v>
      </c>
      <c r="B49" s="8">
        <f t="shared" ca="1" si="0"/>
        <v>44893</v>
      </c>
      <c r="C49" s="8">
        <f t="shared" ca="1" si="1"/>
        <v>44897</v>
      </c>
    </row>
    <row r="50" spans="1:3" x14ac:dyDescent="0.2">
      <c r="A50" s="3">
        <v>49</v>
      </c>
      <c r="B50" s="8">
        <f t="shared" ca="1" si="0"/>
        <v>44900</v>
      </c>
      <c r="C50" s="8">
        <f t="shared" ca="1" si="1"/>
        <v>44904</v>
      </c>
    </row>
    <row r="51" spans="1:3" x14ac:dyDescent="0.2">
      <c r="A51" s="3">
        <v>50</v>
      </c>
      <c r="B51" s="8">
        <f t="shared" ca="1" si="0"/>
        <v>44907</v>
      </c>
      <c r="C51" s="8">
        <f t="shared" ca="1" si="1"/>
        <v>44911</v>
      </c>
    </row>
    <row r="52" spans="1:3" x14ac:dyDescent="0.2">
      <c r="A52" s="3">
        <v>51</v>
      </c>
      <c r="B52" s="8">
        <f t="shared" ca="1" si="0"/>
        <v>44914</v>
      </c>
      <c r="C52" s="8">
        <f t="shared" ca="1" si="1"/>
        <v>44918</v>
      </c>
    </row>
    <row r="53" spans="1:3" x14ac:dyDescent="0.2">
      <c r="A53" s="3">
        <v>52</v>
      </c>
      <c r="B53" s="8">
        <f t="shared" ca="1" si="0"/>
        <v>44921</v>
      </c>
      <c r="C53" s="8">
        <f t="shared" ca="1" si="1"/>
        <v>44925</v>
      </c>
    </row>
    <row r="54" spans="1:3" x14ac:dyDescent="0.2">
      <c r="A54" s="3">
        <v>53</v>
      </c>
      <c r="B54" s="8">
        <f t="shared" ca="1" si="0"/>
        <v>44928</v>
      </c>
      <c r="C54" s="8">
        <f t="shared" ca="1" si="1"/>
        <v>44932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Feuil1</vt:lpstr>
      <vt:lpstr>JoursFériés</vt:lpstr>
      <vt:lpstr>Liste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</dc:creator>
  <cp:lastModifiedBy>BSA</cp:lastModifiedBy>
  <dcterms:created xsi:type="dcterms:W3CDTF">2022-09-06T14:12:52Z</dcterms:created>
  <dcterms:modified xsi:type="dcterms:W3CDTF">2022-09-06T19:28:53Z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2022-09-06T17:29:47Z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18c84aae-2065-4604-a210-d8582bedd767</vt:lpwstr>
  </property>
  <property fmtid="{D5CDD505-2E9C-101B-9397-08002B2CF9AE}" pid="8" name="MSIP_Label_64a238cc-6af3-4341-9d32-201b7e04331f_ContentBits">
    <vt:lpwstr>0</vt:lpwstr>
  </property>
</Properties>
</file>