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ECB218-30B8-464B-B2F9-CEFBADD94A2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ettings" sheetId="3" r:id="rId1"/>
    <sheet name="Feuil1" sheetId="1" r:id="rId2"/>
    <sheet name="+100.000" sheetId="2" r:id="rId3"/>
  </sheets>
  <functionGroups builtInGroupCount="19"/>
  <definedNames>
    <definedName name="_xlnm._FilterDatabase" localSheetId="1" hidden="1">Feuil1!$A$1:$B$240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3" l="1"/>
  <c r="C2" i="1" s="1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K1" i="3"/>
  <c r="L1" i="3" s="1"/>
  <c r="E12" i="1"/>
  <c r="E3" i="1"/>
  <c r="I10" i="1" a="1"/>
  <c r="I18" i="1" a="1"/>
  <c r="I5" i="1" a="1"/>
  <c r="M2" i="1" a="1"/>
  <c r="I15" i="1" a="1"/>
  <c r="I8" i="1" a="1"/>
  <c r="I20" i="1" a="1"/>
  <c r="I7" i="1" a="1"/>
  <c r="I17" i="1" a="1"/>
  <c r="I3" i="1" a="1"/>
  <c r="N2" i="1" a="1"/>
  <c r="I13" i="1" a="1"/>
  <c r="I6" i="1" a="1"/>
  <c r="I22" i="1" a="1"/>
  <c r="I16" i="1" a="1"/>
  <c r="I9" i="1" a="1"/>
  <c r="O2" i="1" a="1"/>
  <c r="H22" i="1"/>
  <c r="I11" i="1" a="1"/>
  <c r="I4" i="1" a="1"/>
  <c r="I21" i="1" a="1"/>
  <c r="I14" i="1" a="1"/>
  <c r="H21" i="1"/>
  <c r="I2" i="1" a="1"/>
  <c r="I19" i="1" a="1"/>
  <c r="I12" i="1" a="1"/>
  <c r="H20" i="1"/>
  <c r="C237" i="1" l="1"/>
  <c r="C233" i="1"/>
  <c r="C229" i="1"/>
  <c r="C225" i="1"/>
  <c r="C221" i="1"/>
  <c r="C217" i="1"/>
  <c r="C213" i="1"/>
  <c r="C209" i="1"/>
  <c r="C205" i="1"/>
  <c r="C201" i="1"/>
  <c r="C197" i="1"/>
  <c r="C193" i="1"/>
  <c r="C189" i="1"/>
  <c r="C185" i="1"/>
  <c r="C181" i="1"/>
  <c r="C177" i="1"/>
  <c r="C173" i="1"/>
  <c r="C169" i="1"/>
  <c r="C165" i="1"/>
  <c r="C161" i="1"/>
  <c r="C157" i="1"/>
  <c r="C153" i="1"/>
  <c r="C149" i="1"/>
  <c r="C145" i="1"/>
  <c r="C141" i="1"/>
  <c r="C137" i="1"/>
  <c r="C133" i="1"/>
  <c r="C129" i="1"/>
  <c r="C125" i="1"/>
  <c r="C121" i="1"/>
  <c r="C117" i="1"/>
  <c r="C113" i="1"/>
  <c r="C109" i="1"/>
  <c r="C105" i="1"/>
  <c r="C101" i="1"/>
  <c r="C97" i="1"/>
  <c r="C93" i="1"/>
  <c r="C89" i="1"/>
  <c r="C85" i="1"/>
  <c r="C81" i="1"/>
  <c r="C77" i="1"/>
  <c r="C73" i="1"/>
  <c r="C69" i="1"/>
  <c r="C65" i="1"/>
  <c r="C61" i="1"/>
  <c r="C57" i="1"/>
  <c r="C53" i="1"/>
  <c r="C49" i="1"/>
  <c r="C45" i="1"/>
  <c r="C41" i="1"/>
  <c r="C37" i="1"/>
  <c r="C33" i="1"/>
  <c r="C29" i="1"/>
  <c r="C25" i="1"/>
  <c r="C21" i="1"/>
  <c r="C17" i="1"/>
  <c r="C13" i="1"/>
  <c r="C9" i="1"/>
  <c r="C5" i="1"/>
  <c r="C240" i="1"/>
  <c r="C236" i="1"/>
  <c r="C232" i="1"/>
  <c r="C228" i="1"/>
  <c r="C224" i="1"/>
  <c r="C220" i="1"/>
  <c r="C216" i="1"/>
  <c r="C212" i="1"/>
  <c r="C208" i="1"/>
  <c r="C204" i="1"/>
  <c r="C200" i="1"/>
  <c r="C196" i="1"/>
  <c r="C192" i="1"/>
  <c r="C188" i="1"/>
  <c r="C184" i="1"/>
  <c r="C180" i="1"/>
  <c r="C176" i="1"/>
  <c r="C172" i="1"/>
  <c r="C168" i="1"/>
  <c r="C164" i="1"/>
  <c r="C160" i="1"/>
  <c r="C156" i="1"/>
  <c r="C152" i="1"/>
  <c r="C148" i="1"/>
  <c r="C144" i="1"/>
  <c r="C140" i="1"/>
  <c r="C136" i="1"/>
  <c r="C132" i="1"/>
  <c r="C128" i="1"/>
  <c r="C124" i="1"/>
  <c r="C120" i="1"/>
  <c r="C116" i="1"/>
  <c r="C112" i="1"/>
  <c r="C108" i="1"/>
  <c r="C104" i="1"/>
  <c r="C100" i="1"/>
  <c r="C96" i="1"/>
  <c r="C92" i="1"/>
  <c r="C88" i="1"/>
  <c r="C84" i="1"/>
  <c r="C80" i="1"/>
  <c r="C76" i="1"/>
  <c r="C72" i="1"/>
  <c r="C68" i="1"/>
  <c r="C64" i="1"/>
  <c r="C60" i="1"/>
  <c r="C56" i="1"/>
  <c r="C52" i="1"/>
  <c r="C48" i="1"/>
  <c r="C44" i="1"/>
  <c r="C40" i="1"/>
  <c r="C36" i="1"/>
  <c r="C32" i="1"/>
  <c r="C28" i="1"/>
  <c r="C24" i="1"/>
  <c r="C20" i="1"/>
  <c r="C16" i="1"/>
  <c r="C12" i="1"/>
  <c r="C8" i="1"/>
  <c r="C4" i="1"/>
  <c r="C239" i="1"/>
  <c r="C235" i="1"/>
  <c r="C231" i="1"/>
  <c r="C227" i="1"/>
  <c r="C223" i="1"/>
  <c r="C219" i="1"/>
  <c r="C215" i="1"/>
  <c r="C211" i="1"/>
  <c r="C207" i="1"/>
  <c r="C203" i="1"/>
  <c r="C199" i="1"/>
  <c r="C195" i="1"/>
  <c r="C191" i="1"/>
  <c r="C187" i="1"/>
  <c r="C183" i="1"/>
  <c r="C179" i="1"/>
  <c r="C175" i="1"/>
  <c r="C171" i="1"/>
  <c r="C167" i="1"/>
  <c r="C163" i="1"/>
  <c r="C159" i="1"/>
  <c r="C155" i="1"/>
  <c r="C151" i="1"/>
  <c r="C147" i="1"/>
  <c r="C143" i="1"/>
  <c r="C139" i="1"/>
  <c r="C135" i="1"/>
  <c r="C131" i="1"/>
  <c r="C127" i="1"/>
  <c r="C123" i="1"/>
  <c r="C119" i="1"/>
  <c r="C115" i="1"/>
  <c r="C111" i="1"/>
  <c r="C107" i="1"/>
  <c r="C103" i="1"/>
  <c r="C99" i="1"/>
  <c r="C95" i="1"/>
  <c r="C91" i="1"/>
  <c r="C87" i="1"/>
  <c r="C83" i="1"/>
  <c r="C79" i="1"/>
  <c r="C75" i="1"/>
  <c r="C71" i="1"/>
  <c r="C67" i="1"/>
  <c r="C63" i="1"/>
  <c r="C59" i="1"/>
  <c r="C55" i="1"/>
  <c r="C51" i="1"/>
  <c r="C47" i="1"/>
  <c r="C43" i="1"/>
  <c r="C39" i="1"/>
  <c r="C35" i="1"/>
  <c r="C31" i="1"/>
  <c r="C27" i="1"/>
  <c r="C23" i="1"/>
  <c r="C19" i="1"/>
  <c r="C15" i="1"/>
  <c r="C11" i="1"/>
  <c r="C7" i="1"/>
  <c r="C3" i="1"/>
  <c r="C238" i="1"/>
  <c r="C234" i="1"/>
  <c r="C230" i="1"/>
  <c r="C226" i="1"/>
  <c r="C222" i="1"/>
  <c r="C218" i="1"/>
  <c r="C214" i="1"/>
  <c r="C210" i="1"/>
  <c r="C206" i="1"/>
  <c r="C202" i="1"/>
  <c r="C198" i="1"/>
  <c r="C194" i="1"/>
  <c r="C190" i="1"/>
  <c r="C186" i="1"/>
  <c r="C182" i="1"/>
  <c r="C178" i="1"/>
  <c r="C174" i="1"/>
  <c r="C170" i="1"/>
  <c r="C166" i="1"/>
  <c r="C162" i="1"/>
  <c r="C158" i="1"/>
  <c r="C154" i="1"/>
  <c r="C150" i="1"/>
  <c r="C146" i="1"/>
  <c r="C142" i="1"/>
  <c r="C138" i="1"/>
  <c r="C134" i="1"/>
  <c r="C130" i="1"/>
  <c r="C126" i="1"/>
  <c r="C122" i="1"/>
  <c r="C118" i="1"/>
  <c r="C114" i="1"/>
  <c r="C110" i="1"/>
  <c r="C106" i="1"/>
  <c r="C102" i="1"/>
  <c r="C98" i="1"/>
  <c r="C94" i="1"/>
  <c r="C90" i="1"/>
  <c r="C86" i="1"/>
  <c r="C82" i="1"/>
  <c r="C78" i="1"/>
  <c r="C74" i="1"/>
  <c r="C70" i="1"/>
  <c r="C66" i="1"/>
  <c r="C62" i="1"/>
  <c r="C58" i="1"/>
  <c r="C54" i="1"/>
  <c r="C50" i="1"/>
  <c r="C46" i="1"/>
  <c r="C42" i="1"/>
  <c r="C38" i="1"/>
  <c r="C34" i="1"/>
  <c r="C30" i="1"/>
  <c r="C26" i="1"/>
  <c r="C22" i="1"/>
  <c r="C18" i="1"/>
  <c r="C14" i="1"/>
  <c r="C10" i="1"/>
  <c r="C6" i="1"/>
  <c r="F216" i="3"/>
  <c r="F212" i="3"/>
  <c r="F208" i="3"/>
  <c r="F204" i="3"/>
  <c r="F200" i="3"/>
  <c r="F196" i="3"/>
  <c r="F192" i="3"/>
  <c r="F188" i="3"/>
  <c r="F184" i="3"/>
  <c r="F180" i="3"/>
  <c r="F176" i="3"/>
  <c r="F172" i="3"/>
  <c r="F168" i="3"/>
  <c r="F164" i="3"/>
  <c r="F160" i="3"/>
  <c r="F156" i="3"/>
  <c r="F152" i="3"/>
  <c r="F148" i="3"/>
  <c r="F144" i="3"/>
  <c r="F140" i="3"/>
  <c r="F136" i="3"/>
  <c r="F132" i="3"/>
  <c r="F128" i="3"/>
  <c r="F124" i="3"/>
  <c r="F120" i="3"/>
  <c r="F116" i="3"/>
  <c r="F112" i="3"/>
  <c r="F108" i="3"/>
  <c r="F104" i="3"/>
  <c r="F100" i="3"/>
  <c r="F96" i="3"/>
  <c r="F92" i="3"/>
  <c r="F88" i="3"/>
  <c r="F84" i="3"/>
  <c r="F80" i="3"/>
  <c r="F76" i="3"/>
  <c r="F72" i="3"/>
  <c r="F68" i="3"/>
  <c r="F64" i="3"/>
  <c r="F60" i="3"/>
  <c r="F56" i="3"/>
  <c r="F52" i="3"/>
  <c r="F48" i="3"/>
  <c r="F44" i="3"/>
  <c r="F40" i="3"/>
  <c r="F36" i="3"/>
  <c r="F32" i="3"/>
  <c r="F28" i="3"/>
  <c r="F24" i="3"/>
  <c r="F20" i="3"/>
  <c r="F16" i="3"/>
  <c r="F12" i="3"/>
  <c r="F8" i="3"/>
  <c r="F4" i="3"/>
  <c r="F215" i="3"/>
  <c r="F211" i="3"/>
  <c r="F207" i="3"/>
  <c r="F203" i="3"/>
  <c r="F199" i="3"/>
  <c r="F195" i="3"/>
  <c r="F191" i="3"/>
  <c r="F187" i="3"/>
  <c r="F183" i="3"/>
  <c r="F179" i="3"/>
  <c r="F175" i="3"/>
  <c r="F171" i="3"/>
  <c r="F167" i="3"/>
  <c r="F163" i="3"/>
  <c r="F159" i="3"/>
  <c r="F155" i="3"/>
  <c r="F151" i="3"/>
  <c r="F147" i="3"/>
  <c r="F143" i="3"/>
  <c r="F139" i="3"/>
  <c r="F135" i="3"/>
  <c r="F131" i="3"/>
  <c r="F127" i="3"/>
  <c r="F123" i="3"/>
  <c r="F119" i="3"/>
  <c r="F115" i="3"/>
  <c r="F111" i="3"/>
  <c r="F107" i="3"/>
  <c r="F103" i="3"/>
  <c r="F99" i="3"/>
  <c r="F95" i="3"/>
  <c r="F91" i="3"/>
  <c r="F87" i="3"/>
  <c r="F83" i="3"/>
  <c r="F79" i="3"/>
  <c r="F75" i="3"/>
  <c r="F71" i="3"/>
  <c r="F67" i="3"/>
  <c r="F63" i="3"/>
  <c r="F59" i="3"/>
  <c r="F55" i="3"/>
  <c r="F51" i="3"/>
  <c r="F47" i="3"/>
  <c r="F43" i="3"/>
  <c r="F39" i="3"/>
  <c r="F35" i="3"/>
  <c r="F31" i="3"/>
  <c r="F27" i="3"/>
  <c r="F23" i="3"/>
  <c r="F19" i="3"/>
  <c r="F15" i="3"/>
  <c r="F11" i="3"/>
  <c r="F7" i="3"/>
  <c r="F3" i="3"/>
  <c r="F6" i="3"/>
  <c r="F213" i="3"/>
  <c r="F205" i="3"/>
  <c r="F197" i="3"/>
  <c r="F189" i="3"/>
  <c r="F181" i="3"/>
  <c r="F173" i="3"/>
  <c r="F169" i="3"/>
  <c r="F161" i="3"/>
  <c r="F153" i="3"/>
  <c r="F149" i="3"/>
  <c r="F141" i="3"/>
  <c r="F133" i="3"/>
  <c r="F129" i="3"/>
  <c r="F121" i="3"/>
  <c r="F113" i="3"/>
  <c r="F105" i="3"/>
  <c r="F101" i="3"/>
  <c r="F93" i="3"/>
  <c r="F85" i="3"/>
  <c r="F77" i="3"/>
  <c r="F69" i="3"/>
  <c r="F65" i="3"/>
  <c r="F57" i="3"/>
  <c r="F49" i="3"/>
  <c r="F41" i="3"/>
  <c r="F37" i="3"/>
  <c r="F29" i="3"/>
  <c r="F21" i="3"/>
  <c r="F13" i="3"/>
  <c r="F5" i="3"/>
  <c r="F214" i="3"/>
  <c r="F210" i="3"/>
  <c r="F206" i="3"/>
  <c r="F202" i="3"/>
  <c r="F198" i="3"/>
  <c r="F194" i="3"/>
  <c r="F190" i="3"/>
  <c r="F186" i="3"/>
  <c r="F182" i="3"/>
  <c r="F178" i="3"/>
  <c r="F174" i="3"/>
  <c r="F170" i="3"/>
  <c r="F166" i="3"/>
  <c r="F162" i="3"/>
  <c r="F158" i="3"/>
  <c r="F154" i="3"/>
  <c r="F150" i="3"/>
  <c r="F146" i="3"/>
  <c r="F142" i="3"/>
  <c r="F138" i="3"/>
  <c r="F134" i="3"/>
  <c r="F130" i="3"/>
  <c r="F126" i="3"/>
  <c r="F122" i="3"/>
  <c r="F118" i="3"/>
  <c r="F114" i="3"/>
  <c r="F110" i="3"/>
  <c r="F106" i="3"/>
  <c r="F102" i="3"/>
  <c r="F98" i="3"/>
  <c r="F94" i="3"/>
  <c r="F90" i="3"/>
  <c r="F86" i="3"/>
  <c r="F82" i="3"/>
  <c r="F78" i="3"/>
  <c r="F74" i="3"/>
  <c r="F70" i="3"/>
  <c r="F66" i="3"/>
  <c r="F62" i="3"/>
  <c r="F58" i="3"/>
  <c r="F54" i="3"/>
  <c r="F50" i="3"/>
  <c r="F46" i="3"/>
  <c r="F42" i="3"/>
  <c r="F38" i="3"/>
  <c r="F34" i="3"/>
  <c r="F30" i="3"/>
  <c r="F26" i="3"/>
  <c r="F22" i="3"/>
  <c r="F18" i="3"/>
  <c r="F14" i="3"/>
  <c r="F10" i="3"/>
  <c r="F2" i="3"/>
  <c r="F209" i="3"/>
  <c r="F201" i="3"/>
  <c r="F193" i="3"/>
  <c r="F185" i="3"/>
  <c r="F177" i="3"/>
  <c r="F165" i="3"/>
  <c r="F157" i="3"/>
  <c r="F145" i="3"/>
  <c r="F137" i="3"/>
  <c r="F125" i="3"/>
  <c r="F117" i="3"/>
  <c r="F109" i="3"/>
  <c r="F97" i="3"/>
  <c r="F89" i="3"/>
  <c r="F81" i="3"/>
  <c r="F73" i="3"/>
  <c r="F61" i="3"/>
  <c r="F53" i="3"/>
  <c r="F45" i="3"/>
  <c r="F33" i="3"/>
  <c r="F25" i="3"/>
  <c r="F17" i="3"/>
  <c r="F9" i="3"/>
  <c r="N2" i="1"/>
  <c r="M2" i="1"/>
  <c r="O2" i="1"/>
  <c r="I2" i="1"/>
  <c r="I17" i="1"/>
  <c r="I15" i="1"/>
  <c r="I13" i="1"/>
  <c r="I11" i="1"/>
  <c r="I9" i="1"/>
  <c r="I7" i="1"/>
  <c r="I5" i="1"/>
  <c r="I3" i="1"/>
  <c r="I16" i="1"/>
  <c r="I14" i="1"/>
  <c r="I12" i="1"/>
  <c r="I10" i="1"/>
  <c r="I8" i="1"/>
  <c r="I6" i="1"/>
  <c r="I4" i="1"/>
  <c r="I20" i="1"/>
  <c r="I22" i="1"/>
  <c r="I21" i="1"/>
  <c r="I19" i="1"/>
  <c r="I18" i="1"/>
  <c r="H11" i="1"/>
  <c r="H8" i="1"/>
  <c r="H16" i="1"/>
  <c r="H19" i="1"/>
  <c r="H2" i="1"/>
  <c r="H7" i="1"/>
  <c r="H14" i="1"/>
  <c r="H13" i="1"/>
  <c r="H18" i="1"/>
  <c r="H15" i="1"/>
  <c r="H12" i="1"/>
  <c r="H10" i="1"/>
  <c r="H17" i="1"/>
  <c r="H6" i="1"/>
  <c r="H5" i="1"/>
  <c r="H4" i="1"/>
  <c r="H3" i="1"/>
  <c r="H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<sst xmlns="http://schemas.openxmlformats.org/spreadsheetml/2006/main" count="1885" uniqueCount="1475">
  <si>
    <t>Indicatif</t>
  </si>
  <si>
    <t>Diego Garcia</t>
  </si>
  <si>
    <t>(</t>
  </si>
  <si>
    <t>Territoires extérieurs de l’Australie</t>
  </si>
  <si>
    <t>Système mobile mondial par satellite GMSS, (indicatif partagé)</t>
  </si>
  <si>
    <t>Réseaux internationaux, (indicatif partagé)</t>
  </si>
  <si>
    <r>
      <t>Pays (</t>
    </r>
    <r>
      <rPr>
        <b/>
        <i/>
        <sz val="12"/>
        <color rgb="FF202122"/>
        <rFont val="Calibri"/>
        <family val="2"/>
        <scheme val="minor"/>
      </rPr>
      <t>et autres services</t>
    </r>
    <r>
      <rPr>
        <b/>
        <sz val="12"/>
        <color rgb="FF202122"/>
        <rFont val="Calibri"/>
        <family val="2"/>
        <scheme val="minor"/>
      </rPr>
      <t>)</t>
    </r>
  </si>
  <si>
    <t> Afghanistan</t>
  </si>
  <si>
    <t> Afrique du Sud</t>
  </si>
  <si>
    <t> Albanie</t>
  </si>
  <si>
    <t> Algérie</t>
  </si>
  <si>
    <t> Allemagne</t>
  </si>
  <si>
    <t> Andorre</t>
  </si>
  <si>
    <t> Angola</t>
  </si>
  <si>
    <t> Anguilla</t>
  </si>
  <si>
    <t> Antigua-et-Barbuda</t>
  </si>
  <si>
    <t> Arabie saoudite</t>
  </si>
  <si>
    <t> Argentine</t>
  </si>
  <si>
    <t> Arménie</t>
  </si>
  <si>
    <t> Aruba</t>
  </si>
  <si>
    <t>Ascension ( Sainte-Hélène, Ascension et Tristan da Cunha)</t>
  </si>
  <si>
    <t> Australie</t>
  </si>
  <si>
    <t> Autriche</t>
  </si>
  <si>
    <t> Azerbaïdjan</t>
  </si>
  <si>
    <t> Bahamas</t>
  </si>
  <si>
    <t> Bahreïn</t>
  </si>
  <si>
    <t> Bangladesh</t>
  </si>
  <si>
    <t> Barbade</t>
  </si>
  <si>
    <t> Belgique</t>
  </si>
  <si>
    <t> Belize</t>
  </si>
  <si>
    <t> Bénin</t>
  </si>
  <si>
    <t> Bermudes</t>
  </si>
  <si>
    <t> Bhoutan</t>
  </si>
  <si>
    <t> Biélorussie</t>
  </si>
  <si>
    <t> Birmanie</t>
  </si>
  <si>
    <t> Bolivie</t>
  </si>
  <si>
    <t> Bosnie-Herzégovine</t>
  </si>
  <si>
    <t> Botswana</t>
  </si>
  <si>
    <t> Brésil</t>
  </si>
  <si>
    <t> Brunei</t>
  </si>
  <si>
    <t> Bulgarie</t>
  </si>
  <si>
    <t> Burkina Faso</t>
  </si>
  <si>
    <t> Burundi</t>
  </si>
  <si>
    <t> Cambodge</t>
  </si>
  <si>
    <t> Cameroun</t>
  </si>
  <si>
    <t> Canada</t>
  </si>
  <si>
    <t> Cap-Vert</t>
  </si>
  <si>
    <t> Îles Caïmans</t>
  </si>
  <si>
    <t> République centrafricaine</t>
  </si>
  <si>
    <t> Chili</t>
  </si>
  <si>
    <t> Chine (République Populaire de Chine)</t>
  </si>
  <si>
    <t> Chypre</t>
  </si>
  <si>
    <t> Colombie</t>
  </si>
  <si>
    <t> Comores</t>
  </si>
  <si>
    <t> République démocratique du Congo</t>
  </si>
  <si>
    <t> République du Congo</t>
  </si>
  <si>
    <t> Îles Cook</t>
  </si>
  <si>
    <t> Corée du Nord</t>
  </si>
  <si>
    <t> Corée du Sud</t>
  </si>
  <si>
    <t> Costa Rica</t>
  </si>
  <si>
    <t> Côte d'Ivoire</t>
  </si>
  <si>
    <t> Croatie</t>
  </si>
  <si>
    <t> Cuba</t>
  </si>
  <si>
    <t> Curaçao et  Pays-Bas caribéens</t>
  </si>
  <si>
    <t> Danemark</t>
  </si>
  <si>
    <t> Territoire britannique de l'océan Indien)</t>
  </si>
  <si>
    <t> Djibouti</t>
  </si>
  <si>
    <t> République dominicaine</t>
  </si>
  <si>
    <t> Dominique</t>
  </si>
  <si>
    <t> Égypte</t>
  </si>
  <si>
    <t> Émirats arabes unis</t>
  </si>
  <si>
    <t> Équateur</t>
  </si>
  <si>
    <t> Érythrée</t>
  </si>
  <si>
    <t> Espagne</t>
  </si>
  <si>
    <t> Estonie</t>
  </si>
  <si>
    <t> États-Unis</t>
  </si>
  <si>
    <t> Éthiopie</t>
  </si>
  <si>
    <t> Îles Féroé</t>
  </si>
  <si>
    <t> Fidji</t>
  </si>
  <si>
    <t> Finlande</t>
  </si>
  <si>
    <t> France</t>
  </si>
  <si>
    <t> Gabon</t>
  </si>
  <si>
    <t> Gambie</t>
  </si>
  <si>
    <t> Géorgie</t>
  </si>
  <si>
    <t> Ghana</t>
  </si>
  <si>
    <t> Gibraltar</t>
  </si>
  <si>
    <t> Grèce</t>
  </si>
  <si>
    <t> Grenade</t>
  </si>
  <si>
    <t> Groenland</t>
  </si>
  <si>
    <t> Guadeloupe</t>
  </si>
  <si>
    <t> Guam</t>
  </si>
  <si>
    <t> Guatemala</t>
  </si>
  <si>
    <t> Guinée</t>
  </si>
  <si>
    <t> Guinée équatoriale</t>
  </si>
  <si>
    <t> Guinée-Bissau</t>
  </si>
  <si>
    <t> Guyana</t>
  </si>
  <si>
    <t> Guyane</t>
  </si>
  <si>
    <t> Haïti</t>
  </si>
  <si>
    <t> Honduras</t>
  </si>
  <si>
    <t> Hong Kong</t>
  </si>
  <si>
    <t> Hongrie</t>
  </si>
  <si>
    <t> Inde</t>
  </si>
  <si>
    <t> Indonésie</t>
  </si>
  <si>
    <t> Irak</t>
  </si>
  <si>
    <t> Iran</t>
  </si>
  <si>
    <t> Irlande</t>
  </si>
  <si>
    <t> Islande</t>
  </si>
  <si>
    <t> Israël</t>
  </si>
  <si>
    <t> Italie</t>
  </si>
  <si>
    <t> Jamaïque</t>
  </si>
  <si>
    <t> Japon</t>
  </si>
  <si>
    <t> Jordanie</t>
  </si>
  <si>
    <t> Kazakhstan</t>
  </si>
  <si>
    <t> Kenya</t>
  </si>
  <si>
    <t> Kirghizistan</t>
  </si>
  <si>
    <t> Kiribati</t>
  </si>
  <si>
    <t> Kosovo (depuis le 15 décembre 20166)</t>
  </si>
  <si>
    <t> Koweït</t>
  </si>
  <si>
    <t> Laos</t>
  </si>
  <si>
    <t> Lesotho</t>
  </si>
  <si>
    <t> Lettonie</t>
  </si>
  <si>
    <t> Liban</t>
  </si>
  <si>
    <t> Liberia</t>
  </si>
  <si>
    <t> Libye</t>
  </si>
  <si>
    <t> Liechtenstein</t>
  </si>
  <si>
    <t> Lituanie</t>
  </si>
  <si>
    <t> Luxembourg</t>
  </si>
  <si>
    <t> Macao</t>
  </si>
  <si>
    <t> Macédoine du Nord</t>
  </si>
  <si>
    <t> Madagascar</t>
  </si>
  <si>
    <t> Malaisie</t>
  </si>
  <si>
    <t> Malawi</t>
  </si>
  <si>
    <t> Maldives</t>
  </si>
  <si>
    <t> Mali</t>
  </si>
  <si>
    <t> Malouines</t>
  </si>
  <si>
    <t> Malte</t>
  </si>
  <si>
    <t> Îles Mariannes du Nord</t>
  </si>
  <si>
    <t> Maroc</t>
  </si>
  <si>
    <t> Îles Marshall</t>
  </si>
  <si>
    <t> Martinique</t>
  </si>
  <si>
    <t> Maurice</t>
  </si>
  <si>
    <t> Mauritanie</t>
  </si>
  <si>
    <t> Mayotte</t>
  </si>
  <si>
    <t> Mexique</t>
  </si>
  <si>
    <t> États fédérés de Micronésie</t>
  </si>
  <si>
    <t> Moldavie</t>
  </si>
  <si>
    <t> Monaco</t>
  </si>
  <si>
    <t> Mongolie</t>
  </si>
  <si>
    <t> Monténégro</t>
  </si>
  <si>
    <t> Montserrat</t>
  </si>
  <si>
    <t> Mozambique</t>
  </si>
  <si>
    <t> Namibie</t>
  </si>
  <si>
    <t> Nauru</t>
  </si>
  <si>
    <t> Népal</t>
  </si>
  <si>
    <t> Nicaragua</t>
  </si>
  <si>
    <t> Niger</t>
  </si>
  <si>
    <t> Nigeria</t>
  </si>
  <si>
    <t> Niue</t>
  </si>
  <si>
    <t> Norvège</t>
  </si>
  <si>
    <t> Nouvelle-Calédonie</t>
  </si>
  <si>
    <t> Nouvelle-Zélande</t>
  </si>
  <si>
    <t> Oman</t>
  </si>
  <si>
    <t> Ouganda</t>
  </si>
  <si>
    <t> Ouzbékistan</t>
  </si>
  <si>
    <t> Pakistan</t>
  </si>
  <si>
    <t> Palaos</t>
  </si>
  <si>
    <t> Palestine (réservé)</t>
  </si>
  <si>
    <t> Panama</t>
  </si>
  <si>
    <t> Papouasie-Nouvelle-Guinée</t>
  </si>
  <si>
    <t> Paraguay</t>
  </si>
  <si>
    <t> Pays-Bas</t>
  </si>
  <si>
    <t> Pérou</t>
  </si>
  <si>
    <t> Philippines</t>
  </si>
  <si>
    <t> Pologne</t>
  </si>
  <si>
    <t> Polynésie française</t>
  </si>
  <si>
    <t> Porto Rico</t>
  </si>
  <si>
    <t> Portugal</t>
  </si>
  <si>
    <t> Qatar</t>
  </si>
  <si>
    <t> La Réunion</t>
  </si>
  <si>
    <t> Roumanie</t>
  </si>
  <si>
    <t> Royaume-Uni</t>
  </si>
  <si>
    <t> Russie</t>
  </si>
  <si>
    <t> Rwanda</t>
  </si>
  <si>
    <t> Saint-Christophe-et-Niévès</t>
  </si>
  <si>
    <t> Sainte-Hélène, Ascension et Tristan da Cunha, île</t>
  </si>
  <si>
    <t> Sainte-Lucie</t>
  </si>
  <si>
    <t> Saint-Marin</t>
  </si>
  <si>
    <t> Saint-Pierre-et-Miquelon</t>
  </si>
  <si>
    <t> Saint-Vincent-et-les-Grenadines</t>
  </si>
  <si>
    <t> Îles Salomon</t>
  </si>
  <si>
    <t> Salvador</t>
  </si>
  <si>
    <t> Samoa</t>
  </si>
  <si>
    <t> Samoa américaines</t>
  </si>
  <si>
    <t> Sao Tomé-et-Principe</t>
  </si>
  <si>
    <t> Sénégal</t>
  </si>
  <si>
    <t> Serbie</t>
  </si>
  <si>
    <t> Seychelles</t>
  </si>
  <si>
    <t> Sierra Leone</t>
  </si>
  <si>
    <t> Singapour</t>
  </si>
  <si>
    <t> Slovaquie</t>
  </si>
  <si>
    <t> Slovénie</t>
  </si>
  <si>
    <t> Somalie</t>
  </si>
  <si>
    <t> Soudan</t>
  </si>
  <si>
    <t> Soudan du Sud</t>
  </si>
  <si>
    <t> Sri Lanka</t>
  </si>
  <si>
    <t> Suède</t>
  </si>
  <si>
    <t> Suisse</t>
  </si>
  <si>
    <t> Suriname</t>
  </si>
  <si>
    <t> Eswatini</t>
  </si>
  <si>
    <t> Syrie</t>
  </si>
  <si>
    <t> Tadjikistan</t>
  </si>
  <si>
    <t> Tanzanie</t>
  </si>
  <si>
    <t> Taïwan (République de Chine)</t>
  </si>
  <si>
    <t> Tchad</t>
  </si>
  <si>
    <t> République tchèque</t>
  </si>
  <si>
    <t> Île Christmas, </t>
  </si>
  <si>
    <t> Îles Cocos, </t>
  </si>
  <si>
    <t> Îles Heard-et-MacDonald)</t>
  </si>
  <si>
    <t> Thaïlande</t>
  </si>
  <si>
    <t> Timor oriental</t>
  </si>
  <si>
    <t> Togo</t>
  </si>
  <si>
    <t> Tokelau</t>
  </si>
  <si>
    <t> Tonga</t>
  </si>
  <si>
    <t> Trinité-et-Tobago</t>
  </si>
  <si>
    <t> Tunisie</t>
  </si>
  <si>
    <t> Turkménistan</t>
  </si>
  <si>
    <t> Îles Turques-et-Caïques</t>
  </si>
  <si>
    <t> Turquie</t>
  </si>
  <si>
    <t> Tuvalu</t>
  </si>
  <si>
    <t> Ukraine</t>
  </si>
  <si>
    <t> Uruguay</t>
  </si>
  <si>
    <t> Vanuatu</t>
  </si>
  <si>
    <t> Vatican (Saint-Siège)</t>
  </si>
  <si>
    <t> Venezuela</t>
  </si>
  <si>
    <t> Îles Vierges des États-Unis</t>
  </si>
  <si>
    <t> Îles Vierges britanniques</t>
  </si>
  <si>
    <t> Viêt Nam</t>
  </si>
  <si>
    <t> Wallis-et-Futuna</t>
  </si>
  <si>
    <t> Yémen</t>
  </si>
  <si>
    <t> Zambie</t>
  </si>
  <si>
    <t> Zimbabwe</t>
  </si>
  <si>
    <t>994</t>
  </si>
  <si>
    <t>N°</t>
  </si>
  <si>
    <t>33</t>
  </si>
  <si>
    <t>1</t>
  </si>
  <si>
    <t xml:space="preserve">   </t>
  </si>
  <si>
    <t>pays</t>
  </si>
  <si>
    <t>prefix</t>
  </si>
  <si>
    <t>timezone</t>
  </si>
  <si>
    <t>Timezone</t>
  </si>
  <si>
    <t>numéro</t>
  </si>
  <si>
    <t>x</t>
  </si>
  <si>
    <t>Pays, Capitale</t>
  </si>
  <si>
    <t>time</t>
  </si>
  <si>
    <t>français</t>
  </si>
  <si>
    <t>difference</t>
  </si>
  <si>
    <t>reference</t>
  </si>
  <si>
    <t>France, Paris, Paris DST</t>
  </si>
  <si>
    <t>Afghanistan, Kabul</t>
  </si>
  <si>
    <t>zon 17:02</t>
  </si>
  <si>
    <t>AFT</t>
  </si>
  <si>
    <t>Albania, Tirana DST</t>
  </si>
  <si>
    <t>zon 14:32</t>
  </si>
  <si>
    <t>CEST</t>
  </si>
  <si>
    <t>Algeria, Algiers</t>
  </si>
  <si>
    <t>zon 13:32</t>
  </si>
  <si>
    <t>CET</t>
  </si>
  <si>
    <t>Andorra, Andorra La Vella DST</t>
  </si>
  <si>
    <t>Angola, Luanda</t>
  </si>
  <si>
    <t>WAT</t>
  </si>
  <si>
    <t>Antigua and Barbuda, Saint John's</t>
  </si>
  <si>
    <t>zon 08:32</t>
  </si>
  <si>
    <t>AST</t>
  </si>
  <si>
    <t>Argentina, Buenos Aires</t>
  </si>
  <si>
    <t>zon 09:32</t>
  </si>
  <si>
    <t>ART</t>
  </si>
  <si>
    <t>Armenia, Yerevan</t>
  </si>
  <si>
    <t>zon 16:32</t>
  </si>
  <si>
    <t>AMT</t>
  </si>
  <si>
    <t>Aruba, Aruba, Oranjestad</t>
  </si>
  <si>
    <t>Australia, Australian Capital Territory, Canberra</t>
  </si>
  <si>
    <t>zon 22:32</t>
  </si>
  <si>
    <t>AEST</t>
  </si>
  <si>
    <t>Austria, Vienna, Vienna DST</t>
  </si>
  <si>
    <t>Azerbaijan, Baku</t>
  </si>
  <si>
    <t>AZT</t>
  </si>
  <si>
    <t>Bahamas, Nassau DST</t>
  </si>
  <si>
    <t>EDT</t>
  </si>
  <si>
    <t>Bahrain, Manama</t>
  </si>
  <si>
    <t>zon 15:32</t>
  </si>
  <si>
    <t>Bangladesh, Dhaka</t>
  </si>
  <si>
    <t>zon 18:32</t>
  </si>
  <si>
    <t>BST</t>
  </si>
  <si>
    <t>Barbados, Bridgetown</t>
  </si>
  <si>
    <t>Belarus, Minsk</t>
  </si>
  <si>
    <t>MSK</t>
  </si>
  <si>
    <t>Belgium, Brussels, Brussels DST</t>
  </si>
  <si>
    <t>Belize, Belmopan</t>
  </si>
  <si>
    <t>zon 06:32</t>
  </si>
  <si>
    <t>CST</t>
  </si>
  <si>
    <t>Benin, Porto Novo</t>
  </si>
  <si>
    <t>Bermuda, Hamilton DST</t>
  </si>
  <si>
    <t>ADT</t>
  </si>
  <si>
    <t>Bhutan, Thimphu</t>
  </si>
  <si>
    <t>BTT</t>
  </si>
  <si>
    <t>Bolivia, Sucre</t>
  </si>
  <si>
    <t>BOT</t>
  </si>
  <si>
    <t>Bosnia-Herzegovina, Sarajevo DST</t>
  </si>
  <si>
    <t>Botswana, Gaborone</t>
  </si>
  <si>
    <t>CAT</t>
  </si>
  <si>
    <t>Brazil, Distrito Federal, Brasilia</t>
  </si>
  <si>
    <t>BRT</t>
  </si>
  <si>
    <t>British Virgin Islands, Tortola, Road Town</t>
  </si>
  <si>
    <t>Brunei, Bandar Seri Begawan</t>
  </si>
  <si>
    <t>zon 20:32</t>
  </si>
  <si>
    <t>BNT</t>
  </si>
  <si>
    <t>Bulgaria, Sofia DST</t>
  </si>
  <si>
    <t>EEST</t>
  </si>
  <si>
    <t>Burkina Faso, Ouagadougou</t>
  </si>
  <si>
    <t>zon 12:32</t>
  </si>
  <si>
    <t>GMT</t>
  </si>
  <si>
    <t>Burundi, Gitega</t>
  </si>
  <si>
    <t>Cabo Verde, Praia</t>
  </si>
  <si>
    <t>zon 11:32</t>
  </si>
  <si>
    <t>CVT</t>
  </si>
  <si>
    <t>Cambodia, Phnom Penh</t>
  </si>
  <si>
    <t>zon 19:32</t>
  </si>
  <si>
    <t>ICT</t>
  </si>
  <si>
    <t>Cameroon, Yaoundé</t>
  </si>
  <si>
    <t>Canada, Ontario, Ottawa DST</t>
  </si>
  <si>
    <t>Cayman Islands, Grand Cayman, George Town</t>
  </si>
  <si>
    <t>zon 07:32</t>
  </si>
  <si>
    <t>EST</t>
  </si>
  <si>
    <t>Central African Republic, Bangui</t>
  </si>
  <si>
    <t>Chad, N'Djamena</t>
  </si>
  <si>
    <t>Chile, Santiago</t>
  </si>
  <si>
    <t>CLT</t>
  </si>
  <si>
    <t>China, Beijing Municipality, Beijing</t>
  </si>
  <si>
    <t>Colombia, Bogota</t>
  </si>
  <si>
    <t>COT</t>
  </si>
  <si>
    <t>Comoros, Moroni</t>
  </si>
  <si>
    <t>EAT</t>
  </si>
  <si>
    <t>Congo, Brazzaville</t>
  </si>
  <si>
    <t>Congo Dem. Rep., Kinshasa</t>
  </si>
  <si>
    <t>Cook Islands, Rarotonga</t>
  </si>
  <si>
    <t>zon 02:32</t>
  </si>
  <si>
    <t>CKT</t>
  </si>
  <si>
    <t>Costa Rica, San Jose</t>
  </si>
  <si>
    <t>Cote d'Ivoire (Ivory Coast), Yamoussoukro</t>
  </si>
  <si>
    <t>Croatia, Zagreb DST</t>
  </si>
  <si>
    <t>Cuba, Havana DST</t>
  </si>
  <si>
    <t>CDT</t>
  </si>
  <si>
    <t>Cyprus, Nicosia DST</t>
  </si>
  <si>
    <t>Cyprus, Northern Cyprus, North Nicosia DST</t>
  </si>
  <si>
    <t>Czechia, Prague DST</t>
  </si>
  <si>
    <t>Denmark, Copenhagen DST</t>
  </si>
  <si>
    <t>Djibouti, Djibouti</t>
  </si>
  <si>
    <t>Dominica, Roseau</t>
  </si>
  <si>
    <t>Dominican Republic, Santo Domingo</t>
  </si>
  <si>
    <t>Ecuador, Quito</t>
  </si>
  <si>
    <t>ECT</t>
  </si>
  <si>
    <t>Egypt, Cairo</t>
  </si>
  <si>
    <t>EET</t>
  </si>
  <si>
    <t>El Salvador, San Salvador</t>
  </si>
  <si>
    <t>Equatorial Guinea, Malabo</t>
  </si>
  <si>
    <t>Eritrea, Asmara</t>
  </si>
  <si>
    <t>Estonia, Tallinn DST</t>
  </si>
  <si>
    <t>Eswatini, Mbabane</t>
  </si>
  <si>
    <t>SAST</t>
  </si>
  <si>
    <t>Ethiopia, Addis Ababa</t>
  </si>
  <si>
    <t>Falkland Islands, Stanley</t>
  </si>
  <si>
    <t>FKST</t>
  </si>
  <si>
    <t>Fiji, Suva</t>
  </si>
  <si>
    <t>maa 00:32</t>
  </si>
  <si>
    <t>FJT</t>
  </si>
  <si>
    <t>Finland, Helsinki DST</t>
  </si>
  <si>
    <t>Gabon, Libreville</t>
  </si>
  <si>
    <t>Gambia, Banjul</t>
  </si>
  <si>
    <t>Georgia, Tbilisi</t>
  </si>
  <si>
    <t>GET</t>
  </si>
  <si>
    <t>Germany, Berlin, Berlin DST</t>
  </si>
  <si>
    <t>Ghana, Accra</t>
  </si>
  <si>
    <t>Gibraltar, Gibraltar, Gibraltar DST</t>
  </si>
  <si>
    <t>Greece, Athens DST</t>
  </si>
  <si>
    <t>Greenland, Nuuk DST</t>
  </si>
  <si>
    <t>zon 10:32</t>
  </si>
  <si>
    <t>WGST</t>
  </si>
  <si>
    <t>Grenada, Saint George's</t>
  </si>
  <si>
    <t>Guatemala, Guatemala City</t>
  </si>
  <si>
    <t>Guinea, Conakry</t>
  </si>
  <si>
    <t>Guinea-Bissau, Bissau</t>
  </si>
  <si>
    <t>Guyana, Georgetown</t>
  </si>
  <si>
    <t>GYT</t>
  </si>
  <si>
    <t>Haiti, Port-au-Prince DST</t>
  </si>
  <si>
    <t>Honduras, Tegucigalpa</t>
  </si>
  <si>
    <t>Hungary, Budapest DST</t>
  </si>
  <si>
    <t>Iceland, Reykjavik</t>
  </si>
  <si>
    <t>India, Delhi, New Delhi</t>
  </si>
  <si>
    <t>zon 18:02</t>
  </si>
  <si>
    <t>IST</t>
  </si>
  <si>
    <t>Indonesia, Jakarta Special Capital Region, Jakarta</t>
  </si>
  <si>
    <t>WIB</t>
  </si>
  <si>
    <t>Iran, Tehran DST</t>
  </si>
  <si>
    <t>IRDT</t>
  </si>
  <si>
    <t>Iraq, Baghdad</t>
  </si>
  <si>
    <t>Ireland, Dublin DST</t>
  </si>
  <si>
    <t>Isle of Man, Douglas DST</t>
  </si>
  <si>
    <t>Israel, Jerusalem DST</t>
  </si>
  <si>
    <t>IDT</t>
  </si>
  <si>
    <t>Italy, Rome DST</t>
  </si>
  <si>
    <t>Jamaica, Kingston</t>
  </si>
  <si>
    <t>Japan, Tokyo</t>
  </si>
  <si>
    <t>zon 21:32</t>
  </si>
  <si>
    <t>JST</t>
  </si>
  <si>
    <t>Jordan, Amman DST</t>
  </si>
  <si>
    <t>Kazakhstan, Nursultan</t>
  </si>
  <si>
    <t>ALMT</t>
  </si>
  <si>
    <t>Kenya, Nairobi</t>
  </si>
  <si>
    <t>Kiribati, Tarawa</t>
  </si>
  <si>
    <t>GILT</t>
  </si>
  <si>
    <t>Kosovo, Pristina DST</t>
  </si>
  <si>
    <t>Kuwait, Kuwait City</t>
  </si>
  <si>
    <t>Kyrgyzstan, Bishkek</t>
  </si>
  <si>
    <t>KGT</t>
  </si>
  <si>
    <t>Laos, Vientiane</t>
  </si>
  <si>
    <t>Latvia, Riga DST</t>
  </si>
  <si>
    <t>Lebanon, Beirut DST</t>
  </si>
  <si>
    <t>Lesotho, Maseru</t>
  </si>
  <si>
    <t>Liberia, Monrovia</t>
  </si>
  <si>
    <t>Libya, Tripoli</t>
  </si>
  <si>
    <t>Liechtenstein, Vaduz DST</t>
  </si>
  <si>
    <t>Lithuania, Vilnius DST</t>
  </si>
  <si>
    <t>Luxembourg, Luxembourg DST</t>
  </si>
  <si>
    <t>Madagascar, Antananarivo</t>
  </si>
  <si>
    <t>Malawi, Lilongwe</t>
  </si>
  <si>
    <t>Malaysia, Kuala Lumpur, Kuala Lumpur</t>
  </si>
  <si>
    <t>MYT</t>
  </si>
  <si>
    <t>Maldives, Male</t>
  </si>
  <si>
    <t>zon 17:32</t>
  </si>
  <si>
    <t>MVT</t>
  </si>
  <si>
    <t>Mali, Bamako</t>
  </si>
  <si>
    <t>Malta, Valletta DST</t>
  </si>
  <si>
    <t>Marshall Islands, Majuro</t>
  </si>
  <si>
    <t>Mauritania, Nouakchott</t>
  </si>
  <si>
    <t>Mauritius, Port Louis</t>
  </si>
  <si>
    <t>MUT</t>
  </si>
  <si>
    <t>Mexico, Ciudad de México, Mexico City DST</t>
  </si>
  <si>
    <t>Micronesia, Pohnpei, Palikir</t>
  </si>
  <si>
    <t>zon 23:32</t>
  </si>
  <si>
    <t>PONT</t>
  </si>
  <si>
    <t>Moldova, Chișinău DST</t>
  </si>
  <si>
    <t>Monaco, Monaco DST</t>
  </si>
  <si>
    <t>Mongolia, Ulaanbaatar</t>
  </si>
  <si>
    <t>ULAT</t>
  </si>
  <si>
    <t>Montenegro, Podgorica DST</t>
  </si>
  <si>
    <t>Montserrat, Brades</t>
  </si>
  <si>
    <t>Morocco, Rabat DST</t>
  </si>
  <si>
    <t>WEST</t>
  </si>
  <si>
    <t>Mozambique, Maputo</t>
  </si>
  <si>
    <t>Myanmar, Naypyidaw</t>
  </si>
  <si>
    <t>zon 19:02</t>
  </si>
  <si>
    <t>MMT</t>
  </si>
  <si>
    <t>Namibia, Windhoek</t>
  </si>
  <si>
    <t>Nauru, Yaren</t>
  </si>
  <si>
    <t>NRT</t>
  </si>
  <si>
    <t>Nepal, Kathmandu</t>
  </si>
  <si>
    <t>zon 18:17</t>
  </si>
  <si>
    <t>NPT</t>
  </si>
  <si>
    <t>Netherlands, Amsterdam DST</t>
  </si>
  <si>
    <t>New Zealand, Wellington</t>
  </si>
  <si>
    <t>NZST</t>
  </si>
  <si>
    <t>Nicaragua, Managua</t>
  </si>
  <si>
    <t>Niger, Niamey</t>
  </si>
  <si>
    <t>Nigeria, Federal Capital Territory, Abuja</t>
  </si>
  <si>
    <t>Niue, Alofi</t>
  </si>
  <si>
    <t>zon 01:32</t>
  </si>
  <si>
    <t>NUT</t>
  </si>
  <si>
    <t>North Korea, Pyongyang</t>
  </si>
  <si>
    <t>KST</t>
  </si>
  <si>
    <t>North Macedonia, Skopje DST</t>
  </si>
  <si>
    <t>Norway, Oslo DST</t>
  </si>
  <si>
    <t>Oman, Muscat</t>
  </si>
  <si>
    <t>GST</t>
  </si>
  <si>
    <t>Pakistan, Islamabad</t>
  </si>
  <si>
    <t>PKT</t>
  </si>
  <si>
    <t>Palau, Ngerulmud</t>
  </si>
  <si>
    <t>Panama, Panama</t>
  </si>
  <si>
    <t>Papua New Guinea, Port Moresby</t>
  </si>
  <si>
    <t>PGT</t>
  </si>
  <si>
    <t>Paraguay, Asuncion</t>
  </si>
  <si>
    <t>PYT</t>
  </si>
  <si>
    <t>Peru, Lima, Lima</t>
  </si>
  <si>
    <t>PET</t>
  </si>
  <si>
    <t>Philippines, Manila</t>
  </si>
  <si>
    <t>PHST</t>
  </si>
  <si>
    <t>Pitcairn Islands, Adamstown</t>
  </si>
  <si>
    <t>zon 04:32</t>
  </si>
  <si>
    <t>PST</t>
  </si>
  <si>
    <t>Poland, Warsaw DST</t>
  </si>
  <si>
    <t>Portugal, Lisbon, Lisbon DST</t>
  </si>
  <si>
    <t>Puerto Rico, San Juan</t>
  </si>
  <si>
    <t>Qatar, Doha</t>
  </si>
  <si>
    <t>Réunion (French), Saint-Denis</t>
  </si>
  <si>
    <t>RET</t>
  </si>
  <si>
    <t>Romania, Bucharest DST</t>
  </si>
  <si>
    <t>Russia, Moscow</t>
  </si>
  <si>
    <t>Rwanda, Kigali</t>
  </si>
  <si>
    <t>Saint Helena, Jamestown</t>
  </si>
  <si>
    <t>Saint Kitts and Nevis, Basseterre</t>
  </si>
  <si>
    <t>Saint Lucia, Castries</t>
  </si>
  <si>
    <t>Saint Vincent and Grenadines, Kingstown</t>
  </si>
  <si>
    <t>Samoa, Apia</t>
  </si>
  <si>
    <t>maa 01:32</t>
  </si>
  <si>
    <t>WST</t>
  </si>
  <si>
    <t>San Marino, San Marino DST</t>
  </si>
  <si>
    <t>Sao Tome and Principe, São Tomé</t>
  </si>
  <si>
    <t>Saudi Arabia, Riyadh</t>
  </si>
  <si>
    <t>Senegal, Dakar</t>
  </si>
  <si>
    <t>Serbia, Belgrade DST</t>
  </si>
  <si>
    <t>Seychelles, Victoria</t>
  </si>
  <si>
    <t>SCT</t>
  </si>
  <si>
    <t>Sierra Leone, Freetown</t>
  </si>
  <si>
    <t>Singapore, Singapore</t>
  </si>
  <si>
    <t>SGT</t>
  </si>
  <si>
    <t>Slovakia, Bratislava DST</t>
  </si>
  <si>
    <t>Slovenia, Ljubljana DST</t>
  </si>
  <si>
    <t>Solomon Islands, Gizo</t>
  </si>
  <si>
    <t>SBT</t>
  </si>
  <si>
    <t>Solomon Islands, Honiara</t>
  </si>
  <si>
    <t>Somalia, Mogadishu</t>
  </si>
  <si>
    <t>South Africa, Pretoria</t>
  </si>
  <si>
    <t>South Georgia/Sandwich Is., King Edward Point</t>
  </si>
  <si>
    <t>South Korea, Seoul</t>
  </si>
  <si>
    <t>South Sudan, Juba</t>
  </si>
  <si>
    <t>Spain, Madrid, Madrid DST</t>
  </si>
  <si>
    <t>Sri Lanka, Sri Jayawardenepura Kotte</t>
  </si>
  <si>
    <t>Sudan, Khartoum</t>
  </si>
  <si>
    <t>Suriname, Paramaribo</t>
  </si>
  <si>
    <t>SRT</t>
  </si>
  <si>
    <t>Sweden, Stockholm DST</t>
  </si>
  <si>
    <t>Switzerland, Bern, Bern DST</t>
  </si>
  <si>
    <t>Syria, Damascus DST</t>
  </si>
  <si>
    <t>Taiwan, Taipei</t>
  </si>
  <si>
    <t>Tajikistan, Dushanbe</t>
  </si>
  <si>
    <t>TJT</t>
  </si>
  <si>
    <t>Tanzania, Dodoma</t>
  </si>
  <si>
    <t>Thailand, Bangkok</t>
  </si>
  <si>
    <t>Timor-Leste, Dili</t>
  </si>
  <si>
    <t>TLT</t>
  </si>
  <si>
    <t>Togo, Lomé</t>
  </si>
  <si>
    <t>Tonga, Nuku'alofa</t>
  </si>
  <si>
    <t>TOT</t>
  </si>
  <si>
    <t>Trinidad and Tobago, Port of Spain</t>
  </si>
  <si>
    <t>Tunisia, Tunis</t>
  </si>
  <si>
    <t>Turkey, Ankara</t>
  </si>
  <si>
    <t>TRT</t>
  </si>
  <si>
    <t>Turkmenistan, Ashgabat</t>
  </si>
  <si>
    <t>TMT</t>
  </si>
  <si>
    <t>Turks and Caicos Islands, Cockburn Town DST</t>
  </si>
  <si>
    <t>Tuvalu, Funafuti</t>
  </si>
  <si>
    <t>TVT</t>
  </si>
  <si>
    <t>Uganda, Kampala</t>
  </si>
  <si>
    <t>Ukraine, Kyiv DST</t>
  </si>
  <si>
    <t>United Arab Emirates, Abu Dhabi, Abu Dhabi</t>
  </si>
  <si>
    <t>United Kingdom, England, London DST</t>
  </si>
  <si>
    <t>Uruguay, Montevideo</t>
  </si>
  <si>
    <t>UYT</t>
  </si>
  <si>
    <t>USA, District of Columbia, Washington DC DST</t>
  </si>
  <si>
    <t>Uzbekistan, Tashkent</t>
  </si>
  <si>
    <t>UZT</t>
  </si>
  <si>
    <t>Vanuatu, Port Vila</t>
  </si>
  <si>
    <t>VUT</t>
  </si>
  <si>
    <t>Vatican City State, Vatican City DST</t>
  </si>
  <si>
    <t>Venezuela, Caracas</t>
  </si>
  <si>
    <t>VET</t>
  </si>
  <si>
    <t>Vietnam, Hanoi</t>
  </si>
  <si>
    <t>Yemen, Sana</t>
  </si>
  <si>
    <t>Zambia, Lusaka</t>
  </si>
  <si>
    <t>Zimbabwe, Harare</t>
  </si>
  <si>
    <t>https://www.timeanddate.com/worldclock/?low=c&amp;sort=1</t>
  </si>
  <si>
    <t>Zambia</t>
  </si>
  <si>
    <t>Zambie</t>
  </si>
  <si>
    <t>ZMB</t>
  </si>
  <si>
    <t>ZM</t>
  </si>
  <si>
    <t>Serbia and Montenegro</t>
  </si>
  <si>
    <t>Serbie-et-MontÃ©nÃ©gro</t>
  </si>
  <si>
    <t>SCG</t>
  </si>
  <si>
    <t>CS</t>
  </si>
  <si>
    <t>Yemen</t>
  </si>
  <si>
    <t>YÃ©men</t>
  </si>
  <si>
    <t>YEM</t>
  </si>
  <si>
    <t>YE</t>
  </si>
  <si>
    <t>Samoa</t>
  </si>
  <si>
    <t>WSM</t>
  </si>
  <si>
    <t>WS</t>
  </si>
  <si>
    <t>Wallis and Futuna</t>
  </si>
  <si>
    <t>Wallis et Futuna</t>
  </si>
  <si>
    <t>WLF</t>
  </si>
  <si>
    <t>WF</t>
  </si>
  <si>
    <t>Venezuela</t>
  </si>
  <si>
    <t>VEN</t>
  </si>
  <si>
    <t>VE</t>
  </si>
  <si>
    <t>Uzbekistan</t>
  </si>
  <si>
    <t>OuzbÃ©kistan</t>
  </si>
  <si>
    <t>UZB</t>
  </si>
  <si>
    <t>UZ</t>
  </si>
  <si>
    <t>Uruguay</t>
  </si>
  <si>
    <t>URY</t>
  </si>
  <si>
    <t>UY</t>
  </si>
  <si>
    <t>Burkina Faso</t>
  </si>
  <si>
    <t>BFA</t>
  </si>
  <si>
    <t>BF</t>
  </si>
  <si>
    <t>U.S. Virgin Islands</t>
  </si>
  <si>
    <t>ÃŽles Vierges des Ã‰tats-Unis</t>
  </si>
  <si>
    <t>VIR</t>
  </si>
  <si>
    <t>VI</t>
  </si>
  <si>
    <t>United States</t>
  </si>
  <si>
    <t>Ã‰tats-Unis</t>
  </si>
  <si>
    <t>USA</t>
  </si>
  <si>
    <t>US</t>
  </si>
  <si>
    <t>United Republic Of Tanzania</t>
  </si>
  <si>
    <t>RÃ©publique-Unie de Tanzanie</t>
  </si>
  <si>
    <t>TZA</t>
  </si>
  <si>
    <t>TZ</t>
  </si>
  <si>
    <t>Isle of Man</t>
  </si>
  <si>
    <t>ÃŽle de Man</t>
  </si>
  <si>
    <t>IMN</t>
  </si>
  <si>
    <t>IM</t>
  </si>
  <si>
    <t>United Kingdom</t>
  </si>
  <si>
    <t>Royaume-Uni</t>
  </si>
  <si>
    <t>GBR</t>
  </si>
  <si>
    <t>GB</t>
  </si>
  <si>
    <t>Egypt</t>
  </si>
  <si>
    <t>Ã‰gypte</t>
  </si>
  <si>
    <t>EGY</t>
  </si>
  <si>
    <t>EG</t>
  </si>
  <si>
    <t>The Former Yugoslav Republic of Macedonia</t>
  </si>
  <si>
    <t>L'ex-RÃ©publique Yougoslave de MacÃ©doine</t>
  </si>
  <si>
    <t>MKD</t>
  </si>
  <si>
    <t>MK</t>
  </si>
  <si>
    <t>Ukraine</t>
  </si>
  <si>
    <t>UKR</t>
  </si>
  <si>
    <t>UA</t>
  </si>
  <si>
    <t>Uganda</t>
  </si>
  <si>
    <t>Ouganda</t>
  </si>
  <si>
    <t>UGA</t>
  </si>
  <si>
    <t>UG</t>
  </si>
  <si>
    <t>Tuvalu</t>
  </si>
  <si>
    <t>TUV</t>
  </si>
  <si>
    <t>TV</t>
  </si>
  <si>
    <t>Turks and Caicos Islands</t>
  </si>
  <si>
    <t>ÃŽles Turks et CaÃ¯ques</t>
  </si>
  <si>
    <t>TCA</t>
  </si>
  <si>
    <t>TC</t>
  </si>
  <si>
    <t>Turkmenistan</t>
  </si>
  <si>
    <t>TurkmÃ©nistan</t>
  </si>
  <si>
    <t>TKM</t>
  </si>
  <si>
    <t>TM</t>
  </si>
  <si>
    <t>Turkey</t>
  </si>
  <si>
    <t>Turquie</t>
  </si>
  <si>
    <t>TUR</t>
  </si>
  <si>
    <t>TR</t>
  </si>
  <si>
    <t>Tunisia</t>
  </si>
  <si>
    <t>Tunisie</t>
  </si>
  <si>
    <t>TUN</t>
  </si>
  <si>
    <t>TN</t>
  </si>
  <si>
    <t>United Arab Emirates</t>
  </si>
  <si>
    <t>Ã‰mirats Arabes Unis</t>
  </si>
  <si>
    <t>ARE</t>
  </si>
  <si>
    <t>AE</t>
  </si>
  <si>
    <t>Trinidad and Tobago</t>
  </si>
  <si>
    <t>TrinitÃ©-et-Tobago</t>
  </si>
  <si>
    <t>TTO</t>
  </si>
  <si>
    <t>TT</t>
  </si>
  <si>
    <t>Tonga</t>
  </si>
  <si>
    <t>TON</t>
  </si>
  <si>
    <t>TO</t>
  </si>
  <si>
    <t>Tokelau</t>
  </si>
  <si>
    <t>TKL</t>
  </si>
  <si>
    <t>TK</t>
  </si>
  <si>
    <t>Togo</t>
  </si>
  <si>
    <t>TGO</t>
  </si>
  <si>
    <t>TG</t>
  </si>
  <si>
    <t>Thailand</t>
  </si>
  <si>
    <t>ThaÃ¯lande</t>
  </si>
  <si>
    <t>THA</t>
  </si>
  <si>
    <t>TH</t>
  </si>
  <si>
    <t>Tajikistan</t>
  </si>
  <si>
    <t>Tadjikistan</t>
  </si>
  <si>
    <t>TJK</t>
  </si>
  <si>
    <t>TJ</t>
  </si>
  <si>
    <t>Syrian Arab Republic</t>
  </si>
  <si>
    <t>RÃ©publique Arabe Syrienne</t>
  </si>
  <si>
    <t>SYR</t>
  </si>
  <si>
    <t>SY</t>
  </si>
  <si>
    <t>Switzerland</t>
  </si>
  <si>
    <t>Suisse</t>
  </si>
  <si>
    <t>CHE</t>
  </si>
  <si>
    <t>CH</t>
  </si>
  <si>
    <t>Sweden</t>
  </si>
  <si>
    <t>SWE</t>
  </si>
  <si>
    <t>SE</t>
  </si>
  <si>
    <t>Swaziland</t>
  </si>
  <si>
    <t>SWZ</t>
  </si>
  <si>
    <t>SZ</t>
  </si>
  <si>
    <t>Svalbard and Jan Mayen</t>
  </si>
  <si>
    <t>Svalbard etÃŽle Jan Mayen</t>
  </si>
  <si>
    <t>SJM</t>
  </si>
  <si>
    <t>SJ</t>
  </si>
  <si>
    <t>Suriname</t>
  </si>
  <si>
    <t>SUR</t>
  </si>
  <si>
    <t>SR</t>
  </si>
  <si>
    <t>Sudan</t>
  </si>
  <si>
    <t>Soudan</t>
  </si>
  <si>
    <t>SDN</t>
  </si>
  <si>
    <t>SD</t>
  </si>
  <si>
    <t>Western Sahara</t>
  </si>
  <si>
    <t>Sahara Occidental</t>
  </si>
  <si>
    <t>ESH</t>
  </si>
  <si>
    <t>EH</t>
  </si>
  <si>
    <t>Spain</t>
  </si>
  <si>
    <t>Espagne</t>
  </si>
  <si>
    <t>ESP</t>
  </si>
  <si>
    <t>ES</t>
  </si>
  <si>
    <t>Zimbabwe</t>
  </si>
  <si>
    <t>ZWE</t>
  </si>
  <si>
    <t>ZW</t>
  </si>
  <si>
    <t>South Africa</t>
  </si>
  <si>
    <t>Afrique du Sud</t>
  </si>
  <si>
    <t>ZAF</t>
  </si>
  <si>
    <t>ZA</t>
  </si>
  <si>
    <t>Somalia</t>
  </si>
  <si>
    <t>Somalie</t>
  </si>
  <si>
    <t>SOM</t>
  </si>
  <si>
    <t>SO</t>
  </si>
  <si>
    <t>Slovenia</t>
  </si>
  <si>
    <t>SlovÃ©nie</t>
  </si>
  <si>
    <t>SVN</t>
  </si>
  <si>
    <t>SI</t>
  </si>
  <si>
    <t>Vietnam</t>
  </si>
  <si>
    <t>Viet Nam</t>
  </si>
  <si>
    <t>VNM</t>
  </si>
  <si>
    <t>VN</t>
  </si>
  <si>
    <t>Slovakia</t>
  </si>
  <si>
    <t>Slovaquie</t>
  </si>
  <si>
    <t>SVK</t>
  </si>
  <si>
    <t>SK</t>
  </si>
  <si>
    <t>Singapore</t>
  </si>
  <si>
    <t>Singapour</t>
  </si>
  <si>
    <t>SGP</t>
  </si>
  <si>
    <t>SG</t>
  </si>
  <si>
    <t>Sierra Leone</t>
  </si>
  <si>
    <t>SLE</t>
  </si>
  <si>
    <t>SL</t>
  </si>
  <si>
    <t>Seychelles</t>
  </si>
  <si>
    <t>SYC</t>
  </si>
  <si>
    <t>SC</t>
  </si>
  <si>
    <t>Senegal</t>
  </si>
  <si>
    <t>SÃ©nÃ©gal</t>
  </si>
  <si>
    <t>SEN</t>
  </si>
  <si>
    <t>SN</t>
  </si>
  <si>
    <t>Saudi Arabia</t>
  </si>
  <si>
    <t>Arabie Saoudite</t>
  </si>
  <si>
    <t>SAU</t>
  </si>
  <si>
    <t>SA</t>
  </si>
  <si>
    <t>Sao Tome and Principe</t>
  </si>
  <si>
    <t>Sao TomÃ©-et-Principe</t>
  </si>
  <si>
    <t>STP</t>
  </si>
  <si>
    <t>ST</t>
  </si>
  <si>
    <t>San Marino</t>
  </si>
  <si>
    <t>Saint-Marin</t>
  </si>
  <si>
    <t>SMR</t>
  </si>
  <si>
    <t>SM</t>
  </si>
  <si>
    <t>Saint Vincent and the Grenadines</t>
  </si>
  <si>
    <t>Saint-Vincent-et-les Grenadines</t>
  </si>
  <si>
    <t>VCT</t>
  </si>
  <si>
    <t>VC</t>
  </si>
  <si>
    <t>Saint-Pierre and Miquelon</t>
  </si>
  <si>
    <t>Saint-Pierre-et-Miquelon</t>
  </si>
  <si>
    <t>SPM</t>
  </si>
  <si>
    <t>PM</t>
  </si>
  <si>
    <t>Saint Lucia</t>
  </si>
  <si>
    <t>Sainte-Lucie</t>
  </si>
  <si>
    <t>LCA</t>
  </si>
  <si>
    <t>LC</t>
  </si>
  <si>
    <t>Anguilla</t>
  </si>
  <si>
    <t>AIA</t>
  </si>
  <si>
    <t>AI</t>
  </si>
  <si>
    <t>Saint Kitts and Nevis</t>
  </si>
  <si>
    <t>Saint-Kitts-et-Nevis</t>
  </si>
  <si>
    <t>KNA</t>
  </si>
  <si>
    <t>KN</t>
  </si>
  <si>
    <t>Saint Helena</t>
  </si>
  <si>
    <t>Sainte-HÃ©lÃ¨ne</t>
  </si>
  <si>
    <t>SHN</t>
  </si>
  <si>
    <t>SH</t>
  </si>
  <si>
    <t>Rwanda</t>
  </si>
  <si>
    <t>RWA</t>
  </si>
  <si>
    <t>RW</t>
  </si>
  <si>
    <t>Russian Federation</t>
  </si>
  <si>
    <t>FÃ©dÃ©ration de Russie</t>
  </si>
  <si>
    <t>RUS</t>
  </si>
  <si>
    <t>RU</t>
  </si>
  <si>
    <t>Romania</t>
  </si>
  <si>
    <t>Roumanie</t>
  </si>
  <si>
    <t>ROU</t>
  </si>
  <si>
    <t>RO</t>
  </si>
  <si>
    <t>RÃ©union</t>
  </si>
  <si>
    <t>REU</t>
  </si>
  <si>
    <t>RE</t>
  </si>
  <si>
    <t>Qatar</t>
  </si>
  <si>
    <t>QAT</t>
  </si>
  <si>
    <t>QA</t>
  </si>
  <si>
    <t>Puerto Rico</t>
  </si>
  <si>
    <t>Porto Rico</t>
  </si>
  <si>
    <t>PRI</t>
  </si>
  <si>
    <t>PR</t>
  </si>
  <si>
    <t>Timor-Leste</t>
  </si>
  <si>
    <t>TLS</t>
  </si>
  <si>
    <t>TL</t>
  </si>
  <si>
    <t>Guinea-Bissau</t>
  </si>
  <si>
    <t>GuinÃ©e-Bissau</t>
  </si>
  <si>
    <t>GNB</t>
  </si>
  <si>
    <t>GW</t>
  </si>
  <si>
    <t>Portugal</t>
  </si>
  <si>
    <t>PRT</t>
  </si>
  <si>
    <t>PT</t>
  </si>
  <si>
    <t>Poland</t>
  </si>
  <si>
    <t>Pologne</t>
  </si>
  <si>
    <t>POL</t>
  </si>
  <si>
    <t>PL</t>
  </si>
  <si>
    <t>Pitcairn</t>
  </si>
  <si>
    <t>PCN</t>
  </si>
  <si>
    <t>PN</t>
  </si>
  <si>
    <t>Philippines</t>
  </si>
  <si>
    <t>PHL</t>
  </si>
  <si>
    <t>PH</t>
  </si>
  <si>
    <t>Peru</t>
  </si>
  <si>
    <t>PÃ©rou</t>
  </si>
  <si>
    <t>PER</t>
  </si>
  <si>
    <t>PE</t>
  </si>
  <si>
    <t>Paraguay</t>
  </si>
  <si>
    <t>PRY</t>
  </si>
  <si>
    <t>PY</t>
  </si>
  <si>
    <t>Papua New Guinea</t>
  </si>
  <si>
    <t>Papouasie-Nouvelle-GuinÃ©e</t>
  </si>
  <si>
    <t>PNG</t>
  </si>
  <si>
    <t>PG</t>
  </si>
  <si>
    <t>Panama</t>
  </si>
  <si>
    <t>PAN</t>
  </si>
  <si>
    <t>PA</t>
  </si>
  <si>
    <t>Pakistan</t>
  </si>
  <si>
    <t>PAK</t>
  </si>
  <si>
    <t>PK</t>
  </si>
  <si>
    <t>Palau</t>
  </si>
  <si>
    <t>Palaos</t>
  </si>
  <si>
    <t>PLW</t>
  </si>
  <si>
    <t>PW</t>
  </si>
  <si>
    <t>Marshall Islands</t>
  </si>
  <si>
    <t>ÃŽles Marshall</t>
  </si>
  <si>
    <t>MHL</t>
  </si>
  <si>
    <t>MH</t>
  </si>
  <si>
    <t>Federated States of Micronesia</t>
  </si>
  <si>
    <t>Ã‰tats FÃ©dÃ©rÃ©s de MicronÃ©sie</t>
  </si>
  <si>
    <t>FSM</t>
  </si>
  <si>
    <t>FM</t>
  </si>
  <si>
    <t>United States Minor Outlying Islands</t>
  </si>
  <si>
    <t>ÃŽles Mineures Ã‰loignÃ©es des Ã‰tats-Unis</t>
  </si>
  <si>
    <t>UMI</t>
  </si>
  <si>
    <t>UM</t>
  </si>
  <si>
    <t>Northern Mariana Islands</t>
  </si>
  <si>
    <t>ÃŽles Mariannes du Nord</t>
  </si>
  <si>
    <t>MNP</t>
  </si>
  <si>
    <t>MP</t>
  </si>
  <si>
    <t>Norway</t>
  </si>
  <si>
    <t>NorvÃ¨ge</t>
  </si>
  <si>
    <t>NOR</t>
  </si>
  <si>
    <t>NO</t>
  </si>
  <si>
    <t>Norfolk Island</t>
  </si>
  <si>
    <t>ÃŽle Norfolk</t>
  </si>
  <si>
    <t>NFK</t>
  </si>
  <si>
    <t>NF</t>
  </si>
  <si>
    <t>Niue</t>
  </si>
  <si>
    <t>NiuÃ©</t>
  </si>
  <si>
    <t>NIU</t>
  </si>
  <si>
    <t>NU</t>
  </si>
  <si>
    <t>Nigeria</t>
  </si>
  <si>
    <t>NigÃ©ria</t>
  </si>
  <si>
    <t>NGA</t>
  </si>
  <si>
    <t>NG</t>
  </si>
  <si>
    <t>Niger</t>
  </si>
  <si>
    <t>NER</t>
  </si>
  <si>
    <t>NE</t>
  </si>
  <si>
    <t>Nicaragua</t>
  </si>
  <si>
    <t>NIC</t>
  </si>
  <si>
    <t>NI</t>
  </si>
  <si>
    <t>New Zealand</t>
  </si>
  <si>
    <t>Nouvelle-ZÃ©lande</t>
  </si>
  <si>
    <t>NZL</t>
  </si>
  <si>
    <t>NZ</t>
  </si>
  <si>
    <t>Vanuatu</t>
  </si>
  <si>
    <t>VU</t>
  </si>
  <si>
    <t>New Caledonia</t>
  </si>
  <si>
    <t>Nouvelle-CalÃ©donie</t>
  </si>
  <si>
    <t>NCL</t>
  </si>
  <si>
    <t>NC</t>
  </si>
  <si>
    <t>Aruba</t>
  </si>
  <si>
    <t>ABW</t>
  </si>
  <si>
    <t>AW</t>
  </si>
  <si>
    <t>Netherlands Antilles</t>
  </si>
  <si>
    <t>Antilles NÃ©erlandaises</t>
  </si>
  <si>
    <t>ANT</t>
  </si>
  <si>
    <t>AN</t>
  </si>
  <si>
    <t>Netherlands</t>
  </si>
  <si>
    <t>Pays-Bas</t>
  </si>
  <si>
    <t>NLD</t>
  </si>
  <si>
    <t>NL</t>
  </si>
  <si>
    <t>Nepal</t>
  </si>
  <si>
    <t>NÃ©pal</t>
  </si>
  <si>
    <t>NPL</t>
  </si>
  <si>
    <t>NP</t>
  </si>
  <si>
    <t>Nauru</t>
  </si>
  <si>
    <t>NRU</t>
  </si>
  <si>
    <t>NR</t>
  </si>
  <si>
    <t>Namibia</t>
  </si>
  <si>
    <t>Namibie</t>
  </si>
  <si>
    <t>NAM</t>
  </si>
  <si>
    <t>NA</t>
  </si>
  <si>
    <t>Oman</t>
  </si>
  <si>
    <t>OMN</t>
  </si>
  <si>
    <t>OM</t>
  </si>
  <si>
    <t>Mozambique</t>
  </si>
  <si>
    <t>MOZ</t>
  </si>
  <si>
    <t>MZ</t>
  </si>
  <si>
    <t>Morocco</t>
  </si>
  <si>
    <t>Maroc</t>
  </si>
  <si>
    <t>MAR</t>
  </si>
  <si>
    <t>MA</t>
  </si>
  <si>
    <t>Montserrat</t>
  </si>
  <si>
    <t>MSR</t>
  </si>
  <si>
    <t>MS</t>
  </si>
  <si>
    <t>Republic of Moldova</t>
  </si>
  <si>
    <t>RÃ©publique de Moldova</t>
  </si>
  <si>
    <t>MDA</t>
  </si>
  <si>
    <t>MD</t>
  </si>
  <si>
    <t>Mongolia</t>
  </si>
  <si>
    <t>Mongolie</t>
  </si>
  <si>
    <t>MNG</t>
  </si>
  <si>
    <t>MN</t>
  </si>
  <si>
    <t>Monaco</t>
  </si>
  <si>
    <t>MCO</t>
  </si>
  <si>
    <t>MC</t>
  </si>
  <si>
    <t>Mexico</t>
  </si>
  <si>
    <t>Mexique</t>
  </si>
  <si>
    <t>MEX</t>
  </si>
  <si>
    <t>MX</t>
  </si>
  <si>
    <t>Mauritius</t>
  </si>
  <si>
    <t>Maurice</t>
  </si>
  <si>
    <t>MUS</t>
  </si>
  <si>
    <t>MU</t>
  </si>
  <si>
    <t>Mauritania</t>
  </si>
  <si>
    <t>Mauritanie</t>
  </si>
  <si>
    <t>MRT</t>
  </si>
  <si>
    <t>MR</t>
  </si>
  <si>
    <t>Martinique</t>
  </si>
  <si>
    <t>MTQ</t>
  </si>
  <si>
    <t>MQ</t>
  </si>
  <si>
    <t>Malta</t>
  </si>
  <si>
    <t>Malte</t>
  </si>
  <si>
    <t>MLT</t>
  </si>
  <si>
    <t>MT</t>
  </si>
  <si>
    <t>Mali</t>
  </si>
  <si>
    <t>MLI</t>
  </si>
  <si>
    <t>ML</t>
  </si>
  <si>
    <t>Maldives</t>
  </si>
  <si>
    <t>MDV</t>
  </si>
  <si>
    <t>MV</t>
  </si>
  <si>
    <t>Malaysia</t>
  </si>
  <si>
    <t>Malaisie</t>
  </si>
  <si>
    <t>MYS</t>
  </si>
  <si>
    <t>MY</t>
  </si>
  <si>
    <t>Malawi</t>
  </si>
  <si>
    <t>MWI</t>
  </si>
  <si>
    <t>MW</t>
  </si>
  <si>
    <t>Madagascar</t>
  </si>
  <si>
    <t>MDG</t>
  </si>
  <si>
    <t>MG</t>
  </si>
  <si>
    <t>Macao</t>
  </si>
  <si>
    <t>MAC</t>
  </si>
  <si>
    <t>MO</t>
  </si>
  <si>
    <t>Luxembourg</t>
  </si>
  <si>
    <t>LUX</t>
  </si>
  <si>
    <t>LU</t>
  </si>
  <si>
    <t>Lithuania</t>
  </si>
  <si>
    <t>Lituanie</t>
  </si>
  <si>
    <t>LTU</t>
  </si>
  <si>
    <t>LT</t>
  </si>
  <si>
    <t>Liechtenstein</t>
  </si>
  <si>
    <t>LIE</t>
  </si>
  <si>
    <t>LI</t>
  </si>
  <si>
    <t>Libyan Arab Jamahiriya</t>
  </si>
  <si>
    <t>Jamahiriya Arabe Libyenne</t>
  </si>
  <si>
    <t>LBY</t>
  </si>
  <si>
    <t>LY</t>
  </si>
  <si>
    <t>Liberia</t>
  </si>
  <si>
    <t>LibÃ©ria</t>
  </si>
  <si>
    <t>LBR</t>
  </si>
  <si>
    <t>LR</t>
  </si>
  <si>
    <t>Latvia</t>
  </si>
  <si>
    <t>Lettonie</t>
  </si>
  <si>
    <t>LVA</t>
  </si>
  <si>
    <t>LV</t>
  </si>
  <si>
    <t>Lesotho</t>
  </si>
  <si>
    <t>LSO</t>
  </si>
  <si>
    <t>LS</t>
  </si>
  <si>
    <t>Lebanon</t>
  </si>
  <si>
    <t>Liban</t>
  </si>
  <si>
    <t>LBN</t>
  </si>
  <si>
    <t>LB</t>
  </si>
  <si>
    <t>Lao People's Democratic Republic</t>
  </si>
  <si>
    <t>RÃ©publique DÃ©mocratique Populaire Lao</t>
  </si>
  <si>
    <t>LAO</t>
  </si>
  <si>
    <t>LA</t>
  </si>
  <si>
    <t>Kyrgyzstan</t>
  </si>
  <si>
    <t>Kirghizistan</t>
  </si>
  <si>
    <t>KGZ</t>
  </si>
  <si>
    <t>KG</t>
  </si>
  <si>
    <t>Kuwait</t>
  </si>
  <si>
    <t>KoweÃ¯t</t>
  </si>
  <si>
    <t>KWT</t>
  </si>
  <si>
    <t>KW</t>
  </si>
  <si>
    <t>Republic of Korea</t>
  </si>
  <si>
    <t>RÃ©publique de CorÃ©e</t>
  </si>
  <si>
    <t>KOR</t>
  </si>
  <si>
    <t>KR</t>
  </si>
  <si>
    <t>Democratic People's Republic of Korea</t>
  </si>
  <si>
    <t>RÃ©publique Populaire DÃ©mocratique de CorÃ©e</t>
  </si>
  <si>
    <t>PRK</t>
  </si>
  <si>
    <t>KP</t>
  </si>
  <si>
    <t>Kenya</t>
  </si>
  <si>
    <t>KEN</t>
  </si>
  <si>
    <t>KE</t>
  </si>
  <si>
    <t>Jordan</t>
  </si>
  <si>
    <t>Jordanie</t>
  </si>
  <si>
    <t>JOR</t>
  </si>
  <si>
    <t>JO</t>
  </si>
  <si>
    <t>Kazakhstan</t>
  </si>
  <si>
    <t>KAZ</t>
  </si>
  <si>
    <t>KZ</t>
  </si>
  <si>
    <t>Japan</t>
  </si>
  <si>
    <t>Japon</t>
  </si>
  <si>
    <t>JPN</t>
  </si>
  <si>
    <t>JP</t>
  </si>
  <si>
    <t>Jamaica</t>
  </si>
  <si>
    <t>JamaÃ¯que</t>
  </si>
  <si>
    <t>JAM</t>
  </si>
  <si>
    <t>JM</t>
  </si>
  <si>
    <t>CÃ´te d'Ivoire</t>
  </si>
  <si>
    <t>CIV</t>
  </si>
  <si>
    <t>CI</t>
  </si>
  <si>
    <t>Italy</t>
  </si>
  <si>
    <t>Italie</t>
  </si>
  <si>
    <t>ITA</t>
  </si>
  <si>
    <t>IT</t>
  </si>
  <si>
    <t>Israel</t>
  </si>
  <si>
    <t>IsraÃ«l</t>
  </si>
  <si>
    <t>ISR</t>
  </si>
  <si>
    <t>IL</t>
  </si>
  <si>
    <t>Ireland</t>
  </si>
  <si>
    <t>Irlande</t>
  </si>
  <si>
    <t>IRL</t>
  </si>
  <si>
    <t>IE</t>
  </si>
  <si>
    <t>Iraq</t>
  </si>
  <si>
    <t>IRQ</t>
  </si>
  <si>
    <t>IQ</t>
  </si>
  <si>
    <t>Islamic Republic of Iran</t>
  </si>
  <si>
    <t>RÃ©publique Islamique d'Iran</t>
  </si>
  <si>
    <t>IRN</t>
  </si>
  <si>
    <t>IR</t>
  </si>
  <si>
    <t>Indonesia</t>
  </si>
  <si>
    <t>IndonÃ©sie</t>
  </si>
  <si>
    <t>IDN</t>
  </si>
  <si>
    <t>ID</t>
  </si>
  <si>
    <t>India</t>
  </si>
  <si>
    <t>Inde</t>
  </si>
  <si>
    <t>IND</t>
  </si>
  <si>
    <t>IN</t>
  </si>
  <si>
    <t>Iceland</t>
  </si>
  <si>
    <t>Islande</t>
  </si>
  <si>
    <t>ISL</t>
  </si>
  <si>
    <t>IS</t>
  </si>
  <si>
    <t>Hungary</t>
  </si>
  <si>
    <t>Hongrie</t>
  </si>
  <si>
    <t>HUN</t>
  </si>
  <si>
    <t>HU</t>
  </si>
  <si>
    <t>Hong Kong</t>
  </si>
  <si>
    <t>Hong-Kong</t>
  </si>
  <si>
    <t>HKG</t>
  </si>
  <si>
    <t>HK</t>
  </si>
  <si>
    <t>Honduras</t>
  </si>
  <si>
    <t>HND</t>
  </si>
  <si>
    <t>HN</t>
  </si>
  <si>
    <t>Vatican City State</t>
  </si>
  <si>
    <t>Saint-SiÃ¨ge (Ã©tat de la CitÃ© du Vatican)</t>
  </si>
  <si>
    <t>VAT</t>
  </si>
  <si>
    <t>VA</t>
  </si>
  <si>
    <t>Heard Island and McDonald Islands</t>
  </si>
  <si>
    <t>ÃŽles Heard et Mcdonald</t>
  </si>
  <si>
    <t>HMD</t>
  </si>
  <si>
    <t>HM</t>
  </si>
  <si>
    <t>Haiti</t>
  </si>
  <si>
    <t>HaÃ¯ti</t>
  </si>
  <si>
    <t>HTI</t>
  </si>
  <si>
    <t>HT</t>
  </si>
  <si>
    <t>Guyana</t>
  </si>
  <si>
    <t>GUY</t>
  </si>
  <si>
    <t>GY</t>
  </si>
  <si>
    <t>Guinea</t>
  </si>
  <si>
    <t>GuinÃ©e</t>
  </si>
  <si>
    <t>GIN</t>
  </si>
  <si>
    <t>GN</t>
  </si>
  <si>
    <t>Guatemala</t>
  </si>
  <si>
    <t>GTM</t>
  </si>
  <si>
    <t>GT</t>
  </si>
  <si>
    <t>Guam</t>
  </si>
  <si>
    <t>GUM</t>
  </si>
  <si>
    <t>GU</t>
  </si>
  <si>
    <t>Guadeloupe</t>
  </si>
  <si>
    <t>GLP</t>
  </si>
  <si>
    <t>GP</t>
  </si>
  <si>
    <t>Grenada</t>
  </si>
  <si>
    <t>Grenade</t>
  </si>
  <si>
    <t>GRD</t>
  </si>
  <si>
    <t>GD</t>
  </si>
  <si>
    <t>Greenland</t>
  </si>
  <si>
    <t>Groenland</t>
  </si>
  <si>
    <t>GRL</t>
  </si>
  <si>
    <t>GL</t>
  </si>
  <si>
    <t>Greece</t>
  </si>
  <si>
    <t>GrÃ¨ce</t>
  </si>
  <si>
    <t>GRC</t>
  </si>
  <si>
    <t>GR</t>
  </si>
  <si>
    <t>Kiribati</t>
  </si>
  <si>
    <t>KIR</t>
  </si>
  <si>
    <t>KI</t>
  </si>
  <si>
    <t>Gibraltar</t>
  </si>
  <si>
    <t>GIB</t>
  </si>
  <si>
    <t>GI</t>
  </si>
  <si>
    <t>Ghana</t>
  </si>
  <si>
    <t>GHA</t>
  </si>
  <si>
    <t>GH</t>
  </si>
  <si>
    <t>Germany</t>
  </si>
  <si>
    <t>Allemagne</t>
  </si>
  <si>
    <t>DEU</t>
  </si>
  <si>
    <t>DE</t>
  </si>
  <si>
    <t>Occupied Palestinian Territory</t>
  </si>
  <si>
    <t>Territoire Palestinien OccupÃ©</t>
  </si>
  <si>
    <t>PSE</t>
  </si>
  <si>
    <t>PS</t>
  </si>
  <si>
    <t>Gambia</t>
  </si>
  <si>
    <t>Gambie</t>
  </si>
  <si>
    <t>GMB</t>
  </si>
  <si>
    <t>GM</t>
  </si>
  <si>
    <t>Georgia</t>
  </si>
  <si>
    <t>GÃ©orgie</t>
  </si>
  <si>
    <t>GEO</t>
  </si>
  <si>
    <t>GE</t>
  </si>
  <si>
    <t>Gabon</t>
  </si>
  <si>
    <t>GAB</t>
  </si>
  <si>
    <t>GA</t>
  </si>
  <si>
    <t>Djibouti</t>
  </si>
  <si>
    <t>DJI</t>
  </si>
  <si>
    <t>DJ</t>
  </si>
  <si>
    <t>French Southern Territories</t>
  </si>
  <si>
    <t>Terres Australes FranÃ§aises</t>
  </si>
  <si>
    <t>ATF</t>
  </si>
  <si>
    <t>TF</t>
  </si>
  <si>
    <t>French Polynesia</t>
  </si>
  <si>
    <t>PolynÃ©sie FranÃ§aise</t>
  </si>
  <si>
    <t>PYF</t>
  </si>
  <si>
    <t>PF</t>
  </si>
  <si>
    <t>French Guiana</t>
  </si>
  <si>
    <t>Guyane FranÃ§aise</t>
  </si>
  <si>
    <t>GUF</t>
  </si>
  <si>
    <t>GF</t>
  </si>
  <si>
    <t>France</t>
  </si>
  <si>
    <t>FRA</t>
  </si>
  <si>
    <t>FR</t>
  </si>
  <si>
    <t>Ã…land Islands</t>
  </si>
  <si>
    <t>ÃŽles Ã…land</t>
  </si>
  <si>
    <t>ALA</t>
  </si>
  <si>
    <t>AX</t>
  </si>
  <si>
    <t>Finland</t>
  </si>
  <si>
    <t>Finlande</t>
  </si>
  <si>
    <t>FIN</t>
  </si>
  <si>
    <t>FI</t>
  </si>
  <si>
    <t>Fiji</t>
  </si>
  <si>
    <t>Fidji</t>
  </si>
  <si>
    <t>FJI</t>
  </si>
  <si>
    <t>FJ</t>
  </si>
  <si>
    <t>South Georgia and the South Sandwich Islands</t>
  </si>
  <si>
    <t>GÃ©orgie du Sud et les ÃŽles Sandwich du Sud</t>
  </si>
  <si>
    <t>SGS</t>
  </si>
  <si>
    <t>GS</t>
  </si>
  <si>
    <t>Falkland Islands</t>
  </si>
  <si>
    <t>ÃŽles (malvinas) Falkland</t>
  </si>
  <si>
    <t>FLK</t>
  </si>
  <si>
    <t>FK</t>
  </si>
  <si>
    <t>Faroe Islands</t>
  </si>
  <si>
    <t>ÃŽles FÃ©roÃ©</t>
  </si>
  <si>
    <t>FRO</t>
  </si>
  <si>
    <t>FO</t>
  </si>
  <si>
    <t>Estonia</t>
  </si>
  <si>
    <t>Estonie</t>
  </si>
  <si>
    <t>EE</t>
  </si>
  <si>
    <t>Eritrea</t>
  </si>
  <si>
    <t>Ã‰rythrÃ©e</t>
  </si>
  <si>
    <t>ERI</t>
  </si>
  <si>
    <t>ER</t>
  </si>
  <si>
    <t>Ethiopia</t>
  </si>
  <si>
    <t>Ã‰thiopie</t>
  </si>
  <si>
    <t>ETH</t>
  </si>
  <si>
    <t>ET</t>
  </si>
  <si>
    <t>Equatorial Guinea</t>
  </si>
  <si>
    <t>GuinÃ©e Ã‰quatoriale</t>
  </si>
  <si>
    <t>GNQ</t>
  </si>
  <si>
    <t>GQ</t>
  </si>
  <si>
    <t>El Salvador</t>
  </si>
  <si>
    <t>SLV</t>
  </si>
  <si>
    <t>SV</t>
  </si>
  <si>
    <t>Ecuador</t>
  </si>
  <si>
    <t>Ã‰quateur</t>
  </si>
  <si>
    <t>ECU</t>
  </si>
  <si>
    <t>EC</t>
  </si>
  <si>
    <t>Dominican Republic</t>
  </si>
  <si>
    <t>RÃ©publique Dominicaine</t>
  </si>
  <si>
    <t>DOM</t>
  </si>
  <si>
    <t>DO</t>
  </si>
  <si>
    <t>Dominica</t>
  </si>
  <si>
    <t>Dominique</t>
  </si>
  <si>
    <t>DMA</t>
  </si>
  <si>
    <t>DM</t>
  </si>
  <si>
    <t>Denmark</t>
  </si>
  <si>
    <t>Danemark</t>
  </si>
  <si>
    <t>DNK</t>
  </si>
  <si>
    <t>DK</t>
  </si>
  <si>
    <t>Benin</t>
  </si>
  <si>
    <t>BÃ©nin</t>
  </si>
  <si>
    <t>BEN</t>
  </si>
  <si>
    <t>BJ</t>
  </si>
  <si>
    <t>Czech Republic</t>
  </si>
  <si>
    <t>RÃ©publique TchÃ¨que</t>
  </si>
  <si>
    <t>CZE</t>
  </si>
  <si>
    <t>CZ</t>
  </si>
  <si>
    <t>Cyprus</t>
  </si>
  <si>
    <t>Chypre</t>
  </si>
  <si>
    <t>CYP</t>
  </si>
  <si>
    <t>CY</t>
  </si>
  <si>
    <t>Cuba</t>
  </si>
  <si>
    <t>CUB</t>
  </si>
  <si>
    <t>CU</t>
  </si>
  <si>
    <t>Croatia</t>
  </si>
  <si>
    <t>Croatie</t>
  </si>
  <si>
    <t>HRV</t>
  </si>
  <si>
    <t>HR</t>
  </si>
  <si>
    <t>Costa Rica</t>
  </si>
  <si>
    <t>CRI</t>
  </si>
  <si>
    <t>CR</t>
  </si>
  <si>
    <t>Cook Islands</t>
  </si>
  <si>
    <t>ÃŽles Cook</t>
  </si>
  <si>
    <t>COK</t>
  </si>
  <si>
    <t>CK</t>
  </si>
  <si>
    <t>The Democratic Republic Of The Congo</t>
  </si>
  <si>
    <t>RÃ©publique DÃ©mocratique du Congo</t>
  </si>
  <si>
    <t>COD</t>
  </si>
  <si>
    <t>CD</t>
  </si>
  <si>
    <t>Republic of the Congo</t>
  </si>
  <si>
    <t>RÃ©publique du Congo</t>
  </si>
  <si>
    <t>COG</t>
  </si>
  <si>
    <t>CG</t>
  </si>
  <si>
    <t>Mayotte</t>
  </si>
  <si>
    <t>YT</t>
  </si>
  <si>
    <t>Comoros</t>
  </si>
  <si>
    <t>Comores</t>
  </si>
  <si>
    <t>COM</t>
  </si>
  <si>
    <t>KM</t>
  </si>
  <si>
    <t>Colombia</t>
  </si>
  <si>
    <t>Colombie</t>
  </si>
  <si>
    <t>COL</t>
  </si>
  <si>
    <t>CO</t>
  </si>
  <si>
    <t>Cocos (Keeling) Islands</t>
  </si>
  <si>
    <t>ÃŽles Cocos (Keeling)</t>
  </si>
  <si>
    <t>CCK</t>
  </si>
  <si>
    <t>CC</t>
  </si>
  <si>
    <t>Christmas Island</t>
  </si>
  <si>
    <t>ÃŽle Christmas</t>
  </si>
  <si>
    <t>CXR</t>
  </si>
  <si>
    <t>CX</t>
  </si>
  <si>
    <t>Taiwan</t>
  </si>
  <si>
    <t>TaÃ¯wan</t>
  </si>
  <si>
    <t>TWN</t>
  </si>
  <si>
    <t>TW</t>
  </si>
  <si>
    <t>China</t>
  </si>
  <si>
    <t>Chine</t>
  </si>
  <si>
    <t>CHN</t>
  </si>
  <si>
    <t>CN</t>
  </si>
  <si>
    <t>Chile</t>
  </si>
  <si>
    <t>Chili</t>
  </si>
  <si>
    <t>CHL</t>
  </si>
  <si>
    <t>CL</t>
  </si>
  <si>
    <t>Chad</t>
  </si>
  <si>
    <t>Tchad</t>
  </si>
  <si>
    <t>TCD</t>
  </si>
  <si>
    <t>TD</t>
  </si>
  <si>
    <t>Sri Lanka</t>
  </si>
  <si>
    <t>LKA</t>
  </si>
  <si>
    <t>LK</t>
  </si>
  <si>
    <t>Central African</t>
  </si>
  <si>
    <t>RÃ©publique Centrafricaine</t>
  </si>
  <si>
    <t>CAF</t>
  </si>
  <si>
    <t>CF</t>
  </si>
  <si>
    <t>Cayman Islands</t>
  </si>
  <si>
    <t>ÃŽles CaÃ¯manes</t>
  </si>
  <si>
    <t>CYM</t>
  </si>
  <si>
    <t>KY</t>
  </si>
  <si>
    <t>Cape Verde</t>
  </si>
  <si>
    <t>Cap-vert</t>
  </si>
  <si>
    <t>CPV</t>
  </si>
  <si>
    <t>CV</t>
  </si>
  <si>
    <t>Canada</t>
  </si>
  <si>
    <t>CAN</t>
  </si>
  <si>
    <t>CA</t>
  </si>
  <si>
    <t>Cameroon</t>
  </si>
  <si>
    <t>Cameroun</t>
  </si>
  <si>
    <t>CMR</t>
  </si>
  <si>
    <t>CM</t>
  </si>
  <si>
    <t>Cambodia</t>
  </si>
  <si>
    <t>Cambodge</t>
  </si>
  <si>
    <t>KHM</t>
  </si>
  <si>
    <t>KH</t>
  </si>
  <si>
    <t>Belarus</t>
  </si>
  <si>
    <t>BÃ©larus</t>
  </si>
  <si>
    <t>BLR</t>
  </si>
  <si>
    <t>BY</t>
  </si>
  <si>
    <t>Burundi</t>
  </si>
  <si>
    <t>BDI</t>
  </si>
  <si>
    <t>BI</t>
  </si>
  <si>
    <t>Myanmar</t>
  </si>
  <si>
    <t>MMR</t>
  </si>
  <si>
    <t>MM</t>
  </si>
  <si>
    <t>Bulgaria</t>
  </si>
  <si>
    <t>Bulgarie</t>
  </si>
  <si>
    <t>BGR</t>
  </si>
  <si>
    <t>BG</t>
  </si>
  <si>
    <t>Brunei Darussalam</t>
  </si>
  <si>
    <t>BrunÃ©i Darussalam</t>
  </si>
  <si>
    <t>BRN</t>
  </si>
  <si>
    <t>BN</t>
  </si>
  <si>
    <t>British Virgin Islands</t>
  </si>
  <si>
    <t>ÃŽles Vierges Britanniques</t>
  </si>
  <si>
    <t>VGB</t>
  </si>
  <si>
    <t>VG</t>
  </si>
  <si>
    <t>Solomon Islands</t>
  </si>
  <si>
    <t>ÃŽles Salomon</t>
  </si>
  <si>
    <t>SLB</t>
  </si>
  <si>
    <t>SB</t>
  </si>
  <si>
    <t>British Indian Ocean Territory</t>
  </si>
  <si>
    <t>Territoire Britannique de l'OcÃ©an Indien</t>
  </si>
  <si>
    <t>IOT</t>
  </si>
  <si>
    <t>IO</t>
  </si>
  <si>
    <t>Belize</t>
  </si>
  <si>
    <t>BLZ</t>
  </si>
  <si>
    <t>BZ</t>
  </si>
  <si>
    <t>Brazil</t>
  </si>
  <si>
    <t>BrÃ©sil</t>
  </si>
  <si>
    <t>BRA</t>
  </si>
  <si>
    <t>BR</t>
  </si>
  <si>
    <t>Bouvet Island</t>
  </si>
  <si>
    <t>ÃŽle Bouvet</t>
  </si>
  <si>
    <t>BVT</t>
  </si>
  <si>
    <t>BV</t>
  </si>
  <si>
    <t>Botswana</t>
  </si>
  <si>
    <t>BWA</t>
  </si>
  <si>
    <t>BW</t>
  </si>
  <si>
    <t>Bosnia and Herzegovina</t>
  </si>
  <si>
    <t>Bosnie-HerzÃ©govine</t>
  </si>
  <si>
    <t>BIH</t>
  </si>
  <si>
    <t>BA</t>
  </si>
  <si>
    <t>Bolivia</t>
  </si>
  <si>
    <t>Bolivie</t>
  </si>
  <si>
    <t>BOL</t>
  </si>
  <si>
    <t>BO</t>
  </si>
  <si>
    <t>Bhutan</t>
  </si>
  <si>
    <t>Bhoutan</t>
  </si>
  <si>
    <t>BTN</t>
  </si>
  <si>
    <t>BT</t>
  </si>
  <si>
    <t>Bermuda</t>
  </si>
  <si>
    <t>Bermudes</t>
  </si>
  <si>
    <t>BMU</t>
  </si>
  <si>
    <t>BM</t>
  </si>
  <si>
    <t>Belgium</t>
  </si>
  <si>
    <t>Belgique</t>
  </si>
  <si>
    <t>BEL</t>
  </si>
  <si>
    <t>BE</t>
  </si>
  <si>
    <t>Barbados</t>
  </si>
  <si>
    <t>Barbade</t>
  </si>
  <si>
    <t>BRB</t>
  </si>
  <si>
    <t>BB</t>
  </si>
  <si>
    <t>Armenia</t>
  </si>
  <si>
    <t>ArmÃ©nie</t>
  </si>
  <si>
    <t>ARM</t>
  </si>
  <si>
    <t>AM</t>
  </si>
  <si>
    <t>Bangladesh</t>
  </si>
  <si>
    <t>BGD</t>
  </si>
  <si>
    <t>BD</t>
  </si>
  <si>
    <t>Bahrain</t>
  </si>
  <si>
    <t>BahreÃ¯n</t>
  </si>
  <si>
    <t>BHR</t>
  </si>
  <si>
    <t>BH</t>
  </si>
  <si>
    <t>Bahamas</t>
  </si>
  <si>
    <t>BHS</t>
  </si>
  <si>
    <t>BS</t>
  </si>
  <si>
    <t>Austria</t>
  </si>
  <si>
    <t>Autriche</t>
  </si>
  <si>
    <t>AUT</t>
  </si>
  <si>
    <t>AT</t>
  </si>
  <si>
    <t>Australia</t>
  </si>
  <si>
    <t>Australie</t>
  </si>
  <si>
    <t>AUS</t>
  </si>
  <si>
    <t>AU</t>
  </si>
  <si>
    <t>Argentina</t>
  </si>
  <si>
    <t>Argentine</t>
  </si>
  <si>
    <t>ARG</t>
  </si>
  <si>
    <t>AR</t>
  </si>
  <si>
    <t>Azerbaijan</t>
  </si>
  <si>
    <t>AzerbaÃ¯djan</t>
  </si>
  <si>
    <t>AZE</t>
  </si>
  <si>
    <t>AZ</t>
  </si>
  <si>
    <t>Antigua and Barbuda</t>
  </si>
  <si>
    <t>Antigua-et-Barbuda</t>
  </si>
  <si>
    <t>ATG</t>
  </si>
  <si>
    <t>AG</t>
  </si>
  <si>
    <t>Angola</t>
  </si>
  <si>
    <t>AGO</t>
  </si>
  <si>
    <t>AO</t>
  </si>
  <si>
    <t>Andorra</t>
  </si>
  <si>
    <t>Andorre</t>
  </si>
  <si>
    <t>AND</t>
  </si>
  <si>
    <t>AD</t>
  </si>
  <si>
    <t>American Samoa</t>
  </si>
  <si>
    <t>Samoa AmÃ©ricaines</t>
  </si>
  <si>
    <t>ASM</t>
  </si>
  <si>
    <t>AS</t>
  </si>
  <si>
    <t>Algeria</t>
  </si>
  <si>
    <t>AlgÃ©rie</t>
  </si>
  <si>
    <t>DZA</t>
  </si>
  <si>
    <t>DZ</t>
  </si>
  <si>
    <t>Antarctica</t>
  </si>
  <si>
    <t>Antarctique</t>
  </si>
  <si>
    <t>ATA</t>
  </si>
  <si>
    <t>AQ</t>
  </si>
  <si>
    <t>Albania</t>
  </si>
  <si>
    <t>Albanie</t>
  </si>
  <si>
    <t>ALB</t>
  </si>
  <si>
    <t>AL</t>
  </si>
  <si>
    <t>Afghanistan</t>
  </si>
  <si>
    <t>AFG</t>
  </si>
  <si>
    <t>AF</t>
  </si>
  <si>
    <t>anglais</t>
  </si>
  <si>
    <t>d</t>
  </si>
  <si>
    <t>c</t>
  </si>
  <si>
    <t>b</t>
  </si>
  <si>
    <t>a</t>
  </si>
  <si>
    <t>Alternatif</t>
  </si>
  <si>
    <t>Suède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</si>
</sst>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\1/24"/>
  </numFmts>
  <fonts count="13" x14ac:knownFonts="1">
    <font>
      <sz val="12"/>
      <color theme="1"/>
      <name val="Calibri"/>
      <family val="2"/>
      <scheme val="minor"/>
    </font>
    <font>
      <sz val="11"/>
      <color theme="1"/>
      <name val="Georgia"/>
      <family val="2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202122"/>
      <name val="Calibri"/>
      <family val="2"/>
      <scheme val="minor"/>
    </font>
    <font>
      <b/>
      <i/>
      <sz val="12"/>
      <color rgb="FF202122"/>
      <name val="Calibri"/>
      <family val="2"/>
      <scheme val="minor"/>
    </font>
    <font>
      <sz val="12"/>
      <color rgb="FF202122"/>
      <name val="Calibri"/>
      <family val="2"/>
      <scheme val="minor"/>
    </font>
    <font>
      <sz val="12"/>
      <color rgb="FF202122"/>
      <name val="Arial"/>
      <family val="2"/>
    </font>
    <font>
      <sz val="11"/>
      <color rgb="FF34373A"/>
      <name val="Arial"/>
      <family val="2"/>
    </font>
    <font>
      <b/>
      <sz val="11"/>
      <color rgb="FF34373A"/>
      <name val="Arial"/>
      <family val="2"/>
    </font>
    <font>
      <sz val="11"/>
      <color theme="1"/>
      <name val="Georgia"/>
      <family val="1"/>
    </font>
    <font>
      <u/>
      <sz val="11"/>
      <color theme="10"/>
      <name val="Georgia"/>
      <family val="2"/>
    </font>
    <font>
      <b/>
      <i/>
      <u/>
      <sz val="14"/>
      <color theme="4" tint="-0.24994659260841701"/>
      <name val="Georgi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/>
      <right style="medium">
        <color rgb="FFA2A9B1"/>
      </right>
      <top/>
      <bottom style="medium">
        <color rgb="FFA2A9B1"/>
      </bottom>
      <diagonal/>
    </border>
    <border>
      <left/>
      <right style="medium">
        <color rgb="FFA2A9B1"/>
      </right>
      <top style="medium">
        <color rgb="FFA2A9B1"/>
      </top>
      <bottom style="medium">
        <color rgb="FFA2A9B1"/>
      </bottom>
      <diagonal/>
    </border>
    <border>
      <left/>
      <right style="medium">
        <color rgb="FFA2A9B1"/>
      </right>
      <top style="medium">
        <color rgb="FFA2A9B1"/>
      </top>
      <bottom/>
      <diagonal/>
    </border>
    <border>
      <left/>
      <right style="medium">
        <color rgb="FFA2A9B1"/>
      </right>
      <top/>
      <bottom/>
      <diagonal/>
    </border>
    <border>
      <left/>
      <right style="medium">
        <color rgb="FFCCCCCC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1" fillId="0" borderId="0"/>
    <xf numFmtId="0" fontId="11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4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3" fontId="3" fillId="0" borderId="2" xfId="1" applyNumberFormat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>
      <alignment horizontal="center"/>
    </xf>
    <xf numFmtId="1" fontId="9" fillId="0" borderId="0" xfId="0" applyNumberFormat="1" applyFont="1" applyFill="1" applyAlignment="1">
      <alignment horizontal="center" vertical="center"/>
    </xf>
    <xf numFmtId="1" fontId="8" fillId="0" borderId="0" xfId="0" applyNumberFormat="1" applyFont="1" applyFill="1" applyAlignment="1">
      <alignment horizontal="center" vertical="center"/>
    </xf>
    <xf numFmtId="1" fontId="0" fillId="0" borderId="0" xfId="0" applyNumberFormat="1" applyFill="1" applyAlignment="1">
      <alignment vertical="center"/>
    </xf>
    <xf numFmtId="1" fontId="2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3" borderId="0" xfId="0" applyNumberFormat="1" applyFont="1" applyFill="1" applyAlignment="1">
      <alignment horizontal="left"/>
    </xf>
    <xf numFmtId="0" fontId="0" fillId="3" borderId="0" xfId="0" applyNumberForma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quotePrefix="1" applyAlignment="1">
      <alignment horizontal="left"/>
    </xf>
    <xf numFmtId="0" fontId="10" fillId="0" borderId="0" xfId="2" applyFont="1"/>
    <xf numFmtId="2" fontId="10" fillId="0" borderId="0" xfId="2" applyNumberFormat="1" applyFont="1"/>
    <xf numFmtId="0" fontId="10" fillId="0" borderId="0" xfId="3" applyFont="1" applyFill="1" applyAlignment="1">
      <alignment vertical="center"/>
    </xf>
    <xf numFmtId="0" fontId="10" fillId="0" borderId="0" xfId="2" applyFont="1" applyAlignment="1">
      <alignment horizontal="right" vertical="center"/>
    </xf>
    <xf numFmtId="0" fontId="10" fillId="0" borderId="5" xfId="2" applyFont="1" applyBorder="1" applyAlignment="1">
      <alignment vertical="center"/>
    </xf>
    <xf numFmtId="165" fontId="10" fillId="0" borderId="0" xfId="2" applyNumberFormat="1" applyFont="1"/>
    <xf numFmtId="0" fontId="10" fillId="4" borderId="0" xfId="2" applyFont="1" applyFill="1"/>
    <xf numFmtId="164" fontId="10" fillId="4" borderId="0" xfId="2" applyNumberFormat="1" applyFont="1" applyFill="1"/>
    <xf numFmtId="0" fontId="12" fillId="0" borderId="0" xfId="2" applyFont="1"/>
    <xf numFmtId="0" fontId="10" fillId="0" borderId="0" xfId="2" applyFont="1" applyBorder="1" applyAlignment="1">
      <alignment vertical="center"/>
    </xf>
  </cellXfs>
  <cellStyles count="4">
    <cellStyle name="Hyperlink" xfId="1" builtinId="8"/>
    <cellStyle name="Hyperlink 2" xfId="3" xr:uid="{48044208-EDB1-4812-926F-3C1EC9872399}"/>
    <cellStyle name="Standaard" xfId="0" builtinId="0"/>
    <cellStyle name="Standaard 2" xfId="2" xr:uid="{5AF8A055-10B0-4AF5-9667-378ADE589887}"/>
  </cellStyles>
  <dxfs count="20">
    <dxf>
      <numFmt numFmtId="0" formatCode="General"/>
      <alignment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rgb="FFCCCCCC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0212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rgb="FFA2A9B1"/>
        </right>
        <top style="medium">
          <color rgb="FFA2A9B1"/>
        </top>
        <bottom style="medium">
          <color rgb="FFA2A9B1"/>
        </bottom>
      </border>
    </dxf>
    <dxf>
      <border outline="0">
        <left style="medium">
          <color rgb="FFA2A9B1"/>
        </left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38DC61-63D9-49C0-876C-6F19DB952757}" name="Tabel14" displayName="Tabel14" ref="A1:F216" totalsRowShown="0" headerRowDxfId="8" dataDxfId="7">
  <autoFilter ref="A1:F216" xr:uid="{41E8FE48-6D35-40DA-92AB-3F2249B72F80}"/>
  <tableColumns count="6">
    <tableColumn id="1" xr3:uid="{85254F8A-635F-46F6-A0CF-AB968851B92B}" name="Pays, Capitale" dataDxfId="6" dataCellStyle="Hyperlink"/>
    <tableColumn id="2" xr3:uid="{1F4C614F-E1B0-4446-9266-5D39EE998DF1}" name="time" dataDxfId="5"/>
    <tableColumn id="3" xr3:uid="{E7CE3874-B545-4096-A836-646E78105616}" name="timezone" dataDxfId="4"/>
    <tableColumn id="6" xr3:uid="{DE475763-1CE5-402D-9C7B-618309B7C1CE}" name="Alternatif" dataDxfId="2" dataCellStyle="Standaard 2"/>
    <tableColumn id="4" xr3:uid="{DFD4CBDD-D593-4822-8451-826386C45C64}" name="français" dataDxfId="1">
      <calculatedColumnFormula>INDEX($R$2:$R$242,MATCH(LEFT(A2,SEARCH(",",A2)-1),$S$2:$S$242,0))</calculatedColumnFormula>
    </tableColumn>
    <tableColumn id="5" xr3:uid="{4CA185E9-DD42-4D8F-A67D-2A7FE7348FD5}" name="difference" dataDxfId="3">
      <calculatedColumnFormula>24*(TIMEVALUE(RIGHT(B2,5))+(LEFT(B2,3)="maa")-$L$1)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EDD76B-466F-45C0-9529-EDC616850469}" name="TBL_Pays_Countries" displayName="TBL_Pays_Countries" ref="N1:S242" totalsRowShown="0">
  <autoFilter ref="N1:S242" xr:uid="{0A675CAC-FE7D-417D-907B-86C3ED7B2892}"/>
  <tableColumns count="6">
    <tableColumn id="1" xr3:uid="{EA61BAFD-11B3-4BD5-A782-376094AEBFE8}" name="a"/>
    <tableColumn id="2" xr3:uid="{31476CDA-548E-4A2B-B1CD-B07EE39F9A37}" name="b"/>
    <tableColumn id="3" xr3:uid="{374EBE76-4CB6-4408-899E-1D69F029CE85}" name="c"/>
    <tableColumn id="4" xr3:uid="{7DAC495B-8B6B-4553-9EF9-F30C049104F4}" name="d"/>
    <tableColumn id="5" xr3:uid="{D3A3B63C-C3C6-4009-A2A6-68DED561C76D}" name="français"/>
    <tableColumn id="6" xr3:uid="{00A64C15-2F59-4055-9BFB-53C1B24C50A0}" name="angla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240" totalsRowShown="0" headerRowDxfId="19" dataDxfId="18" tableBorderDxfId="17">
  <autoFilter ref="A1:C240" xr:uid="{00000000-0009-0000-0100-000002000000}"/>
  <sortState xmlns:xlrd2="http://schemas.microsoft.com/office/spreadsheetml/2017/richdata2" ref="A2:B240">
    <sortCondition ref="B1:B240"/>
  </sortState>
  <tableColumns count="3">
    <tableColumn id="1" xr3:uid="{00000000-0010-0000-0000-000001000000}" name="Pays (et autres services)" dataDxfId="16"/>
    <tableColumn id="2" xr3:uid="{00000000-0010-0000-0000-000002000000}" name="Indicatif" dataDxfId="15"/>
    <tableColumn id="3" xr3:uid="{DFE5E31D-40C2-480D-AB35-44739B566CF0}" name="Timezone" dataDxfId="0">
      <calculatedColumnFormula>VLOOKUP(MID(A2,2,99),Settings!$E$2:$F$216,2,0)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1BD13F-137B-4F78-81CE-04E69BB54D80}" name="Tabel1" displayName="Tabel1" ref="A1:D2" insertRow="1" totalsRowShown="0" headerRowDxfId="14" dataDxfId="13">
  <tableColumns count="4">
    <tableColumn id="1" xr3:uid="{0CAC5C9D-97C1-4752-90A9-CF1EE136C10E}" name="numéro" dataDxfId="12"/>
    <tableColumn id="2" xr3:uid="{E43F346F-5B92-4152-B5C2-DB413D653760}" name="pays" dataDxfId="11"/>
    <tableColumn id="3" xr3:uid="{9963E129-7FED-4EC4-AECE-E3F3DB485C73}" name="prefix" dataDxfId="10"/>
    <tableColumn id="4" xr3:uid="{D77121C4-D854-4631-B751-32E9DF507651}" name="timezon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timeanddate.com/worldclock/malta/valletta" TargetMode="External"/><Relationship Id="rId21" Type="http://schemas.openxmlformats.org/officeDocument/2006/relationships/hyperlink" Target="https://www.timeanddate.com/worldclock/bermuda/hamilton" TargetMode="External"/><Relationship Id="rId42" Type="http://schemas.openxmlformats.org/officeDocument/2006/relationships/hyperlink" Target="https://www.timeanddate.com/worldclock/comoros/moroni" TargetMode="External"/><Relationship Id="rId63" Type="http://schemas.openxmlformats.org/officeDocument/2006/relationships/hyperlink" Target="https://www.timeanddate.com/worldclock/swaziland/mbabane" TargetMode="External"/><Relationship Id="rId84" Type="http://schemas.openxmlformats.org/officeDocument/2006/relationships/hyperlink" Target="https://www.timeanddate.com/worldclock/hungary/budapest" TargetMode="External"/><Relationship Id="rId138" Type="http://schemas.openxmlformats.org/officeDocument/2006/relationships/hyperlink" Target="https://www.timeanddate.com/worldclock/nigeria/abuja" TargetMode="External"/><Relationship Id="rId159" Type="http://schemas.openxmlformats.org/officeDocument/2006/relationships/hyperlink" Target="https://www.timeanddate.com/worldclock/rwanda/kigali" TargetMode="External"/><Relationship Id="rId170" Type="http://schemas.openxmlformats.org/officeDocument/2006/relationships/hyperlink" Target="https://www.timeanddate.com/worldclock/seychelles/victoria" TargetMode="External"/><Relationship Id="rId191" Type="http://schemas.openxmlformats.org/officeDocument/2006/relationships/hyperlink" Target="https://www.timeanddate.com/worldclock/tanzania/dodoma" TargetMode="External"/><Relationship Id="rId205" Type="http://schemas.openxmlformats.org/officeDocument/2006/relationships/hyperlink" Target="https://www.timeanddate.com/worldclock/uk/london" TargetMode="External"/><Relationship Id="rId107" Type="http://schemas.openxmlformats.org/officeDocument/2006/relationships/hyperlink" Target="https://www.timeanddate.com/worldclock/liberia/monrovia" TargetMode="External"/><Relationship Id="rId11" Type="http://schemas.openxmlformats.org/officeDocument/2006/relationships/hyperlink" Target="https://www.timeanddate.com/worldclock/austria/vienna" TargetMode="External"/><Relationship Id="rId32" Type="http://schemas.openxmlformats.org/officeDocument/2006/relationships/hyperlink" Target="https://www.timeanddate.com/worldclock/cape-verde/praia" TargetMode="External"/><Relationship Id="rId53" Type="http://schemas.openxmlformats.org/officeDocument/2006/relationships/hyperlink" Target="https://www.timeanddate.com/worldclock/denmark/copenhagen" TargetMode="External"/><Relationship Id="rId74" Type="http://schemas.openxmlformats.org/officeDocument/2006/relationships/hyperlink" Target="https://www.timeanddate.com/worldclock/gibraltar/gibraltar" TargetMode="External"/><Relationship Id="rId128" Type="http://schemas.openxmlformats.org/officeDocument/2006/relationships/hyperlink" Target="https://www.timeanddate.com/worldclock/morocco/rabat" TargetMode="External"/><Relationship Id="rId149" Type="http://schemas.openxmlformats.org/officeDocument/2006/relationships/hyperlink" Target="https://www.timeanddate.com/worldclock/peru/lima" TargetMode="External"/><Relationship Id="rId5" Type="http://schemas.openxmlformats.org/officeDocument/2006/relationships/hyperlink" Target="https://www.timeanddate.com/worldclock/angola/luanda" TargetMode="External"/><Relationship Id="rId90" Type="http://schemas.openxmlformats.org/officeDocument/2006/relationships/hyperlink" Target="https://www.timeanddate.com/worldclock/ireland/dublin" TargetMode="External"/><Relationship Id="rId95" Type="http://schemas.openxmlformats.org/officeDocument/2006/relationships/hyperlink" Target="https://www.timeanddate.com/worldclock/japan/tokyo" TargetMode="External"/><Relationship Id="rId160" Type="http://schemas.openxmlformats.org/officeDocument/2006/relationships/hyperlink" Target="https://www.timeanddate.com/worldclock/uk/jamestown" TargetMode="External"/><Relationship Id="rId165" Type="http://schemas.openxmlformats.org/officeDocument/2006/relationships/hyperlink" Target="https://www.timeanddate.com/worldclock/san-marino/san-marino" TargetMode="External"/><Relationship Id="rId181" Type="http://schemas.openxmlformats.org/officeDocument/2006/relationships/hyperlink" Target="https://www.timeanddate.com/worldclock/south-sudan/juba" TargetMode="External"/><Relationship Id="rId186" Type="http://schemas.openxmlformats.org/officeDocument/2006/relationships/hyperlink" Target="https://www.timeanddate.com/worldclock/sweden/stockholm" TargetMode="External"/><Relationship Id="rId216" Type="http://schemas.openxmlformats.org/officeDocument/2006/relationships/table" Target="../tables/table1.xml"/><Relationship Id="rId211" Type="http://schemas.openxmlformats.org/officeDocument/2006/relationships/hyperlink" Target="https://www.timeanddate.com/worldclock/venezuela/caracas" TargetMode="External"/><Relationship Id="rId22" Type="http://schemas.openxmlformats.org/officeDocument/2006/relationships/hyperlink" Target="https://www.timeanddate.com/worldclock/bhutan/thimphu" TargetMode="External"/><Relationship Id="rId27" Type="http://schemas.openxmlformats.org/officeDocument/2006/relationships/hyperlink" Target="https://www.timeanddate.com/worldclock/british-virgin-islands/road-town" TargetMode="External"/><Relationship Id="rId43" Type="http://schemas.openxmlformats.org/officeDocument/2006/relationships/hyperlink" Target="https://www.timeanddate.com/worldclock/congo/brazzaville" TargetMode="External"/><Relationship Id="rId48" Type="http://schemas.openxmlformats.org/officeDocument/2006/relationships/hyperlink" Target="https://www.timeanddate.com/worldclock/croatia/zagreb" TargetMode="External"/><Relationship Id="rId64" Type="http://schemas.openxmlformats.org/officeDocument/2006/relationships/hyperlink" Target="https://www.timeanddate.com/worldclock/ethiopia/addis-ababa" TargetMode="External"/><Relationship Id="rId69" Type="http://schemas.openxmlformats.org/officeDocument/2006/relationships/hyperlink" Target="https://www.timeanddate.com/worldclock/gabon/libreville" TargetMode="External"/><Relationship Id="rId113" Type="http://schemas.openxmlformats.org/officeDocument/2006/relationships/hyperlink" Target="https://www.timeanddate.com/worldclock/malawi/lilongwe" TargetMode="External"/><Relationship Id="rId118" Type="http://schemas.openxmlformats.org/officeDocument/2006/relationships/hyperlink" Target="https://www.timeanddate.com/worldclock/marshall-islands/majuro" TargetMode="External"/><Relationship Id="rId134" Type="http://schemas.openxmlformats.org/officeDocument/2006/relationships/hyperlink" Target="https://www.timeanddate.com/worldclock/netherlands/amsterdam" TargetMode="External"/><Relationship Id="rId139" Type="http://schemas.openxmlformats.org/officeDocument/2006/relationships/hyperlink" Target="https://www.timeanddate.com/worldclock/niue/alofi" TargetMode="External"/><Relationship Id="rId80" Type="http://schemas.openxmlformats.org/officeDocument/2006/relationships/hyperlink" Target="https://www.timeanddate.com/worldclock/guinea-bissau/bissau" TargetMode="External"/><Relationship Id="rId85" Type="http://schemas.openxmlformats.org/officeDocument/2006/relationships/hyperlink" Target="https://www.timeanddate.com/worldclock/iceland/reykjavik" TargetMode="External"/><Relationship Id="rId150" Type="http://schemas.openxmlformats.org/officeDocument/2006/relationships/hyperlink" Target="https://www.timeanddate.com/worldclock/philippines/manila" TargetMode="External"/><Relationship Id="rId155" Type="http://schemas.openxmlformats.org/officeDocument/2006/relationships/hyperlink" Target="https://www.timeanddate.com/worldclock/qatar/doha" TargetMode="External"/><Relationship Id="rId171" Type="http://schemas.openxmlformats.org/officeDocument/2006/relationships/hyperlink" Target="https://www.timeanddate.com/worldclock/sierra-leone/freetown" TargetMode="External"/><Relationship Id="rId176" Type="http://schemas.openxmlformats.org/officeDocument/2006/relationships/hyperlink" Target="https://www.timeanddate.com/worldclock/solomon-islands/honiara" TargetMode="External"/><Relationship Id="rId192" Type="http://schemas.openxmlformats.org/officeDocument/2006/relationships/hyperlink" Target="https://www.timeanddate.com/worldclock/thailand/bangkok" TargetMode="External"/><Relationship Id="rId197" Type="http://schemas.openxmlformats.org/officeDocument/2006/relationships/hyperlink" Target="https://www.timeanddate.com/worldclock/tunisia/tunis" TargetMode="External"/><Relationship Id="rId206" Type="http://schemas.openxmlformats.org/officeDocument/2006/relationships/hyperlink" Target="https://www.timeanddate.com/worldclock/uruguay/montevideo" TargetMode="External"/><Relationship Id="rId201" Type="http://schemas.openxmlformats.org/officeDocument/2006/relationships/hyperlink" Target="https://www.timeanddate.com/worldclock/tuvalu/funafuti" TargetMode="External"/><Relationship Id="rId12" Type="http://schemas.openxmlformats.org/officeDocument/2006/relationships/hyperlink" Target="https://www.timeanddate.com/worldclock/azerbaijan/baku" TargetMode="External"/><Relationship Id="rId17" Type="http://schemas.openxmlformats.org/officeDocument/2006/relationships/hyperlink" Target="https://www.timeanddate.com/worldclock/belarus/minsk" TargetMode="External"/><Relationship Id="rId33" Type="http://schemas.openxmlformats.org/officeDocument/2006/relationships/hyperlink" Target="https://www.timeanddate.com/worldclock/cambodia/phnom-penh" TargetMode="External"/><Relationship Id="rId38" Type="http://schemas.openxmlformats.org/officeDocument/2006/relationships/hyperlink" Target="https://www.timeanddate.com/worldclock/chad/ndjamena" TargetMode="External"/><Relationship Id="rId59" Type="http://schemas.openxmlformats.org/officeDocument/2006/relationships/hyperlink" Target="https://www.timeanddate.com/worldclock/el-salvador/san-salvador" TargetMode="External"/><Relationship Id="rId103" Type="http://schemas.openxmlformats.org/officeDocument/2006/relationships/hyperlink" Target="https://www.timeanddate.com/worldclock/laos/vientiane" TargetMode="External"/><Relationship Id="rId108" Type="http://schemas.openxmlformats.org/officeDocument/2006/relationships/hyperlink" Target="https://www.timeanddate.com/worldclock/libya/tripoli" TargetMode="External"/><Relationship Id="rId124" Type="http://schemas.openxmlformats.org/officeDocument/2006/relationships/hyperlink" Target="https://www.timeanddate.com/worldclock/monaco/monaco" TargetMode="External"/><Relationship Id="rId129" Type="http://schemas.openxmlformats.org/officeDocument/2006/relationships/hyperlink" Target="https://www.timeanddate.com/worldclock/mozambique/maputo" TargetMode="External"/><Relationship Id="rId54" Type="http://schemas.openxmlformats.org/officeDocument/2006/relationships/hyperlink" Target="https://www.timeanddate.com/worldclock/djibouti/djibouti" TargetMode="External"/><Relationship Id="rId70" Type="http://schemas.openxmlformats.org/officeDocument/2006/relationships/hyperlink" Target="https://www.timeanddate.com/worldclock/gambia/banjul" TargetMode="External"/><Relationship Id="rId75" Type="http://schemas.openxmlformats.org/officeDocument/2006/relationships/hyperlink" Target="https://www.timeanddate.com/worldclock/greece/athens" TargetMode="External"/><Relationship Id="rId91" Type="http://schemas.openxmlformats.org/officeDocument/2006/relationships/hyperlink" Target="https://www.timeanddate.com/worldclock/isle-of-man/douglas" TargetMode="External"/><Relationship Id="rId96" Type="http://schemas.openxmlformats.org/officeDocument/2006/relationships/hyperlink" Target="https://www.timeanddate.com/worldclock/jordan/amman" TargetMode="External"/><Relationship Id="rId140" Type="http://schemas.openxmlformats.org/officeDocument/2006/relationships/hyperlink" Target="https://www.timeanddate.com/worldclock/north-korea/pyongyang" TargetMode="External"/><Relationship Id="rId145" Type="http://schemas.openxmlformats.org/officeDocument/2006/relationships/hyperlink" Target="https://www.timeanddate.com/worldclock/palau/ngerulmud" TargetMode="External"/><Relationship Id="rId161" Type="http://schemas.openxmlformats.org/officeDocument/2006/relationships/hyperlink" Target="https://www.timeanddate.com/worldclock/saint-kitts-and-nevis/basseterre" TargetMode="External"/><Relationship Id="rId166" Type="http://schemas.openxmlformats.org/officeDocument/2006/relationships/hyperlink" Target="https://www.timeanddate.com/worldclock/sao-tome-and-principe/sao-tome" TargetMode="External"/><Relationship Id="rId182" Type="http://schemas.openxmlformats.org/officeDocument/2006/relationships/hyperlink" Target="https://www.timeanddate.com/worldclock/spain/madrid" TargetMode="External"/><Relationship Id="rId187" Type="http://schemas.openxmlformats.org/officeDocument/2006/relationships/hyperlink" Target="https://www.timeanddate.com/worldclock/switzerland/bern" TargetMode="External"/><Relationship Id="rId217" Type="http://schemas.openxmlformats.org/officeDocument/2006/relationships/table" Target="../tables/table2.xml"/><Relationship Id="rId1" Type="http://schemas.openxmlformats.org/officeDocument/2006/relationships/hyperlink" Target="https://www.timeanddate.com/worldclock/afghanistan/kabul" TargetMode="External"/><Relationship Id="rId6" Type="http://schemas.openxmlformats.org/officeDocument/2006/relationships/hyperlink" Target="https://www.timeanddate.com/worldclock/antigua-and-barbuda/saint-johns" TargetMode="External"/><Relationship Id="rId212" Type="http://schemas.openxmlformats.org/officeDocument/2006/relationships/hyperlink" Target="https://www.timeanddate.com/worldclock/vietnam/hanoi" TargetMode="External"/><Relationship Id="rId23" Type="http://schemas.openxmlformats.org/officeDocument/2006/relationships/hyperlink" Target="https://www.timeanddate.com/worldclock/bolivia/sucre" TargetMode="External"/><Relationship Id="rId28" Type="http://schemas.openxmlformats.org/officeDocument/2006/relationships/hyperlink" Target="https://www.timeanddate.com/worldclock/brunei/bandar-seri-begawan" TargetMode="External"/><Relationship Id="rId49" Type="http://schemas.openxmlformats.org/officeDocument/2006/relationships/hyperlink" Target="https://www.timeanddate.com/worldclock/cuba/havana" TargetMode="External"/><Relationship Id="rId114" Type="http://schemas.openxmlformats.org/officeDocument/2006/relationships/hyperlink" Target="https://www.timeanddate.com/worldclock/malaysia/kuala-lumpur" TargetMode="External"/><Relationship Id="rId119" Type="http://schemas.openxmlformats.org/officeDocument/2006/relationships/hyperlink" Target="https://www.timeanddate.com/worldclock/mauritania/nouakchott" TargetMode="External"/><Relationship Id="rId44" Type="http://schemas.openxmlformats.org/officeDocument/2006/relationships/hyperlink" Target="https://www.timeanddate.com/worldclock/congo-demrep/kinshasa" TargetMode="External"/><Relationship Id="rId60" Type="http://schemas.openxmlformats.org/officeDocument/2006/relationships/hyperlink" Target="https://www.timeanddate.com/worldclock/equatorial-guinea/malabo" TargetMode="External"/><Relationship Id="rId65" Type="http://schemas.openxmlformats.org/officeDocument/2006/relationships/hyperlink" Target="https://www.timeanddate.com/worldclock/falkland/stanley" TargetMode="External"/><Relationship Id="rId81" Type="http://schemas.openxmlformats.org/officeDocument/2006/relationships/hyperlink" Target="https://www.timeanddate.com/worldclock/guyana/georgetown" TargetMode="External"/><Relationship Id="rId86" Type="http://schemas.openxmlformats.org/officeDocument/2006/relationships/hyperlink" Target="https://www.timeanddate.com/worldclock/india/new-delhi" TargetMode="External"/><Relationship Id="rId130" Type="http://schemas.openxmlformats.org/officeDocument/2006/relationships/hyperlink" Target="https://www.timeanddate.com/worldclock/myanmar/naypyidaw" TargetMode="External"/><Relationship Id="rId135" Type="http://schemas.openxmlformats.org/officeDocument/2006/relationships/hyperlink" Target="https://www.timeanddate.com/worldclock/new-zealand/wellington" TargetMode="External"/><Relationship Id="rId151" Type="http://schemas.openxmlformats.org/officeDocument/2006/relationships/hyperlink" Target="https://www.timeanddate.com/worldclock/pitcairn/adamstown" TargetMode="External"/><Relationship Id="rId156" Type="http://schemas.openxmlformats.org/officeDocument/2006/relationships/hyperlink" Target="https://www.timeanddate.com/worldclock/reunion/saint-denis" TargetMode="External"/><Relationship Id="rId177" Type="http://schemas.openxmlformats.org/officeDocument/2006/relationships/hyperlink" Target="https://www.timeanddate.com/worldclock/somalia/mogadishu" TargetMode="External"/><Relationship Id="rId198" Type="http://schemas.openxmlformats.org/officeDocument/2006/relationships/hyperlink" Target="https://www.timeanddate.com/worldclock/turkey/ankara" TargetMode="External"/><Relationship Id="rId172" Type="http://schemas.openxmlformats.org/officeDocument/2006/relationships/hyperlink" Target="https://www.timeanddate.com/worldclock/singapore/singapore" TargetMode="External"/><Relationship Id="rId193" Type="http://schemas.openxmlformats.org/officeDocument/2006/relationships/hyperlink" Target="https://www.timeanddate.com/worldclock/timor-leste/dili" TargetMode="External"/><Relationship Id="rId202" Type="http://schemas.openxmlformats.org/officeDocument/2006/relationships/hyperlink" Target="https://www.timeanddate.com/worldclock/uganda/kampala" TargetMode="External"/><Relationship Id="rId207" Type="http://schemas.openxmlformats.org/officeDocument/2006/relationships/hyperlink" Target="https://www.timeanddate.com/worldclock/usa/washington-dc" TargetMode="External"/><Relationship Id="rId13" Type="http://schemas.openxmlformats.org/officeDocument/2006/relationships/hyperlink" Target="https://www.timeanddate.com/worldclock/bahamas/nassau" TargetMode="External"/><Relationship Id="rId18" Type="http://schemas.openxmlformats.org/officeDocument/2006/relationships/hyperlink" Target="https://www.timeanddate.com/worldclock/belgium/brussels" TargetMode="External"/><Relationship Id="rId39" Type="http://schemas.openxmlformats.org/officeDocument/2006/relationships/hyperlink" Target="https://www.timeanddate.com/worldclock/chile/santiago" TargetMode="External"/><Relationship Id="rId109" Type="http://schemas.openxmlformats.org/officeDocument/2006/relationships/hyperlink" Target="https://www.timeanddate.com/worldclock/liechtenstein/vaduz" TargetMode="External"/><Relationship Id="rId34" Type="http://schemas.openxmlformats.org/officeDocument/2006/relationships/hyperlink" Target="https://www.timeanddate.com/worldclock/cameroon/yaounde" TargetMode="External"/><Relationship Id="rId50" Type="http://schemas.openxmlformats.org/officeDocument/2006/relationships/hyperlink" Target="https://www.timeanddate.com/worldclock/cyprus/nicosia" TargetMode="External"/><Relationship Id="rId55" Type="http://schemas.openxmlformats.org/officeDocument/2006/relationships/hyperlink" Target="https://www.timeanddate.com/worldclock/dominica/roseau" TargetMode="External"/><Relationship Id="rId76" Type="http://schemas.openxmlformats.org/officeDocument/2006/relationships/hyperlink" Target="https://www.timeanddate.com/worldclock/greenland/nuuk" TargetMode="External"/><Relationship Id="rId97" Type="http://schemas.openxmlformats.org/officeDocument/2006/relationships/hyperlink" Target="https://www.timeanddate.com/worldclock/kazakstan/astana" TargetMode="External"/><Relationship Id="rId104" Type="http://schemas.openxmlformats.org/officeDocument/2006/relationships/hyperlink" Target="https://www.timeanddate.com/worldclock/latvia/riga" TargetMode="External"/><Relationship Id="rId120" Type="http://schemas.openxmlformats.org/officeDocument/2006/relationships/hyperlink" Target="https://www.timeanddate.com/worldclock/mauritius/port-louis" TargetMode="External"/><Relationship Id="rId125" Type="http://schemas.openxmlformats.org/officeDocument/2006/relationships/hyperlink" Target="https://www.timeanddate.com/worldclock/mongolia/ulaanbaatar" TargetMode="External"/><Relationship Id="rId141" Type="http://schemas.openxmlformats.org/officeDocument/2006/relationships/hyperlink" Target="https://www.timeanddate.com/worldclock/republic-of-macedonia/skopje" TargetMode="External"/><Relationship Id="rId146" Type="http://schemas.openxmlformats.org/officeDocument/2006/relationships/hyperlink" Target="https://www.timeanddate.com/worldclock/panama/panama" TargetMode="External"/><Relationship Id="rId167" Type="http://schemas.openxmlformats.org/officeDocument/2006/relationships/hyperlink" Target="https://www.timeanddate.com/worldclock/saudi-arabia/riyadh" TargetMode="External"/><Relationship Id="rId188" Type="http://schemas.openxmlformats.org/officeDocument/2006/relationships/hyperlink" Target="https://www.timeanddate.com/worldclock/syria/damascus" TargetMode="External"/><Relationship Id="rId7" Type="http://schemas.openxmlformats.org/officeDocument/2006/relationships/hyperlink" Target="https://www.timeanddate.com/worldclock/argentina/buenos-aires" TargetMode="External"/><Relationship Id="rId71" Type="http://schemas.openxmlformats.org/officeDocument/2006/relationships/hyperlink" Target="https://www.timeanddate.com/worldclock/georgia/tbilisi" TargetMode="External"/><Relationship Id="rId92" Type="http://schemas.openxmlformats.org/officeDocument/2006/relationships/hyperlink" Target="https://www.timeanddate.com/worldclock/israel/jerusalem" TargetMode="External"/><Relationship Id="rId162" Type="http://schemas.openxmlformats.org/officeDocument/2006/relationships/hyperlink" Target="https://www.timeanddate.com/worldclock/saint-lucia/castries" TargetMode="External"/><Relationship Id="rId183" Type="http://schemas.openxmlformats.org/officeDocument/2006/relationships/hyperlink" Target="https://www.timeanddate.com/worldclock/sri-lanka/sri-jayawardenapura-kotte" TargetMode="External"/><Relationship Id="rId213" Type="http://schemas.openxmlformats.org/officeDocument/2006/relationships/hyperlink" Target="https://www.timeanddate.com/worldclock/yemen/sana" TargetMode="External"/><Relationship Id="rId2" Type="http://schemas.openxmlformats.org/officeDocument/2006/relationships/hyperlink" Target="https://www.timeanddate.com/worldclock/albania/tirana" TargetMode="External"/><Relationship Id="rId29" Type="http://schemas.openxmlformats.org/officeDocument/2006/relationships/hyperlink" Target="https://www.timeanddate.com/worldclock/bulgaria/sofia" TargetMode="External"/><Relationship Id="rId24" Type="http://schemas.openxmlformats.org/officeDocument/2006/relationships/hyperlink" Target="https://www.timeanddate.com/worldclock/bosnia-herzegovina/sarajevo" TargetMode="External"/><Relationship Id="rId40" Type="http://schemas.openxmlformats.org/officeDocument/2006/relationships/hyperlink" Target="https://www.timeanddate.com/worldclock/china/beijing" TargetMode="External"/><Relationship Id="rId45" Type="http://schemas.openxmlformats.org/officeDocument/2006/relationships/hyperlink" Target="https://www.timeanddate.com/worldclock/cook-islands/rarotonga" TargetMode="External"/><Relationship Id="rId66" Type="http://schemas.openxmlformats.org/officeDocument/2006/relationships/hyperlink" Target="https://www.timeanddate.com/worldclock/fiji/suva" TargetMode="External"/><Relationship Id="rId87" Type="http://schemas.openxmlformats.org/officeDocument/2006/relationships/hyperlink" Target="https://www.timeanddate.com/worldclock/indonesia/jakarta" TargetMode="External"/><Relationship Id="rId110" Type="http://schemas.openxmlformats.org/officeDocument/2006/relationships/hyperlink" Target="https://www.timeanddate.com/worldclock/lithuania/vilnius" TargetMode="External"/><Relationship Id="rId115" Type="http://schemas.openxmlformats.org/officeDocument/2006/relationships/hyperlink" Target="https://www.timeanddate.com/worldclock/maldives/male" TargetMode="External"/><Relationship Id="rId131" Type="http://schemas.openxmlformats.org/officeDocument/2006/relationships/hyperlink" Target="https://www.timeanddate.com/worldclock/namibia/windhoek" TargetMode="External"/><Relationship Id="rId136" Type="http://schemas.openxmlformats.org/officeDocument/2006/relationships/hyperlink" Target="https://www.timeanddate.com/worldclock/nicaragua/managua" TargetMode="External"/><Relationship Id="rId157" Type="http://schemas.openxmlformats.org/officeDocument/2006/relationships/hyperlink" Target="https://www.timeanddate.com/worldclock/romania/bucharest" TargetMode="External"/><Relationship Id="rId178" Type="http://schemas.openxmlformats.org/officeDocument/2006/relationships/hyperlink" Target="https://www.timeanddate.com/worldclock/south-africa/pretoria" TargetMode="External"/><Relationship Id="rId61" Type="http://schemas.openxmlformats.org/officeDocument/2006/relationships/hyperlink" Target="https://www.timeanddate.com/worldclock/eritrea/asmara" TargetMode="External"/><Relationship Id="rId82" Type="http://schemas.openxmlformats.org/officeDocument/2006/relationships/hyperlink" Target="https://www.timeanddate.com/worldclock/haiti/port-au-prince" TargetMode="External"/><Relationship Id="rId152" Type="http://schemas.openxmlformats.org/officeDocument/2006/relationships/hyperlink" Target="https://www.timeanddate.com/worldclock/poland/warsaw" TargetMode="External"/><Relationship Id="rId173" Type="http://schemas.openxmlformats.org/officeDocument/2006/relationships/hyperlink" Target="https://www.timeanddate.com/worldclock/slovakia/bratislava" TargetMode="External"/><Relationship Id="rId194" Type="http://schemas.openxmlformats.org/officeDocument/2006/relationships/hyperlink" Target="https://www.timeanddate.com/worldclock/togo/lome" TargetMode="External"/><Relationship Id="rId199" Type="http://schemas.openxmlformats.org/officeDocument/2006/relationships/hyperlink" Target="https://www.timeanddate.com/worldclock/turkmenistan/ashgabat" TargetMode="External"/><Relationship Id="rId203" Type="http://schemas.openxmlformats.org/officeDocument/2006/relationships/hyperlink" Target="https://www.timeanddate.com/worldclock/ukraine/kyiv" TargetMode="External"/><Relationship Id="rId208" Type="http://schemas.openxmlformats.org/officeDocument/2006/relationships/hyperlink" Target="https://www.timeanddate.com/worldclock/uzbekistan/tashkent" TargetMode="External"/><Relationship Id="rId19" Type="http://schemas.openxmlformats.org/officeDocument/2006/relationships/hyperlink" Target="https://www.timeanddate.com/worldclock/belize/belmopan" TargetMode="External"/><Relationship Id="rId14" Type="http://schemas.openxmlformats.org/officeDocument/2006/relationships/hyperlink" Target="https://www.timeanddate.com/worldclock/bahrain/manama" TargetMode="External"/><Relationship Id="rId30" Type="http://schemas.openxmlformats.org/officeDocument/2006/relationships/hyperlink" Target="https://www.timeanddate.com/worldclock/burkina-faso/ouagadougou" TargetMode="External"/><Relationship Id="rId35" Type="http://schemas.openxmlformats.org/officeDocument/2006/relationships/hyperlink" Target="https://www.timeanddate.com/worldclock/canada/ottawa" TargetMode="External"/><Relationship Id="rId56" Type="http://schemas.openxmlformats.org/officeDocument/2006/relationships/hyperlink" Target="https://www.timeanddate.com/worldclock/dominican-republic/santo-domingo" TargetMode="External"/><Relationship Id="rId77" Type="http://schemas.openxmlformats.org/officeDocument/2006/relationships/hyperlink" Target="https://www.timeanddate.com/worldclock/grenada/saint-georges" TargetMode="External"/><Relationship Id="rId100" Type="http://schemas.openxmlformats.org/officeDocument/2006/relationships/hyperlink" Target="https://www.timeanddate.com/worldclock/kosovo/pristina" TargetMode="External"/><Relationship Id="rId105" Type="http://schemas.openxmlformats.org/officeDocument/2006/relationships/hyperlink" Target="https://www.timeanddate.com/worldclock/lebanon/beirut" TargetMode="External"/><Relationship Id="rId126" Type="http://schemas.openxmlformats.org/officeDocument/2006/relationships/hyperlink" Target="https://www.timeanddate.com/worldclock/montenegro/podgorica" TargetMode="External"/><Relationship Id="rId147" Type="http://schemas.openxmlformats.org/officeDocument/2006/relationships/hyperlink" Target="https://www.timeanddate.com/worldclock/papua-new-guinea/port-moresby" TargetMode="External"/><Relationship Id="rId168" Type="http://schemas.openxmlformats.org/officeDocument/2006/relationships/hyperlink" Target="https://www.timeanddate.com/worldclock/senegal/dakar" TargetMode="External"/><Relationship Id="rId8" Type="http://schemas.openxmlformats.org/officeDocument/2006/relationships/hyperlink" Target="https://www.timeanddate.com/worldclock/armenia/yerevan" TargetMode="External"/><Relationship Id="rId51" Type="http://schemas.openxmlformats.org/officeDocument/2006/relationships/hyperlink" Target="https://www.timeanddate.com/worldclock/cyprus/north-nicosia" TargetMode="External"/><Relationship Id="rId72" Type="http://schemas.openxmlformats.org/officeDocument/2006/relationships/hyperlink" Target="https://www.timeanddate.com/worldclock/germany/berlin" TargetMode="External"/><Relationship Id="rId93" Type="http://schemas.openxmlformats.org/officeDocument/2006/relationships/hyperlink" Target="https://www.timeanddate.com/worldclock/italy/rome" TargetMode="External"/><Relationship Id="rId98" Type="http://schemas.openxmlformats.org/officeDocument/2006/relationships/hyperlink" Target="https://www.timeanddate.com/worldclock/kenya/nairobi" TargetMode="External"/><Relationship Id="rId121" Type="http://schemas.openxmlformats.org/officeDocument/2006/relationships/hyperlink" Target="https://www.timeanddate.com/worldclock/mexico/mexico-city" TargetMode="External"/><Relationship Id="rId142" Type="http://schemas.openxmlformats.org/officeDocument/2006/relationships/hyperlink" Target="https://www.timeanddate.com/worldclock/norway/oslo" TargetMode="External"/><Relationship Id="rId163" Type="http://schemas.openxmlformats.org/officeDocument/2006/relationships/hyperlink" Target="https://www.timeanddate.com/worldclock/saint-vincent-and-grenadines/kingstown" TargetMode="External"/><Relationship Id="rId184" Type="http://schemas.openxmlformats.org/officeDocument/2006/relationships/hyperlink" Target="https://www.timeanddate.com/worldclock/sudan/khartoum" TargetMode="External"/><Relationship Id="rId189" Type="http://schemas.openxmlformats.org/officeDocument/2006/relationships/hyperlink" Target="https://www.timeanddate.com/worldclock/taiwan/taipei" TargetMode="External"/><Relationship Id="rId3" Type="http://schemas.openxmlformats.org/officeDocument/2006/relationships/hyperlink" Target="https://www.timeanddate.com/worldclock/algeria/algiers" TargetMode="External"/><Relationship Id="rId214" Type="http://schemas.openxmlformats.org/officeDocument/2006/relationships/hyperlink" Target="https://www.timeanddate.com/worldclock/zambia/lusaka" TargetMode="External"/><Relationship Id="rId25" Type="http://schemas.openxmlformats.org/officeDocument/2006/relationships/hyperlink" Target="https://www.timeanddate.com/worldclock/botswana/gaborone" TargetMode="External"/><Relationship Id="rId46" Type="http://schemas.openxmlformats.org/officeDocument/2006/relationships/hyperlink" Target="https://www.timeanddate.com/worldclock/costa-rica/san-jose" TargetMode="External"/><Relationship Id="rId67" Type="http://schemas.openxmlformats.org/officeDocument/2006/relationships/hyperlink" Target="https://www.timeanddate.com/worldclock/finland/helsinki" TargetMode="External"/><Relationship Id="rId116" Type="http://schemas.openxmlformats.org/officeDocument/2006/relationships/hyperlink" Target="https://www.timeanddate.com/worldclock/mali/bamako" TargetMode="External"/><Relationship Id="rId137" Type="http://schemas.openxmlformats.org/officeDocument/2006/relationships/hyperlink" Target="https://www.timeanddate.com/worldclock/niger/niamey" TargetMode="External"/><Relationship Id="rId158" Type="http://schemas.openxmlformats.org/officeDocument/2006/relationships/hyperlink" Target="https://www.timeanddate.com/worldclock/russia/moscow" TargetMode="External"/><Relationship Id="rId20" Type="http://schemas.openxmlformats.org/officeDocument/2006/relationships/hyperlink" Target="https://www.timeanddate.com/worldclock/benin/porto-novo" TargetMode="External"/><Relationship Id="rId41" Type="http://schemas.openxmlformats.org/officeDocument/2006/relationships/hyperlink" Target="https://www.timeanddate.com/worldclock/colombia/bogota" TargetMode="External"/><Relationship Id="rId62" Type="http://schemas.openxmlformats.org/officeDocument/2006/relationships/hyperlink" Target="https://www.timeanddate.com/worldclock/estonia/tallinn" TargetMode="External"/><Relationship Id="rId83" Type="http://schemas.openxmlformats.org/officeDocument/2006/relationships/hyperlink" Target="https://www.timeanddate.com/worldclock/honduras/tegucigalpa" TargetMode="External"/><Relationship Id="rId88" Type="http://schemas.openxmlformats.org/officeDocument/2006/relationships/hyperlink" Target="https://www.timeanddate.com/worldclock/iran/tehran" TargetMode="External"/><Relationship Id="rId111" Type="http://schemas.openxmlformats.org/officeDocument/2006/relationships/hyperlink" Target="https://www.timeanddate.com/worldclock/luxembourg/luxembourg" TargetMode="External"/><Relationship Id="rId132" Type="http://schemas.openxmlformats.org/officeDocument/2006/relationships/hyperlink" Target="https://www.timeanddate.com/worldclock/nauru/yaren" TargetMode="External"/><Relationship Id="rId153" Type="http://schemas.openxmlformats.org/officeDocument/2006/relationships/hyperlink" Target="https://www.timeanddate.com/worldclock/portugal/lisbon" TargetMode="External"/><Relationship Id="rId174" Type="http://schemas.openxmlformats.org/officeDocument/2006/relationships/hyperlink" Target="https://www.timeanddate.com/worldclock/slovenia/ljubljana" TargetMode="External"/><Relationship Id="rId179" Type="http://schemas.openxmlformats.org/officeDocument/2006/relationships/hyperlink" Target="https://www.timeanddate.com/worldclock/south-georgia-sandwich/king-edward-point" TargetMode="External"/><Relationship Id="rId195" Type="http://schemas.openxmlformats.org/officeDocument/2006/relationships/hyperlink" Target="https://www.timeanddate.com/worldclock/tonga/nukualofa" TargetMode="External"/><Relationship Id="rId209" Type="http://schemas.openxmlformats.org/officeDocument/2006/relationships/hyperlink" Target="https://www.timeanddate.com/worldclock/vanuatu/port-vila" TargetMode="External"/><Relationship Id="rId190" Type="http://schemas.openxmlformats.org/officeDocument/2006/relationships/hyperlink" Target="https://www.timeanddate.com/worldclock/tajikistan/dushanbe" TargetMode="External"/><Relationship Id="rId204" Type="http://schemas.openxmlformats.org/officeDocument/2006/relationships/hyperlink" Target="https://www.timeanddate.com/worldclock/united-arab-emirates/abu-dhabi" TargetMode="External"/><Relationship Id="rId15" Type="http://schemas.openxmlformats.org/officeDocument/2006/relationships/hyperlink" Target="https://www.timeanddate.com/worldclock/bangladesh/dhaka" TargetMode="External"/><Relationship Id="rId36" Type="http://schemas.openxmlformats.org/officeDocument/2006/relationships/hyperlink" Target="https://www.timeanddate.com/worldclock/cayman-islands/george-town" TargetMode="External"/><Relationship Id="rId57" Type="http://schemas.openxmlformats.org/officeDocument/2006/relationships/hyperlink" Target="https://www.timeanddate.com/worldclock/ecuador/quito" TargetMode="External"/><Relationship Id="rId106" Type="http://schemas.openxmlformats.org/officeDocument/2006/relationships/hyperlink" Target="https://www.timeanddate.com/worldclock/lesotho/maseru" TargetMode="External"/><Relationship Id="rId127" Type="http://schemas.openxmlformats.org/officeDocument/2006/relationships/hyperlink" Target="https://www.timeanddate.com/worldclock/montserrat/brades" TargetMode="External"/><Relationship Id="rId10" Type="http://schemas.openxmlformats.org/officeDocument/2006/relationships/hyperlink" Target="https://www.timeanddate.com/worldclock/australia/canberra" TargetMode="External"/><Relationship Id="rId31" Type="http://schemas.openxmlformats.org/officeDocument/2006/relationships/hyperlink" Target="https://www.timeanddate.com/worldclock/burundi/gitega" TargetMode="External"/><Relationship Id="rId52" Type="http://schemas.openxmlformats.org/officeDocument/2006/relationships/hyperlink" Target="https://www.timeanddate.com/worldclock/czech-republic/prague" TargetMode="External"/><Relationship Id="rId73" Type="http://schemas.openxmlformats.org/officeDocument/2006/relationships/hyperlink" Target="https://www.timeanddate.com/worldclock/ghana/accra" TargetMode="External"/><Relationship Id="rId78" Type="http://schemas.openxmlformats.org/officeDocument/2006/relationships/hyperlink" Target="https://www.timeanddate.com/worldclock/guatemala/guatemala" TargetMode="External"/><Relationship Id="rId94" Type="http://schemas.openxmlformats.org/officeDocument/2006/relationships/hyperlink" Target="https://www.timeanddate.com/worldclock/jamaica/kingston" TargetMode="External"/><Relationship Id="rId99" Type="http://schemas.openxmlformats.org/officeDocument/2006/relationships/hyperlink" Target="https://www.timeanddate.com/worldclock/kiribati/tarawa" TargetMode="External"/><Relationship Id="rId101" Type="http://schemas.openxmlformats.org/officeDocument/2006/relationships/hyperlink" Target="https://www.timeanddate.com/worldclock/kuwait/kuwait-city" TargetMode="External"/><Relationship Id="rId122" Type="http://schemas.openxmlformats.org/officeDocument/2006/relationships/hyperlink" Target="https://www.timeanddate.com/worldclock/micronesia/palikir" TargetMode="External"/><Relationship Id="rId143" Type="http://schemas.openxmlformats.org/officeDocument/2006/relationships/hyperlink" Target="https://www.timeanddate.com/worldclock/oman/muscat" TargetMode="External"/><Relationship Id="rId148" Type="http://schemas.openxmlformats.org/officeDocument/2006/relationships/hyperlink" Target="https://www.timeanddate.com/worldclock/paraguay/asuncion" TargetMode="External"/><Relationship Id="rId164" Type="http://schemas.openxmlformats.org/officeDocument/2006/relationships/hyperlink" Target="https://www.timeanddate.com/worldclock/samoa/apia" TargetMode="External"/><Relationship Id="rId169" Type="http://schemas.openxmlformats.org/officeDocument/2006/relationships/hyperlink" Target="https://www.timeanddate.com/worldclock/serbia/belgrade" TargetMode="External"/><Relationship Id="rId185" Type="http://schemas.openxmlformats.org/officeDocument/2006/relationships/hyperlink" Target="https://www.timeanddate.com/worldclock/suriname/paramaribo" TargetMode="External"/><Relationship Id="rId4" Type="http://schemas.openxmlformats.org/officeDocument/2006/relationships/hyperlink" Target="https://www.timeanddate.com/worldclock/andorra/andorra-la-vella" TargetMode="External"/><Relationship Id="rId9" Type="http://schemas.openxmlformats.org/officeDocument/2006/relationships/hyperlink" Target="https://www.timeanddate.com/worldclock/aruba/oranjestad" TargetMode="External"/><Relationship Id="rId180" Type="http://schemas.openxmlformats.org/officeDocument/2006/relationships/hyperlink" Target="https://www.timeanddate.com/worldclock/south-korea/seoul" TargetMode="External"/><Relationship Id="rId210" Type="http://schemas.openxmlformats.org/officeDocument/2006/relationships/hyperlink" Target="https://www.timeanddate.com/worldclock/vatican-city-state/vatican-city" TargetMode="External"/><Relationship Id="rId215" Type="http://schemas.openxmlformats.org/officeDocument/2006/relationships/hyperlink" Target="https://www.timeanddate.com/worldclock/zimbabwe/harare" TargetMode="External"/><Relationship Id="rId26" Type="http://schemas.openxmlformats.org/officeDocument/2006/relationships/hyperlink" Target="https://www.timeanddate.com/worldclock/brazil/brasilia" TargetMode="External"/><Relationship Id="rId47" Type="http://schemas.openxmlformats.org/officeDocument/2006/relationships/hyperlink" Target="https://www.timeanddate.com/worldclock/cote-divoire/yamoussoukro" TargetMode="External"/><Relationship Id="rId68" Type="http://schemas.openxmlformats.org/officeDocument/2006/relationships/hyperlink" Target="https://www.timeanddate.com/worldclock/france/paris" TargetMode="External"/><Relationship Id="rId89" Type="http://schemas.openxmlformats.org/officeDocument/2006/relationships/hyperlink" Target="https://www.timeanddate.com/worldclock/iraq/baghdad" TargetMode="External"/><Relationship Id="rId112" Type="http://schemas.openxmlformats.org/officeDocument/2006/relationships/hyperlink" Target="https://www.timeanddate.com/worldclock/madagascar/antananarivo" TargetMode="External"/><Relationship Id="rId133" Type="http://schemas.openxmlformats.org/officeDocument/2006/relationships/hyperlink" Target="https://www.timeanddate.com/worldclock/nepal/kathmandu" TargetMode="External"/><Relationship Id="rId154" Type="http://schemas.openxmlformats.org/officeDocument/2006/relationships/hyperlink" Target="https://www.timeanddate.com/worldclock/puerto-rico/san-juan" TargetMode="External"/><Relationship Id="rId175" Type="http://schemas.openxmlformats.org/officeDocument/2006/relationships/hyperlink" Target="https://www.timeanddate.com/worldclock/solomon-islands/gizo" TargetMode="External"/><Relationship Id="rId196" Type="http://schemas.openxmlformats.org/officeDocument/2006/relationships/hyperlink" Target="https://www.timeanddate.com/worldclock/trinidad-and-tobago/port-of-spain" TargetMode="External"/><Relationship Id="rId200" Type="http://schemas.openxmlformats.org/officeDocument/2006/relationships/hyperlink" Target="https://www.timeanddate.com/worldclock/turks-caicos/cockburn-town" TargetMode="External"/><Relationship Id="rId16" Type="http://schemas.openxmlformats.org/officeDocument/2006/relationships/hyperlink" Target="https://www.timeanddate.com/worldclock/barbados/bridgetown" TargetMode="External"/><Relationship Id="rId37" Type="http://schemas.openxmlformats.org/officeDocument/2006/relationships/hyperlink" Target="https://www.timeanddate.com/worldclock/central-african-republic/bangui" TargetMode="External"/><Relationship Id="rId58" Type="http://schemas.openxmlformats.org/officeDocument/2006/relationships/hyperlink" Target="https://www.timeanddate.com/worldclock/egypt/cairo" TargetMode="External"/><Relationship Id="rId79" Type="http://schemas.openxmlformats.org/officeDocument/2006/relationships/hyperlink" Target="https://www.timeanddate.com/worldclock/guinea/conakry" TargetMode="External"/><Relationship Id="rId102" Type="http://schemas.openxmlformats.org/officeDocument/2006/relationships/hyperlink" Target="https://www.timeanddate.com/worldclock/kyrgyzstan/bishkek" TargetMode="External"/><Relationship Id="rId123" Type="http://schemas.openxmlformats.org/officeDocument/2006/relationships/hyperlink" Target="https://www.timeanddate.com/worldclock/moldova/chisinau" TargetMode="External"/><Relationship Id="rId144" Type="http://schemas.openxmlformats.org/officeDocument/2006/relationships/hyperlink" Target="https://www.timeanddate.com/worldclock/pakistan/islamabad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Liste_des_indicatifs_t%C3%A9l%C3%A9phoniques_internationaux_des_r%C3%A9seaux_mobiles" TargetMode="External"/><Relationship Id="rId13" Type="http://schemas.openxmlformats.org/officeDocument/2006/relationships/hyperlink" Target="https://fr.wikipedia.org/wiki/Liste_des_indicatifs_t%C3%A9l%C3%A9phoniques_internationaux_des_r%C3%A9seaux_mobiles" TargetMode="External"/><Relationship Id="rId18" Type="http://schemas.openxmlformats.org/officeDocument/2006/relationships/hyperlink" Target="https://fr.wikipedia.org/wiki/Liste_des_indicatifs_t%C3%A9l%C3%A9phoniques_internationaux_des_r%C3%A9seaux_mobiles" TargetMode="External"/><Relationship Id="rId26" Type="http://schemas.openxmlformats.org/officeDocument/2006/relationships/table" Target="../tables/table3.xml"/><Relationship Id="rId3" Type="http://schemas.openxmlformats.org/officeDocument/2006/relationships/hyperlink" Target="https://fr.wikipedia.org/wiki/Liste_des_indicatifs_t%C3%A9l%C3%A9phoniques_internationaux_des_r%C3%A9seaux_mobiles" TargetMode="External"/><Relationship Id="rId21" Type="http://schemas.openxmlformats.org/officeDocument/2006/relationships/hyperlink" Target="https://fr.wikipedia.org/wiki/Liste_des_indicatifs_t%C3%A9l%C3%A9phoniques_internationaux_des_r%C3%A9seaux_mobiles" TargetMode="External"/><Relationship Id="rId7" Type="http://schemas.openxmlformats.org/officeDocument/2006/relationships/hyperlink" Target="https://fr.wikipedia.org/wiki/Liste_des_indicatifs_t%C3%A9l%C3%A9phoniques_internationaux_des_r%C3%A9seaux_mobiles" TargetMode="External"/><Relationship Id="rId12" Type="http://schemas.openxmlformats.org/officeDocument/2006/relationships/hyperlink" Target="https://fr.wikipedia.org/wiki/Liste_des_indicatifs_t%C3%A9l%C3%A9phoniques_internationaux_des_r%C3%A9seaux_mobiles" TargetMode="External"/><Relationship Id="rId17" Type="http://schemas.openxmlformats.org/officeDocument/2006/relationships/hyperlink" Target="https://fr.wikipedia.org/wiki/Liste_des_indicatifs_t%C3%A9l%C3%A9phoniques_internationaux_des_r%C3%A9seaux_mobiles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fr.wikipedia.org/wiki/Liste_des_indicatifs_t%C3%A9l%C3%A9phoniques_internationaux_des_r%C3%A9seaux_mobiles" TargetMode="External"/><Relationship Id="rId16" Type="http://schemas.openxmlformats.org/officeDocument/2006/relationships/hyperlink" Target="https://fr.wikipedia.org/wiki/Liste_des_indicatifs_t%C3%A9l%C3%A9phoniques_internationaux_des_r%C3%A9seaux_mobiles" TargetMode="External"/><Relationship Id="rId20" Type="http://schemas.openxmlformats.org/officeDocument/2006/relationships/hyperlink" Target="https://fr.wikipedia.org/wiki/Liste_des_indicatifs_t%C3%A9l%C3%A9phoniques_internationaux_des_r%C3%A9seaux_mobiles" TargetMode="External"/><Relationship Id="rId1" Type="http://schemas.openxmlformats.org/officeDocument/2006/relationships/hyperlink" Target="https://fr.wikipedia.org/wiki/Liste_des_indicatifs_t%C3%A9l%C3%A9phoniques_internationaux_des_r%C3%A9seaux_mobiles" TargetMode="External"/><Relationship Id="rId6" Type="http://schemas.openxmlformats.org/officeDocument/2006/relationships/hyperlink" Target="https://fr.wikipedia.org/wiki/Liste_des_indicatifs_t%C3%A9l%C3%A9phoniques_internationaux_des_r%C3%A9seaux_mobiles" TargetMode="External"/><Relationship Id="rId11" Type="http://schemas.openxmlformats.org/officeDocument/2006/relationships/hyperlink" Target="https://fr.wikipedia.org/wiki/Liste_des_indicatifs_t%C3%A9l%C3%A9phoniques_internationaux_des_r%C3%A9seaux_mobiles" TargetMode="External"/><Relationship Id="rId24" Type="http://schemas.openxmlformats.org/officeDocument/2006/relationships/hyperlink" Target="https://fr.wikipedia.org/wiki/Liste_des_indicatifs_t%C3%A9l%C3%A9phoniques_internationaux_des_r%C3%A9seaux_mobiles" TargetMode="External"/><Relationship Id="rId5" Type="http://schemas.openxmlformats.org/officeDocument/2006/relationships/hyperlink" Target="https://fr.wikipedia.org/wiki/Liste_des_indicatifs_t%C3%A9l%C3%A9phoniques_internationaux_des_r%C3%A9seaux_mobiles" TargetMode="External"/><Relationship Id="rId15" Type="http://schemas.openxmlformats.org/officeDocument/2006/relationships/hyperlink" Target="https://fr.wikipedia.org/wiki/Liste_des_indicatifs_t%C3%A9l%C3%A9phoniques_internationaux_des_r%C3%A9seaux_mobiles" TargetMode="External"/><Relationship Id="rId23" Type="http://schemas.openxmlformats.org/officeDocument/2006/relationships/hyperlink" Target="https://fr.wikipedia.org/wiki/Liste_des_indicatifs_t%C3%A9l%C3%A9phoniques_internationaux_des_r%C3%A9seaux_mobiles" TargetMode="External"/><Relationship Id="rId10" Type="http://schemas.openxmlformats.org/officeDocument/2006/relationships/hyperlink" Target="https://fr.wikipedia.org/wiki/Liste_des_indicatifs_t%C3%A9l%C3%A9phoniques_internationaux_des_r%C3%A9seaux_mobiles" TargetMode="External"/><Relationship Id="rId19" Type="http://schemas.openxmlformats.org/officeDocument/2006/relationships/hyperlink" Target="https://fr.wikipedia.org/wiki/Liste_des_indicatifs_t%C3%A9l%C3%A9phoniques_internationaux_des_r%C3%A9seaux_mobiles" TargetMode="External"/><Relationship Id="rId4" Type="http://schemas.openxmlformats.org/officeDocument/2006/relationships/hyperlink" Target="https://fr.wikipedia.org/wiki/Liste_des_indicatifs_t%C3%A9l%C3%A9phoniques_internationaux_des_r%C3%A9seaux_mobiles" TargetMode="External"/><Relationship Id="rId9" Type="http://schemas.openxmlformats.org/officeDocument/2006/relationships/hyperlink" Target="https://fr.wikipedia.org/wiki/Liste_des_indicatifs_t%C3%A9l%C3%A9phoniques_internationaux_des_r%C3%A9seaux_mobiles" TargetMode="External"/><Relationship Id="rId14" Type="http://schemas.openxmlformats.org/officeDocument/2006/relationships/hyperlink" Target="https://fr.wikipedia.org/wiki/Liste_des_indicatifs_t%C3%A9l%C3%A9phoniques_internationaux_des_r%C3%A9seaux_mobiles" TargetMode="External"/><Relationship Id="rId22" Type="http://schemas.openxmlformats.org/officeDocument/2006/relationships/hyperlink" Target="https://fr.wikipedia.org/wiki/Liste_des_indicatifs_t%C3%A9l%C3%A9phoniques_internationaux_des_r%C3%A9seaux_mobile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D38F6-D8CE-4B46-ADF4-5D6F3AE79974}">
  <sheetPr codeName="Blad2"/>
  <dimension ref="A1:S242"/>
  <sheetViews>
    <sheetView tabSelected="1" workbookViewId="0">
      <selection activeCell="D17" sqref="D17"/>
    </sheetView>
  </sheetViews>
  <sheetFormatPr defaultRowHeight="14.25" x14ac:dyDescent="0.2"/>
  <cols>
    <col min="1" max="1" width="44" style="27" bestFit="1" customWidth="1"/>
    <col min="2" max="2" width="9.5" style="27" bestFit="1" customWidth="1"/>
    <col min="3" max="4" width="11.375" style="27" customWidth="1"/>
    <col min="5" max="5" width="39.625" style="27" bestFit="1" customWidth="1"/>
    <col min="6" max="6" width="12.375" style="32" customWidth="1"/>
    <col min="7" max="8" width="9" style="27"/>
    <col min="9" max="9" width="51.75" style="27" bestFit="1" customWidth="1"/>
    <col min="10" max="10" width="21.5" style="27" bestFit="1" customWidth="1"/>
    <col min="11" max="11" width="9.25" style="27" bestFit="1" customWidth="1"/>
    <col min="12" max="12" width="8.625" style="27" bestFit="1" customWidth="1"/>
    <col min="13" max="13" width="9" style="27"/>
    <col min="14" max="14" width="3.875" style="27" bestFit="1" customWidth="1"/>
    <col min="15" max="15" width="4" style="27" bestFit="1" customWidth="1"/>
    <col min="16" max="16" width="4.25" style="27" bestFit="1" customWidth="1"/>
    <col min="17" max="17" width="5.25" style="27" bestFit="1" customWidth="1"/>
    <col min="18" max="18" width="44" style="27" bestFit="1" customWidth="1"/>
    <col min="19" max="19" width="39.125" style="27" bestFit="1" customWidth="1"/>
    <col min="20" max="16384" width="9" style="27"/>
  </cols>
  <sheetData>
    <row r="1" spans="1:19" ht="15.75" x14ac:dyDescent="0.25">
      <c r="A1" s="27" t="s">
        <v>252</v>
      </c>
      <c r="B1" s="27" t="s">
        <v>253</v>
      </c>
      <c r="C1" s="27" t="s">
        <v>248</v>
      </c>
      <c r="D1" s="27" t="s">
        <v>1473</v>
      </c>
      <c r="E1" s="27" t="s">
        <v>254</v>
      </c>
      <c r="F1" s="28" t="s">
        <v>255</v>
      </c>
      <c r="I1" s="33" t="s">
        <v>256</v>
      </c>
      <c r="J1" s="33" t="s">
        <v>257</v>
      </c>
      <c r="K1" s="33" t="str">
        <f>VLOOKUP(J1,$A$2:$C$216,2,0)</f>
        <v>zon 14:32</v>
      </c>
      <c r="L1" s="34">
        <f>TIMEVALUE(RIGHT(K1,5))-(K1="maa")</f>
        <v>0.60555555555555551</v>
      </c>
      <c r="N1" t="s">
        <v>1472</v>
      </c>
      <c r="O1" t="s">
        <v>1471</v>
      </c>
      <c r="P1" t="s">
        <v>1470</v>
      </c>
      <c r="Q1" t="s">
        <v>1469</v>
      </c>
      <c r="R1" t="s">
        <v>254</v>
      </c>
      <c r="S1" t="s">
        <v>1468</v>
      </c>
    </row>
    <row r="2" spans="1:19" ht="15.75" x14ac:dyDescent="0.25">
      <c r="A2" s="29" t="s">
        <v>258</v>
      </c>
      <c r="B2" s="30" t="s">
        <v>259</v>
      </c>
      <c r="C2" s="31" t="s">
        <v>260</v>
      </c>
      <c r="D2" s="36"/>
      <c r="E2" s="27" t="str">
        <f t="shared" ref="E2:E65" si="0">INDEX($R$2:$R$242,MATCH(LEFT(A2,SEARCH(",",A2)-1),$S$2:$S$242,0))</f>
        <v>Afghanistan</v>
      </c>
      <c r="F2" s="28">
        <f t="shared" ref="F2:F65" si="1">24*(TIMEVALUE(RIGHT(B2,5))+(LEFT(B2,3)="maa")-$L$1)</f>
        <v>2.5000000000000018</v>
      </c>
      <c r="N2">
        <v>1</v>
      </c>
      <c r="O2">
        <v>4</v>
      </c>
      <c r="P2" t="s">
        <v>1467</v>
      </c>
      <c r="Q2" t="s">
        <v>1466</v>
      </c>
      <c r="R2" t="s">
        <v>1465</v>
      </c>
      <c r="S2" t="s">
        <v>1465</v>
      </c>
    </row>
    <row r="3" spans="1:19" ht="18" x14ac:dyDescent="0.25">
      <c r="A3" s="29" t="s">
        <v>261</v>
      </c>
      <c r="B3" s="30" t="s">
        <v>262</v>
      </c>
      <c r="C3" s="31" t="s">
        <v>263</v>
      </c>
      <c r="D3" s="36"/>
      <c r="E3" s="27" t="str">
        <f t="shared" si="0"/>
        <v>Albanie</v>
      </c>
      <c r="F3" s="28">
        <f t="shared" si="1"/>
        <v>0</v>
      </c>
      <c r="I3" s="35" t="s">
        <v>579</v>
      </c>
      <c r="N3">
        <v>2</v>
      </c>
      <c r="O3">
        <v>8</v>
      </c>
      <c r="P3" t="s">
        <v>1464</v>
      </c>
      <c r="Q3" t="s">
        <v>1463</v>
      </c>
      <c r="R3" t="s">
        <v>1462</v>
      </c>
      <c r="S3" t="s">
        <v>1461</v>
      </c>
    </row>
    <row r="4" spans="1:19" ht="15.75" x14ac:dyDescent="0.25">
      <c r="A4" s="29" t="s">
        <v>264</v>
      </c>
      <c r="B4" s="30" t="s">
        <v>265</v>
      </c>
      <c r="C4" s="31" t="s">
        <v>266</v>
      </c>
      <c r="D4" s="36"/>
      <c r="E4" s="27" t="str">
        <f t="shared" si="0"/>
        <v>AlgÃ©rie</v>
      </c>
      <c r="F4" s="28">
        <f t="shared" si="1"/>
        <v>-0.99999999999999911</v>
      </c>
      <c r="N4">
        <v>3</v>
      </c>
      <c r="O4">
        <v>10</v>
      </c>
      <c r="P4" t="s">
        <v>1460</v>
      </c>
      <c r="Q4" t="s">
        <v>1459</v>
      </c>
      <c r="R4" t="s">
        <v>1458</v>
      </c>
      <c r="S4" t="s">
        <v>1457</v>
      </c>
    </row>
    <row r="5" spans="1:19" ht="15.75" x14ac:dyDescent="0.25">
      <c r="A5" s="29" t="s">
        <v>267</v>
      </c>
      <c r="B5" s="30" t="s">
        <v>262</v>
      </c>
      <c r="C5" s="31" t="s">
        <v>263</v>
      </c>
      <c r="D5" s="36"/>
      <c r="E5" s="27" t="str">
        <f t="shared" si="0"/>
        <v>Andorre</v>
      </c>
      <c r="F5" s="28">
        <f t="shared" si="1"/>
        <v>0</v>
      </c>
      <c r="N5">
        <v>4</v>
      </c>
      <c r="O5">
        <v>12</v>
      </c>
      <c r="P5" t="s">
        <v>1456</v>
      </c>
      <c r="Q5" t="s">
        <v>1455</v>
      </c>
      <c r="R5" t="s">
        <v>1454</v>
      </c>
      <c r="S5" t="s">
        <v>1453</v>
      </c>
    </row>
    <row r="6" spans="1:19" ht="15.75" x14ac:dyDescent="0.25">
      <c r="A6" s="29" t="s">
        <v>268</v>
      </c>
      <c r="B6" s="30" t="s">
        <v>265</v>
      </c>
      <c r="C6" s="31" t="s">
        <v>269</v>
      </c>
      <c r="D6" s="36"/>
      <c r="E6" s="27" t="str">
        <f t="shared" si="0"/>
        <v>Angola</v>
      </c>
      <c r="F6" s="28">
        <f t="shared" si="1"/>
        <v>-0.99999999999999911</v>
      </c>
      <c r="N6">
        <v>5</v>
      </c>
      <c r="O6">
        <v>16</v>
      </c>
      <c r="P6" t="s">
        <v>1452</v>
      </c>
      <c r="Q6" t="s">
        <v>1451</v>
      </c>
      <c r="R6" t="s">
        <v>1450</v>
      </c>
      <c r="S6" t="s">
        <v>1449</v>
      </c>
    </row>
    <row r="7" spans="1:19" ht="15.75" x14ac:dyDescent="0.25">
      <c r="A7" s="29" t="s">
        <v>270</v>
      </c>
      <c r="B7" s="30" t="s">
        <v>271</v>
      </c>
      <c r="C7" s="31" t="s">
        <v>272</v>
      </c>
      <c r="D7" s="36"/>
      <c r="E7" s="27" t="str">
        <f t="shared" si="0"/>
        <v>Antigua-et-Barbuda</v>
      </c>
      <c r="F7" s="28">
        <f t="shared" si="1"/>
        <v>-5.9999999999999982</v>
      </c>
      <c r="N7">
        <v>6</v>
      </c>
      <c r="O7">
        <v>20</v>
      </c>
      <c r="P7" t="s">
        <v>1448</v>
      </c>
      <c r="Q7" t="s">
        <v>1447</v>
      </c>
      <c r="R7" t="s">
        <v>1446</v>
      </c>
      <c r="S7" t="s">
        <v>1445</v>
      </c>
    </row>
    <row r="8" spans="1:19" ht="15.75" x14ac:dyDescent="0.25">
      <c r="A8" s="29" t="s">
        <v>273</v>
      </c>
      <c r="B8" s="30" t="s">
        <v>274</v>
      </c>
      <c r="C8" s="31" t="s">
        <v>275</v>
      </c>
      <c r="D8" s="36"/>
      <c r="E8" s="27" t="str">
        <f t="shared" si="0"/>
        <v>Argentine</v>
      </c>
      <c r="F8" s="28">
        <f t="shared" si="1"/>
        <v>-5</v>
      </c>
      <c r="N8">
        <v>7</v>
      </c>
      <c r="O8">
        <v>24</v>
      </c>
      <c r="P8" t="s">
        <v>1444</v>
      </c>
      <c r="Q8" t="s">
        <v>1443</v>
      </c>
      <c r="R8" t="s">
        <v>1442</v>
      </c>
      <c r="S8" t="s">
        <v>1442</v>
      </c>
    </row>
    <row r="9" spans="1:19" ht="15.75" x14ac:dyDescent="0.25">
      <c r="A9" s="29" t="s">
        <v>276</v>
      </c>
      <c r="B9" s="30" t="s">
        <v>277</v>
      </c>
      <c r="C9" s="31" t="s">
        <v>278</v>
      </c>
      <c r="D9" s="36"/>
      <c r="E9" s="27" t="str">
        <f t="shared" si="0"/>
        <v>ArmÃ©nie</v>
      </c>
      <c r="F9" s="28">
        <f t="shared" si="1"/>
        <v>2.0000000000000036</v>
      </c>
      <c r="N9">
        <v>8</v>
      </c>
      <c r="O9">
        <v>28</v>
      </c>
      <c r="P9" t="s">
        <v>1441</v>
      </c>
      <c r="Q9" t="s">
        <v>1440</v>
      </c>
      <c r="R9" t="s">
        <v>1439</v>
      </c>
      <c r="S9" t="s">
        <v>1438</v>
      </c>
    </row>
    <row r="10" spans="1:19" ht="15.75" x14ac:dyDescent="0.25">
      <c r="A10" s="29" t="s">
        <v>279</v>
      </c>
      <c r="B10" s="30" t="s">
        <v>271</v>
      </c>
      <c r="C10" s="31" t="s">
        <v>272</v>
      </c>
      <c r="D10" s="36"/>
      <c r="E10" s="27" t="str">
        <f t="shared" si="0"/>
        <v>Aruba</v>
      </c>
      <c r="F10" s="28">
        <f t="shared" si="1"/>
        <v>-5.9999999999999982</v>
      </c>
      <c r="N10">
        <v>9</v>
      </c>
      <c r="O10">
        <v>31</v>
      </c>
      <c r="P10" t="s">
        <v>1437</v>
      </c>
      <c r="Q10" t="s">
        <v>1436</v>
      </c>
      <c r="R10" t="s">
        <v>1435</v>
      </c>
      <c r="S10" t="s">
        <v>1434</v>
      </c>
    </row>
    <row r="11" spans="1:19" ht="15.75" x14ac:dyDescent="0.25">
      <c r="A11" s="29" t="s">
        <v>280</v>
      </c>
      <c r="B11" s="30" t="s">
        <v>281</v>
      </c>
      <c r="C11" s="31" t="s">
        <v>282</v>
      </c>
      <c r="D11" s="36"/>
      <c r="E11" s="27" t="str">
        <f t="shared" si="0"/>
        <v>Australie</v>
      </c>
      <c r="F11" s="28">
        <f t="shared" si="1"/>
        <v>8.0000000000000036</v>
      </c>
      <c r="N11">
        <v>10</v>
      </c>
      <c r="O11">
        <v>32</v>
      </c>
      <c r="P11" t="s">
        <v>1433</v>
      </c>
      <c r="Q11" t="s">
        <v>1432</v>
      </c>
      <c r="R11" t="s">
        <v>1431</v>
      </c>
      <c r="S11" t="s">
        <v>1430</v>
      </c>
    </row>
    <row r="12" spans="1:19" ht="15.75" x14ac:dyDescent="0.25">
      <c r="A12" s="29" t="s">
        <v>283</v>
      </c>
      <c r="B12" s="30" t="s">
        <v>262</v>
      </c>
      <c r="C12" s="31" t="s">
        <v>263</v>
      </c>
      <c r="D12" s="36"/>
      <c r="E12" s="27" t="str">
        <f t="shared" si="0"/>
        <v>Autriche</v>
      </c>
      <c r="F12" s="28">
        <f t="shared" si="1"/>
        <v>0</v>
      </c>
      <c r="N12">
        <v>11</v>
      </c>
      <c r="O12">
        <v>36</v>
      </c>
      <c r="P12" t="s">
        <v>1429</v>
      </c>
      <c r="Q12" t="s">
        <v>1428</v>
      </c>
      <c r="R12" t="s">
        <v>1427</v>
      </c>
      <c r="S12" t="s">
        <v>1426</v>
      </c>
    </row>
    <row r="13" spans="1:19" ht="15.75" x14ac:dyDescent="0.25">
      <c r="A13" s="29" t="s">
        <v>284</v>
      </c>
      <c r="B13" s="30" t="s">
        <v>277</v>
      </c>
      <c r="C13" s="31" t="s">
        <v>285</v>
      </c>
      <c r="D13" s="36"/>
      <c r="E13" s="27" t="str">
        <f t="shared" si="0"/>
        <v>AzerbaÃ¯djan</v>
      </c>
      <c r="F13" s="28">
        <f t="shared" si="1"/>
        <v>2.0000000000000036</v>
      </c>
      <c r="N13">
        <v>12</v>
      </c>
      <c r="O13">
        <v>40</v>
      </c>
      <c r="P13" t="s">
        <v>1425</v>
      </c>
      <c r="Q13" t="s">
        <v>1424</v>
      </c>
      <c r="R13" t="s">
        <v>1423</v>
      </c>
      <c r="S13" t="s">
        <v>1422</v>
      </c>
    </row>
    <row r="14" spans="1:19" ht="15.75" x14ac:dyDescent="0.25">
      <c r="A14" s="29" t="s">
        <v>286</v>
      </c>
      <c r="B14" s="30" t="s">
        <v>271</v>
      </c>
      <c r="C14" s="31" t="s">
        <v>287</v>
      </c>
      <c r="D14" s="36"/>
      <c r="E14" s="27" t="str">
        <f t="shared" si="0"/>
        <v>Bahamas</v>
      </c>
      <c r="F14" s="28">
        <f t="shared" si="1"/>
        <v>-5.9999999999999982</v>
      </c>
      <c r="N14">
        <v>13</v>
      </c>
      <c r="O14">
        <v>44</v>
      </c>
      <c r="P14" t="s">
        <v>1421</v>
      </c>
      <c r="Q14" t="s">
        <v>1420</v>
      </c>
      <c r="R14" t="s">
        <v>1419</v>
      </c>
      <c r="S14" t="s">
        <v>1419</v>
      </c>
    </row>
    <row r="15" spans="1:19" ht="15.75" x14ac:dyDescent="0.25">
      <c r="A15" s="29" t="s">
        <v>288</v>
      </c>
      <c r="B15" s="30" t="s">
        <v>289</v>
      </c>
      <c r="C15" s="31" t="s">
        <v>272</v>
      </c>
      <c r="D15" s="36"/>
      <c r="E15" s="27" t="str">
        <f t="shared" si="0"/>
        <v>BahreÃ¯n</v>
      </c>
      <c r="F15" s="28">
        <f t="shared" si="1"/>
        <v>1.0000000000000018</v>
      </c>
      <c r="N15">
        <v>14</v>
      </c>
      <c r="O15">
        <v>48</v>
      </c>
      <c r="P15" t="s">
        <v>1418</v>
      </c>
      <c r="Q15" t="s">
        <v>1417</v>
      </c>
      <c r="R15" t="s">
        <v>1416</v>
      </c>
      <c r="S15" t="s">
        <v>1415</v>
      </c>
    </row>
    <row r="16" spans="1:19" ht="15.75" x14ac:dyDescent="0.25">
      <c r="A16" s="29" t="s">
        <v>290</v>
      </c>
      <c r="B16" s="30" t="s">
        <v>291</v>
      </c>
      <c r="C16" s="31" t="s">
        <v>292</v>
      </c>
      <c r="D16" s="36"/>
      <c r="E16" s="27" t="str">
        <f t="shared" si="0"/>
        <v>Bangladesh</v>
      </c>
      <c r="F16" s="28">
        <f t="shared" si="1"/>
        <v>4.0000000000000018</v>
      </c>
      <c r="N16">
        <v>15</v>
      </c>
      <c r="O16">
        <v>50</v>
      </c>
      <c r="P16" t="s">
        <v>1414</v>
      </c>
      <c r="Q16" t="s">
        <v>1413</v>
      </c>
      <c r="R16" t="s">
        <v>1412</v>
      </c>
      <c r="S16" t="s">
        <v>1412</v>
      </c>
    </row>
    <row r="17" spans="1:19" ht="15.75" x14ac:dyDescent="0.25">
      <c r="A17" s="29" t="s">
        <v>293</v>
      </c>
      <c r="B17" s="30" t="s">
        <v>271</v>
      </c>
      <c r="C17" s="31" t="s">
        <v>272</v>
      </c>
      <c r="D17" s="36"/>
      <c r="E17" s="27" t="str">
        <f t="shared" si="0"/>
        <v>Barbade</v>
      </c>
      <c r="F17" s="28">
        <f t="shared" si="1"/>
        <v>-5.9999999999999982</v>
      </c>
      <c r="N17">
        <v>16</v>
      </c>
      <c r="O17">
        <v>51</v>
      </c>
      <c r="P17" t="s">
        <v>1411</v>
      </c>
      <c r="Q17" t="s">
        <v>1410</v>
      </c>
      <c r="R17" t="s">
        <v>1409</v>
      </c>
      <c r="S17" t="s">
        <v>1408</v>
      </c>
    </row>
    <row r="18" spans="1:19" ht="15.75" x14ac:dyDescent="0.25">
      <c r="A18" s="29" t="s">
        <v>294</v>
      </c>
      <c r="B18" s="30" t="s">
        <v>289</v>
      </c>
      <c r="C18" s="31" t="s">
        <v>295</v>
      </c>
      <c r="D18" s="36"/>
      <c r="E18" s="27" t="str">
        <f t="shared" si="0"/>
        <v>BÃ©larus</v>
      </c>
      <c r="F18" s="28">
        <f t="shared" si="1"/>
        <v>1.0000000000000018</v>
      </c>
      <c r="N18">
        <v>17</v>
      </c>
      <c r="O18">
        <v>52</v>
      </c>
      <c r="P18" t="s">
        <v>1407</v>
      </c>
      <c r="Q18" t="s">
        <v>1406</v>
      </c>
      <c r="R18" t="s">
        <v>1405</v>
      </c>
      <c r="S18" t="s">
        <v>1404</v>
      </c>
    </row>
    <row r="19" spans="1:19" ht="15.75" x14ac:dyDescent="0.25">
      <c r="A19" s="29" t="s">
        <v>296</v>
      </c>
      <c r="B19" s="30" t="s">
        <v>262</v>
      </c>
      <c r="C19" s="31" t="s">
        <v>263</v>
      </c>
      <c r="D19" s="36"/>
      <c r="E19" s="27" t="str">
        <f t="shared" si="0"/>
        <v>Belgique</v>
      </c>
      <c r="F19" s="28">
        <f t="shared" si="1"/>
        <v>0</v>
      </c>
      <c r="N19">
        <v>18</v>
      </c>
      <c r="O19">
        <v>56</v>
      </c>
      <c r="P19" t="s">
        <v>1403</v>
      </c>
      <c r="Q19" t="s">
        <v>1402</v>
      </c>
      <c r="R19" t="s">
        <v>1401</v>
      </c>
      <c r="S19" t="s">
        <v>1400</v>
      </c>
    </row>
    <row r="20" spans="1:19" ht="15.75" x14ac:dyDescent="0.25">
      <c r="A20" s="29" t="s">
        <v>297</v>
      </c>
      <c r="B20" s="30" t="s">
        <v>298</v>
      </c>
      <c r="C20" s="31" t="s">
        <v>299</v>
      </c>
      <c r="D20" s="36"/>
      <c r="E20" s="27" t="str">
        <f t="shared" si="0"/>
        <v>Belize</v>
      </c>
      <c r="F20" s="28">
        <f t="shared" si="1"/>
        <v>-8</v>
      </c>
      <c r="N20">
        <v>19</v>
      </c>
      <c r="O20">
        <v>60</v>
      </c>
      <c r="P20" t="s">
        <v>1399</v>
      </c>
      <c r="Q20" t="s">
        <v>1398</v>
      </c>
      <c r="R20" t="s">
        <v>1397</v>
      </c>
      <c r="S20" t="s">
        <v>1396</v>
      </c>
    </row>
    <row r="21" spans="1:19" ht="15.75" x14ac:dyDescent="0.25">
      <c r="A21" s="29" t="s">
        <v>300</v>
      </c>
      <c r="B21" s="30" t="s">
        <v>265</v>
      </c>
      <c r="C21" s="31" t="s">
        <v>269</v>
      </c>
      <c r="D21" s="36"/>
      <c r="E21" s="27" t="str">
        <f t="shared" si="0"/>
        <v>BÃ©nin</v>
      </c>
      <c r="F21" s="28">
        <f t="shared" si="1"/>
        <v>-0.99999999999999911</v>
      </c>
      <c r="N21">
        <v>20</v>
      </c>
      <c r="O21">
        <v>64</v>
      </c>
      <c r="P21" t="s">
        <v>1395</v>
      </c>
      <c r="Q21" t="s">
        <v>1394</v>
      </c>
      <c r="R21" t="s">
        <v>1393</v>
      </c>
      <c r="S21" t="s">
        <v>1392</v>
      </c>
    </row>
    <row r="22" spans="1:19" ht="15.75" x14ac:dyDescent="0.25">
      <c r="A22" s="29" t="s">
        <v>301</v>
      </c>
      <c r="B22" s="30" t="s">
        <v>274</v>
      </c>
      <c r="C22" s="31" t="s">
        <v>302</v>
      </c>
      <c r="D22" s="36"/>
      <c r="E22" s="27" t="str">
        <f t="shared" si="0"/>
        <v>Bermudes</v>
      </c>
      <c r="F22" s="28">
        <f t="shared" si="1"/>
        <v>-5</v>
      </c>
      <c r="N22">
        <v>21</v>
      </c>
      <c r="O22">
        <v>68</v>
      </c>
      <c r="P22" t="s">
        <v>1391</v>
      </c>
      <c r="Q22" t="s">
        <v>1390</v>
      </c>
      <c r="R22" t="s">
        <v>1389</v>
      </c>
      <c r="S22" t="s">
        <v>1388</v>
      </c>
    </row>
    <row r="23" spans="1:19" ht="15.75" x14ac:dyDescent="0.25">
      <c r="A23" s="29" t="s">
        <v>303</v>
      </c>
      <c r="B23" s="30" t="s">
        <v>291</v>
      </c>
      <c r="C23" s="31" t="s">
        <v>304</v>
      </c>
      <c r="D23" s="36"/>
      <c r="E23" s="27" t="str">
        <f t="shared" si="0"/>
        <v>Bhoutan</v>
      </c>
      <c r="F23" s="28">
        <f t="shared" si="1"/>
        <v>4.0000000000000018</v>
      </c>
      <c r="N23">
        <v>22</v>
      </c>
      <c r="O23">
        <v>70</v>
      </c>
      <c r="P23" t="s">
        <v>1387</v>
      </c>
      <c r="Q23" t="s">
        <v>1386</v>
      </c>
      <c r="R23" t="s">
        <v>1385</v>
      </c>
      <c r="S23" t="s">
        <v>1384</v>
      </c>
    </row>
    <row r="24" spans="1:19" ht="15.75" x14ac:dyDescent="0.25">
      <c r="A24" s="29" t="s">
        <v>305</v>
      </c>
      <c r="B24" s="30" t="s">
        <v>271</v>
      </c>
      <c r="C24" s="31" t="s">
        <v>306</v>
      </c>
      <c r="D24" s="36"/>
      <c r="E24" s="27" t="str">
        <f t="shared" si="0"/>
        <v>Bolivie</v>
      </c>
      <c r="F24" s="28">
        <f t="shared" si="1"/>
        <v>-5.9999999999999982</v>
      </c>
      <c r="N24">
        <v>23</v>
      </c>
      <c r="O24">
        <v>72</v>
      </c>
      <c r="P24" t="s">
        <v>1383</v>
      </c>
      <c r="Q24" t="s">
        <v>1382</v>
      </c>
      <c r="R24" t="s">
        <v>1381</v>
      </c>
      <c r="S24" t="s">
        <v>1381</v>
      </c>
    </row>
    <row r="25" spans="1:19" ht="15.75" x14ac:dyDescent="0.25">
      <c r="A25" s="29" t="s">
        <v>307</v>
      </c>
      <c r="B25" s="30" t="s">
        <v>262</v>
      </c>
      <c r="C25" s="31" t="s">
        <v>263</v>
      </c>
      <c r="D25" s="36"/>
      <c r="E25" s="27" t="e">
        <f t="shared" si="0"/>
        <v>#N/A</v>
      </c>
      <c r="F25" s="28">
        <f t="shared" si="1"/>
        <v>0</v>
      </c>
      <c r="N25">
        <v>24</v>
      </c>
      <c r="O25">
        <v>74</v>
      </c>
      <c r="P25" t="s">
        <v>1380</v>
      </c>
      <c r="Q25" t="s">
        <v>1379</v>
      </c>
      <c r="R25" t="s">
        <v>1378</v>
      </c>
      <c r="S25" t="s">
        <v>1377</v>
      </c>
    </row>
    <row r="26" spans="1:19" ht="15.75" x14ac:dyDescent="0.25">
      <c r="A26" s="29" t="s">
        <v>308</v>
      </c>
      <c r="B26" s="30" t="s">
        <v>262</v>
      </c>
      <c r="C26" s="31" t="s">
        <v>309</v>
      </c>
      <c r="D26" s="36"/>
      <c r="E26" s="27" t="str">
        <f t="shared" si="0"/>
        <v>Botswana</v>
      </c>
      <c r="F26" s="28">
        <f t="shared" si="1"/>
        <v>0</v>
      </c>
      <c r="N26">
        <v>25</v>
      </c>
      <c r="O26">
        <v>76</v>
      </c>
      <c r="P26" t="s">
        <v>1376</v>
      </c>
      <c r="Q26" t="s">
        <v>1375</v>
      </c>
      <c r="R26" t="s">
        <v>1374</v>
      </c>
      <c r="S26" t="s">
        <v>1373</v>
      </c>
    </row>
    <row r="27" spans="1:19" ht="15.75" x14ac:dyDescent="0.25">
      <c r="A27" s="29" t="s">
        <v>310</v>
      </c>
      <c r="B27" s="30" t="s">
        <v>274</v>
      </c>
      <c r="C27" s="31" t="s">
        <v>311</v>
      </c>
      <c r="D27" s="36"/>
      <c r="E27" s="27" t="str">
        <f t="shared" si="0"/>
        <v>BrÃ©sil</v>
      </c>
      <c r="F27" s="28">
        <f t="shared" si="1"/>
        <v>-5</v>
      </c>
      <c r="N27">
        <v>26</v>
      </c>
      <c r="O27">
        <v>84</v>
      </c>
      <c r="P27" t="s">
        <v>1372</v>
      </c>
      <c r="Q27" t="s">
        <v>1371</v>
      </c>
      <c r="R27" t="s">
        <v>1370</v>
      </c>
      <c r="S27" t="s">
        <v>1370</v>
      </c>
    </row>
    <row r="28" spans="1:19" ht="15.75" x14ac:dyDescent="0.25">
      <c r="A28" s="29" t="s">
        <v>312</v>
      </c>
      <c r="B28" s="30" t="s">
        <v>271</v>
      </c>
      <c r="C28" s="31" t="s">
        <v>272</v>
      </c>
      <c r="D28" s="36"/>
      <c r="E28" s="27" t="str">
        <f t="shared" si="0"/>
        <v>ÃŽles Vierges Britanniques</v>
      </c>
      <c r="F28" s="28">
        <f t="shared" si="1"/>
        <v>-5.9999999999999982</v>
      </c>
      <c r="N28">
        <v>27</v>
      </c>
      <c r="O28">
        <v>86</v>
      </c>
      <c r="P28" t="s">
        <v>1369</v>
      </c>
      <c r="Q28" t="s">
        <v>1368</v>
      </c>
      <c r="R28" t="s">
        <v>1367</v>
      </c>
      <c r="S28" t="s">
        <v>1366</v>
      </c>
    </row>
    <row r="29" spans="1:19" ht="15.75" x14ac:dyDescent="0.25">
      <c r="A29" s="29" t="s">
        <v>313</v>
      </c>
      <c r="B29" s="30" t="s">
        <v>314</v>
      </c>
      <c r="C29" s="31" t="s">
        <v>315</v>
      </c>
      <c r="D29" s="36"/>
      <c r="E29" s="27" t="e">
        <f t="shared" si="0"/>
        <v>#N/A</v>
      </c>
      <c r="F29" s="28">
        <f t="shared" si="1"/>
        <v>6.0000000000000027</v>
      </c>
      <c r="N29">
        <v>28</v>
      </c>
      <c r="O29">
        <v>90</v>
      </c>
      <c r="P29" t="s">
        <v>1365</v>
      </c>
      <c r="Q29" t="s">
        <v>1364</v>
      </c>
      <c r="R29" t="s">
        <v>1363</v>
      </c>
      <c r="S29" t="s">
        <v>1362</v>
      </c>
    </row>
    <row r="30" spans="1:19" ht="15.75" x14ac:dyDescent="0.25">
      <c r="A30" s="29" t="s">
        <v>316</v>
      </c>
      <c r="B30" s="30" t="s">
        <v>289</v>
      </c>
      <c r="C30" s="31" t="s">
        <v>317</v>
      </c>
      <c r="D30" s="36"/>
      <c r="E30" s="27" t="str">
        <f t="shared" si="0"/>
        <v>Bulgarie</v>
      </c>
      <c r="F30" s="28">
        <f t="shared" si="1"/>
        <v>1.0000000000000018</v>
      </c>
      <c r="N30">
        <v>29</v>
      </c>
      <c r="O30">
        <v>92</v>
      </c>
      <c r="P30" t="s">
        <v>1361</v>
      </c>
      <c r="Q30" t="s">
        <v>1360</v>
      </c>
      <c r="R30" t="s">
        <v>1359</v>
      </c>
      <c r="S30" t="s">
        <v>1358</v>
      </c>
    </row>
    <row r="31" spans="1:19" ht="15.75" x14ac:dyDescent="0.25">
      <c r="A31" s="29" t="s">
        <v>318</v>
      </c>
      <c r="B31" s="30" t="s">
        <v>319</v>
      </c>
      <c r="C31" s="31" t="s">
        <v>320</v>
      </c>
      <c r="D31" s="36"/>
      <c r="E31" s="27" t="str">
        <f t="shared" si="0"/>
        <v>Burkina Faso</v>
      </c>
      <c r="F31" s="28">
        <f t="shared" si="1"/>
        <v>-1.9999999999999982</v>
      </c>
      <c r="N31">
        <v>30</v>
      </c>
      <c r="O31">
        <v>96</v>
      </c>
      <c r="P31" t="s">
        <v>1357</v>
      </c>
      <c r="Q31" t="s">
        <v>1356</v>
      </c>
      <c r="R31" t="s">
        <v>1355</v>
      </c>
      <c r="S31" t="s">
        <v>1354</v>
      </c>
    </row>
    <row r="32" spans="1:19" ht="15.75" x14ac:dyDescent="0.25">
      <c r="A32" s="29" t="s">
        <v>321</v>
      </c>
      <c r="B32" s="30" t="s">
        <v>262</v>
      </c>
      <c r="C32" s="31" t="s">
        <v>309</v>
      </c>
      <c r="D32" s="36"/>
      <c r="E32" s="27" t="str">
        <f t="shared" si="0"/>
        <v>Burundi</v>
      </c>
      <c r="F32" s="28">
        <f t="shared" si="1"/>
        <v>0</v>
      </c>
      <c r="N32">
        <v>31</v>
      </c>
      <c r="O32">
        <v>100</v>
      </c>
      <c r="P32" t="s">
        <v>1353</v>
      </c>
      <c r="Q32" t="s">
        <v>1352</v>
      </c>
      <c r="R32" t="s">
        <v>1351</v>
      </c>
      <c r="S32" t="s">
        <v>1350</v>
      </c>
    </row>
    <row r="33" spans="1:19" ht="15.75" x14ac:dyDescent="0.25">
      <c r="A33" s="29" t="s">
        <v>322</v>
      </c>
      <c r="B33" s="30" t="s">
        <v>323</v>
      </c>
      <c r="C33" s="31" t="s">
        <v>324</v>
      </c>
      <c r="D33" s="36"/>
      <c r="E33" s="27" t="e">
        <f t="shared" si="0"/>
        <v>#N/A</v>
      </c>
      <c r="F33" s="28">
        <f t="shared" si="1"/>
        <v>-2.9999999999999987</v>
      </c>
      <c r="N33">
        <v>32</v>
      </c>
      <c r="O33">
        <v>104</v>
      </c>
      <c r="P33" t="s">
        <v>1349</v>
      </c>
      <c r="Q33" t="s">
        <v>1348</v>
      </c>
      <c r="R33" t="s">
        <v>1347</v>
      </c>
      <c r="S33" t="s">
        <v>1347</v>
      </c>
    </row>
    <row r="34" spans="1:19" ht="15.75" x14ac:dyDescent="0.25">
      <c r="A34" s="29" t="s">
        <v>325</v>
      </c>
      <c r="B34" s="30" t="s">
        <v>326</v>
      </c>
      <c r="C34" s="31" t="s">
        <v>327</v>
      </c>
      <c r="D34" s="36"/>
      <c r="E34" s="27" t="str">
        <f t="shared" si="0"/>
        <v>Cambodge</v>
      </c>
      <c r="F34" s="28">
        <f t="shared" si="1"/>
        <v>5.0000000000000036</v>
      </c>
      <c r="N34">
        <v>33</v>
      </c>
      <c r="O34">
        <v>108</v>
      </c>
      <c r="P34" t="s">
        <v>1346</v>
      </c>
      <c r="Q34" t="s">
        <v>1345</v>
      </c>
      <c r="R34" t="s">
        <v>1344</v>
      </c>
      <c r="S34" t="s">
        <v>1344</v>
      </c>
    </row>
    <row r="35" spans="1:19" ht="15.75" x14ac:dyDescent="0.25">
      <c r="A35" s="29" t="s">
        <v>328</v>
      </c>
      <c r="B35" s="30" t="s">
        <v>265</v>
      </c>
      <c r="C35" s="31" t="s">
        <v>269</v>
      </c>
      <c r="D35" s="36"/>
      <c r="E35" s="27" t="str">
        <f t="shared" si="0"/>
        <v>Cameroun</v>
      </c>
      <c r="F35" s="28">
        <f t="shared" si="1"/>
        <v>-0.99999999999999911</v>
      </c>
      <c r="N35">
        <v>34</v>
      </c>
      <c r="O35">
        <v>112</v>
      </c>
      <c r="P35" t="s">
        <v>1343</v>
      </c>
      <c r="Q35" t="s">
        <v>1342</v>
      </c>
      <c r="R35" t="s">
        <v>1341</v>
      </c>
      <c r="S35" t="s">
        <v>1340</v>
      </c>
    </row>
    <row r="36" spans="1:19" ht="15.75" x14ac:dyDescent="0.25">
      <c r="A36" s="29" t="s">
        <v>329</v>
      </c>
      <c r="B36" s="30" t="s">
        <v>271</v>
      </c>
      <c r="C36" s="31" t="s">
        <v>287</v>
      </c>
      <c r="D36" s="36"/>
      <c r="E36" s="27" t="str">
        <f t="shared" si="0"/>
        <v>Canada</v>
      </c>
      <c r="F36" s="28">
        <f t="shared" si="1"/>
        <v>-5.9999999999999982</v>
      </c>
      <c r="N36">
        <v>35</v>
      </c>
      <c r="O36">
        <v>116</v>
      </c>
      <c r="P36" t="s">
        <v>1339</v>
      </c>
      <c r="Q36" t="s">
        <v>1338</v>
      </c>
      <c r="R36" t="s">
        <v>1337</v>
      </c>
      <c r="S36" t="s">
        <v>1336</v>
      </c>
    </row>
    <row r="37" spans="1:19" ht="15.75" x14ac:dyDescent="0.25">
      <c r="A37" s="29" t="s">
        <v>330</v>
      </c>
      <c r="B37" s="30" t="s">
        <v>331</v>
      </c>
      <c r="C37" s="31" t="s">
        <v>332</v>
      </c>
      <c r="D37" s="36"/>
      <c r="E37" s="27" t="str">
        <f t="shared" si="0"/>
        <v>ÃŽles CaÃ¯manes</v>
      </c>
      <c r="F37" s="28">
        <f t="shared" si="1"/>
        <v>-6.9999999999999991</v>
      </c>
      <c r="N37">
        <v>36</v>
      </c>
      <c r="O37">
        <v>120</v>
      </c>
      <c r="P37" t="s">
        <v>1335</v>
      </c>
      <c r="Q37" t="s">
        <v>1334</v>
      </c>
      <c r="R37" t="s">
        <v>1333</v>
      </c>
      <c r="S37" t="s">
        <v>1332</v>
      </c>
    </row>
    <row r="38" spans="1:19" ht="15.75" x14ac:dyDescent="0.25">
      <c r="A38" s="29" t="s">
        <v>333</v>
      </c>
      <c r="B38" s="30" t="s">
        <v>265</v>
      </c>
      <c r="C38" s="31" t="s">
        <v>269</v>
      </c>
      <c r="D38" s="36"/>
      <c r="E38" s="27" t="e">
        <f t="shared" si="0"/>
        <v>#N/A</v>
      </c>
      <c r="F38" s="28">
        <f t="shared" si="1"/>
        <v>-0.99999999999999911</v>
      </c>
      <c r="N38">
        <v>37</v>
      </c>
      <c r="O38">
        <v>124</v>
      </c>
      <c r="P38" t="s">
        <v>1331</v>
      </c>
      <c r="Q38" t="s">
        <v>1330</v>
      </c>
      <c r="R38" t="s">
        <v>1329</v>
      </c>
      <c r="S38" t="s">
        <v>1329</v>
      </c>
    </row>
    <row r="39" spans="1:19" ht="15.75" x14ac:dyDescent="0.25">
      <c r="A39" s="29" t="s">
        <v>334</v>
      </c>
      <c r="B39" s="30" t="s">
        <v>265</v>
      </c>
      <c r="C39" s="31" t="s">
        <v>269</v>
      </c>
      <c r="D39" s="36"/>
      <c r="E39" s="27" t="str">
        <f t="shared" si="0"/>
        <v>Tchad</v>
      </c>
      <c r="F39" s="28">
        <f t="shared" si="1"/>
        <v>-0.99999999999999911</v>
      </c>
      <c r="N39">
        <v>38</v>
      </c>
      <c r="O39">
        <v>132</v>
      </c>
      <c r="P39" t="s">
        <v>1328</v>
      </c>
      <c r="Q39" t="s">
        <v>1327</v>
      </c>
      <c r="R39" t="s">
        <v>1326</v>
      </c>
      <c r="S39" t="s">
        <v>1325</v>
      </c>
    </row>
    <row r="40" spans="1:19" ht="15.75" x14ac:dyDescent="0.25">
      <c r="A40" s="29" t="s">
        <v>335</v>
      </c>
      <c r="B40" s="30" t="s">
        <v>271</v>
      </c>
      <c r="C40" s="31" t="s">
        <v>336</v>
      </c>
      <c r="D40" s="36"/>
      <c r="E40" s="27" t="str">
        <f t="shared" si="0"/>
        <v>Chili</v>
      </c>
      <c r="F40" s="28">
        <f t="shared" si="1"/>
        <v>-5.9999999999999982</v>
      </c>
      <c r="N40">
        <v>39</v>
      </c>
      <c r="O40">
        <v>136</v>
      </c>
      <c r="P40" t="s">
        <v>1324</v>
      </c>
      <c r="Q40" t="s">
        <v>1323</v>
      </c>
      <c r="R40" t="s">
        <v>1322</v>
      </c>
      <c r="S40" t="s">
        <v>1321</v>
      </c>
    </row>
    <row r="41" spans="1:19" ht="15.75" x14ac:dyDescent="0.25">
      <c r="A41" s="29" t="s">
        <v>337</v>
      </c>
      <c r="B41" s="30" t="s">
        <v>314</v>
      </c>
      <c r="C41" s="31" t="s">
        <v>299</v>
      </c>
      <c r="D41" s="36"/>
      <c r="E41" s="27" t="str">
        <f t="shared" si="0"/>
        <v>Chine</v>
      </c>
      <c r="F41" s="28">
        <f t="shared" si="1"/>
        <v>6.0000000000000027</v>
      </c>
      <c r="N41">
        <v>40</v>
      </c>
      <c r="O41">
        <v>140</v>
      </c>
      <c r="P41" t="s">
        <v>1320</v>
      </c>
      <c r="Q41" t="s">
        <v>1319</v>
      </c>
      <c r="R41" t="s">
        <v>1318</v>
      </c>
      <c r="S41" t="s">
        <v>1317</v>
      </c>
    </row>
    <row r="42" spans="1:19" ht="15.75" x14ac:dyDescent="0.25">
      <c r="A42" s="29" t="s">
        <v>338</v>
      </c>
      <c r="B42" s="30" t="s">
        <v>331</v>
      </c>
      <c r="C42" s="31" t="s">
        <v>339</v>
      </c>
      <c r="D42" s="36"/>
      <c r="E42" s="27" t="str">
        <f t="shared" si="0"/>
        <v>Colombie</v>
      </c>
      <c r="F42" s="28">
        <f t="shared" si="1"/>
        <v>-6.9999999999999991</v>
      </c>
      <c r="N42">
        <v>41</v>
      </c>
      <c r="O42">
        <v>144</v>
      </c>
      <c r="P42" t="s">
        <v>1316</v>
      </c>
      <c r="Q42" t="s">
        <v>1315</v>
      </c>
      <c r="R42" t="s">
        <v>1314</v>
      </c>
      <c r="S42" t="s">
        <v>1314</v>
      </c>
    </row>
    <row r="43" spans="1:19" ht="15.75" x14ac:dyDescent="0.25">
      <c r="A43" s="29" t="s">
        <v>340</v>
      </c>
      <c r="B43" s="30" t="s">
        <v>289</v>
      </c>
      <c r="C43" s="31" t="s">
        <v>341</v>
      </c>
      <c r="D43" s="36"/>
      <c r="E43" s="27" t="str">
        <f t="shared" si="0"/>
        <v>Comores</v>
      </c>
      <c r="F43" s="28">
        <f t="shared" si="1"/>
        <v>1.0000000000000018</v>
      </c>
      <c r="N43">
        <v>42</v>
      </c>
      <c r="O43">
        <v>148</v>
      </c>
      <c r="P43" t="s">
        <v>1313</v>
      </c>
      <c r="Q43" t="s">
        <v>1312</v>
      </c>
      <c r="R43" t="s">
        <v>1311</v>
      </c>
      <c r="S43" t="s">
        <v>1310</v>
      </c>
    </row>
    <row r="44" spans="1:19" ht="15.75" x14ac:dyDescent="0.25">
      <c r="A44" s="29" t="s">
        <v>342</v>
      </c>
      <c r="B44" s="30" t="s">
        <v>265</v>
      </c>
      <c r="C44" s="31" t="s">
        <v>269</v>
      </c>
      <c r="D44" s="36"/>
      <c r="E44" s="27" t="e">
        <f t="shared" si="0"/>
        <v>#N/A</v>
      </c>
      <c r="F44" s="28">
        <f t="shared" si="1"/>
        <v>-0.99999999999999911</v>
      </c>
      <c r="N44">
        <v>43</v>
      </c>
      <c r="O44">
        <v>152</v>
      </c>
      <c r="P44" t="s">
        <v>1309</v>
      </c>
      <c r="Q44" t="s">
        <v>1308</v>
      </c>
      <c r="R44" t="s">
        <v>1307</v>
      </c>
      <c r="S44" t="s">
        <v>1306</v>
      </c>
    </row>
    <row r="45" spans="1:19" ht="15.75" x14ac:dyDescent="0.25">
      <c r="A45" s="29" t="s">
        <v>343</v>
      </c>
      <c r="B45" s="30" t="s">
        <v>265</v>
      </c>
      <c r="C45" s="31" t="s">
        <v>269</v>
      </c>
      <c r="D45" s="36"/>
      <c r="E45" s="27" t="e">
        <f t="shared" si="0"/>
        <v>#N/A</v>
      </c>
      <c r="F45" s="28">
        <f t="shared" si="1"/>
        <v>-0.99999999999999911</v>
      </c>
      <c r="N45">
        <v>44</v>
      </c>
      <c r="O45">
        <v>156</v>
      </c>
      <c r="P45" t="s">
        <v>1305</v>
      </c>
      <c r="Q45" t="s">
        <v>1304</v>
      </c>
      <c r="R45" t="s">
        <v>1303</v>
      </c>
      <c r="S45" t="s">
        <v>1302</v>
      </c>
    </row>
    <row r="46" spans="1:19" ht="15.75" x14ac:dyDescent="0.25">
      <c r="A46" s="29" t="s">
        <v>344</v>
      </c>
      <c r="B46" s="30" t="s">
        <v>345</v>
      </c>
      <c r="C46" s="31" t="s">
        <v>346</v>
      </c>
      <c r="D46" s="36"/>
      <c r="E46" s="27" t="str">
        <f t="shared" si="0"/>
        <v>ÃŽles Cook</v>
      </c>
      <c r="F46" s="28">
        <f t="shared" si="1"/>
        <v>-11.999999999999998</v>
      </c>
      <c r="N46">
        <v>45</v>
      </c>
      <c r="O46">
        <v>158</v>
      </c>
      <c r="P46" t="s">
        <v>1301</v>
      </c>
      <c r="Q46" t="s">
        <v>1300</v>
      </c>
      <c r="R46" t="s">
        <v>1299</v>
      </c>
      <c r="S46" t="s">
        <v>1298</v>
      </c>
    </row>
    <row r="47" spans="1:19" ht="15.75" x14ac:dyDescent="0.25">
      <c r="A47" s="29" t="s">
        <v>347</v>
      </c>
      <c r="B47" s="30" t="s">
        <v>298</v>
      </c>
      <c r="C47" s="31" t="s">
        <v>299</v>
      </c>
      <c r="D47" s="36"/>
      <c r="E47" s="27" t="str">
        <f t="shared" si="0"/>
        <v>Costa Rica</v>
      </c>
      <c r="F47" s="28">
        <f t="shared" si="1"/>
        <v>-8</v>
      </c>
      <c r="N47">
        <v>46</v>
      </c>
      <c r="O47">
        <v>162</v>
      </c>
      <c r="P47" t="s">
        <v>1297</v>
      </c>
      <c r="Q47" t="s">
        <v>1296</v>
      </c>
      <c r="R47" t="s">
        <v>1295</v>
      </c>
      <c r="S47" t="s">
        <v>1294</v>
      </c>
    </row>
    <row r="48" spans="1:19" ht="15.75" x14ac:dyDescent="0.25">
      <c r="A48" s="29" t="s">
        <v>348</v>
      </c>
      <c r="B48" s="30" t="s">
        <v>319</v>
      </c>
      <c r="C48" s="31" t="s">
        <v>320</v>
      </c>
      <c r="D48" s="36"/>
      <c r="E48" s="27" t="e">
        <f t="shared" si="0"/>
        <v>#N/A</v>
      </c>
      <c r="F48" s="28">
        <f t="shared" si="1"/>
        <v>-1.9999999999999982</v>
      </c>
      <c r="N48">
        <v>47</v>
      </c>
      <c r="O48">
        <v>166</v>
      </c>
      <c r="P48" t="s">
        <v>1293</v>
      </c>
      <c r="Q48" t="s">
        <v>1292</v>
      </c>
      <c r="R48" t="s">
        <v>1291</v>
      </c>
      <c r="S48" t="s">
        <v>1290</v>
      </c>
    </row>
    <row r="49" spans="1:19" ht="15.75" x14ac:dyDescent="0.25">
      <c r="A49" s="29" t="s">
        <v>349</v>
      </c>
      <c r="B49" s="30" t="s">
        <v>262</v>
      </c>
      <c r="C49" s="31" t="s">
        <v>263</v>
      </c>
      <c r="D49" s="36"/>
      <c r="E49" s="27" t="str">
        <f t="shared" si="0"/>
        <v>Croatie</v>
      </c>
      <c r="F49" s="28">
        <f t="shared" si="1"/>
        <v>0</v>
      </c>
      <c r="N49">
        <v>48</v>
      </c>
      <c r="O49">
        <v>170</v>
      </c>
      <c r="P49" t="s">
        <v>1289</v>
      </c>
      <c r="Q49" t="s">
        <v>1288</v>
      </c>
      <c r="R49" t="s">
        <v>1287</v>
      </c>
      <c r="S49" t="s">
        <v>1286</v>
      </c>
    </row>
    <row r="50" spans="1:19" ht="15.75" x14ac:dyDescent="0.25">
      <c r="A50" s="29" t="s">
        <v>350</v>
      </c>
      <c r="B50" s="30" t="s">
        <v>271</v>
      </c>
      <c r="C50" s="31" t="s">
        <v>351</v>
      </c>
      <c r="D50" s="36"/>
      <c r="E50" s="27" t="str">
        <f t="shared" si="0"/>
        <v>Cuba</v>
      </c>
      <c r="F50" s="28">
        <f t="shared" si="1"/>
        <v>-5.9999999999999982</v>
      </c>
      <c r="N50">
        <v>49</v>
      </c>
      <c r="O50">
        <v>174</v>
      </c>
      <c r="P50" t="s">
        <v>1285</v>
      </c>
      <c r="Q50" t="s">
        <v>1284</v>
      </c>
      <c r="R50" t="s">
        <v>1283</v>
      </c>
      <c r="S50" t="s">
        <v>1282</v>
      </c>
    </row>
    <row r="51" spans="1:19" ht="15.75" x14ac:dyDescent="0.25">
      <c r="A51" s="29" t="s">
        <v>352</v>
      </c>
      <c r="B51" s="30" t="s">
        <v>289</v>
      </c>
      <c r="C51" s="31" t="s">
        <v>317</v>
      </c>
      <c r="D51" s="36"/>
      <c r="E51" s="27" t="str">
        <f t="shared" si="0"/>
        <v>Chypre</v>
      </c>
      <c r="F51" s="28">
        <f t="shared" si="1"/>
        <v>1.0000000000000018</v>
      </c>
      <c r="N51">
        <v>50</v>
      </c>
      <c r="O51">
        <v>175</v>
      </c>
      <c r="P51" t="s">
        <v>1281</v>
      </c>
      <c r="Q51" t="s">
        <v>436</v>
      </c>
      <c r="R51" t="s">
        <v>1280</v>
      </c>
      <c r="S51" t="s">
        <v>1280</v>
      </c>
    </row>
    <row r="52" spans="1:19" ht="15.75" x14ac:dyDescent="0.25">
      <c r="A52" s="29" t="s">
        <v>353</v>
      </c>
      <c r="B52" s="30" t="s">
        <v>289</v>
      </c>
      <c r="C52" s="31" t="s">
        <v>317</v>
      </c>
      <c r="D52" s="36"/>
      <c r="E52" s="27" t="str">
        <f t="shared" si="0"/>
        <v>Chypre</v>
      </c>
      <c r="F52" s="28">
        <f t="shared" si="1"/>
        <v>1.0000000000000018</v>
      </c>
      <c r="N52">
        <v>51</v>
      </c>
      <c r="O52">
        <v>178</v>
      </c>
      <c r="P52" t="s">
        <v>1279</v>
      </c>
      <c r="Q52" t="s">
        <v>1278</v>
      </c>
      <c r="R52" t="s">
        <v>1277</v>
      </c>
      <c r="S52" t="s">
        <v>1276</v>
      </c>
    </row>
    <row r="53" spans="1:19" ht="15.75" x14ac:dyDescent="0.25">
      <c r="A53" s="29" t="s">
        <v>354</v>
      </c>
      <c r="B53" s="30" t="s">
        <v>262</v>
      </c>
      <c r="C53" s="31" t="s">
        <v>263</v>
      </c>
      <c r="D53" s="36"/>
      <c r="E53" s="27" t="e">
        <f t="shared" si="0"/>
        <v>#N/A</v>
      </c>
      <c r="F53" s="28">
        <f t="shared" si="1"/>
        <v>0</v>
      </c>
      <c r="N53">
        <v>52</v>
      </c>
      <c r="O53">
        <v>180</v>
      </c>
      <c r="P53" t="s">
        <v>1275</v>
      </c>
      <c r="Q53" t="s">
        <v>1274</v>
      </c>
      <c r="R53" t="s">
        <v>1273</v>
      </c>
      <c r="S53" t="s">
        <v>1272</v>
      </c>
    </row>
    <row r="54" spans="1:19" ht="15.75" x14ac:dyDescent="0.25">
      <c r="A54" s="29" t="s">
        <v>355</v>
      </c>
      <c r="B54" s="30" t="s">
        <v>262</v>
      </c>
      <c r="C54" s="31" t="s">
        <v>263</v>
      </c>
      <c r="D54" s="36"/>
      <c r="E54" s="27" t="str">
        <f t="shared" si="0"/>
        <v>Danemark</v>
      </c>
      <c r="F54" s="28">
        <f t="shared" si="1"/>
        <v>0</v>
      </c>
      <c r="N54">
        <v>53</v>
      </c>
      <c r="O54">
        <v>184</v>
      </c>
      <c r="P54" t="s">
        <v>1271</v>
      </c>
      <c r="Q54" t="s">
        <v>1270</v>
      </c>
      <c r="R54" t="s">
        <v>1269</v>
      </c>
      <c r="S54" t="s">
        <v>1268</v>
      </c>
    </row>
    <row r="55" spans="1:19" ht="15.75" x14ac:dyDescent="0.25">
      <c r="A55" s="29" t="s">
        <v>356</v>
      </c>
      <c r="B55" s="30" t="s">
        <v>289</v>
      </c>
      <c r="C55" s="31" t="s">
        <v>341</v>
      </c>
      <c r="D55" s="36"/>
      <c r="E55" s="27" t="str">
        <f t="shared" si="0"/>
        <v>Djibouti</v>
      </c>
      <c r="F55" s="28">
        <f t="shared" si="1"/>
        <v>1.0000000000000018</v>
      </c>
      <c r="N55">
        <v>54</v>
      </c>
      <c r="O55">
        <v>188</v>
      </c>
      <c r="P55" t="s">
        <v>1267</v>
      </c>
      <c r="Q55" t="s">
        <v>1266</v>
      </c>
      <c r="R55" t="s">
        <v>1265</v>
      </c>
      <c r="S55" t="s">
        <v>1265</v>
      </c>
    </row>
    <row r="56" spans="1:19" ht="15.75" x14ac:dyDescent="0.25">
      <c r="A56" s="29" t="s">
        <v>357</v>
      </c>
      <c r="B56" s="30" t="s">
        <v>271</v>
      </c>
      <c r="C56" s="31" t="s">
        <v>272</v>
      </c>
      <c r="D56" s="36"/>
      <c r="E56" s="27" t="str">
        <f t="shared" si="0"/>
        <v>Dominique</v>
      </c>
      <c r="F56" s="28">
        <f t="shared" si="1"/>
        <v>-5.9999999999999982</v>
      </c>
      <c r="N56">
        <v>55</v>
      </c>
      <c r="O56">
        <v>191</v>
      </c>
      <c r="P56" t="s">
        <v>1264</v>
      </c>
      <c r="Q56" t="s">
        <v>1263</v>
      </c>
      <c r="R56" t="s">
        <v>1262</v>
      </c>
      <c r="S56" t="s">
        <v>1261</v>
      </c>
    </row>
    <row r="57" spans="1:19" ht="15.75" x14ac:dyDescent="0.25">
      <c r="A57" s="29" t="s">
        <v>358</v>
      </c>
      <c r="B57" s="30" t="s">
        <v>271</v>
      </c>
      <c r="C57" s="31" t="s">
        <v>272</v>
      </c>
      <c r="D57" s="36"/>
      <c r="E57" s="27" t="str">
        <f t="shared" si="0"/>
        <v>RÃ©publique Dominicaine</v>
      </c>
      <c r="F57" s="28">
        <f t="shared" si="1"/>
        <v>-5.9999999999999982</v>
      </c>
      <c r="N57">
        <v>56</v>
      </c>
      <c r="O57">
        <v>192</v>
      </c>
      <c r="P57" t="s">
        <v>1260</v>
      </c>
      <c r="Q57" t="s">
        <v>1259</v>
      </c>
      <c r="R57" t="s">
        <v>1258</v>
      </c>
      <c r="S57" t="s">
        <v>1258</v>
      </c>
    </row>
    <row r="58" spans="1:19" ht="15.75" x14ac:dyDescent="0.25">
      <c r="A58" s="29" t="s">
        <v>359</v>
      </c>
      <c r="B58" s="30" t="s">
        <v>331</v>
      </c>
      <c r="C58" s="31" t="s">
        <v>360</v>
      </c>
      <c r="D58" s="36"/>
      <c r="E58" s="27" t="str">
        <f t="shared" si="0"/>
        <v>Ã‰quateur</v>
      </c>
      <c r="F58" s="28">
        <f t="shared" si="1"/>
        <v>-6.9999999999999991</v>
      </c>
      <c r="N58">
        <v>57</v>
      </c>
      <c r="O58">
        <v>196</v>
      </c>
      <c r="P58" t="s">
        <v>1257</v>
      </c>
      <c r="Q58" t="s">
        <v>1256</v>
      </c>
      <c r="R58" t="s">
        <v>1255</v>
      </c>
      <c r="S58" t="s">
        <v>1254</v>
      </c>
    </row>
    <row r="59" spans="1:19" ht="15.75" x14ac:dyDescent="0.25">
      <c r="A59" s="29" t="s">
        <v>361</v>
      </c>
      <c r="B59" s="30" t="s">
        <v>262</v>
      </c>
      <c r="C59" s="31" t="s">
        <v>362</v>
      </c>
      <c r="D59" s="36"/>
      <c r="E59" s="27" t="str">
        <f t="shared" si="0"/>
        <v>Ã‰gypte</v>
      </c>
      <c r="F59" s="28">
        <f t="shared" si="1"/>
        <v>0</v>
      </c>
      <c r="N59">
        <v>58</v>
      </c>
      <c r="O59">
        <v>203</v>
      </c>
      <c r="P59" t="s">
        <v>1253</v>
      </c>
      <c r="Q59" t="s">
        <v>1252</v>
      </c>
      <c r="R59" t="s">
        <v>1251</v>
      </c>
      <c r="S59" t="s">
        <v>1250</v>
      </c>
    </row>
    <row r="60" spans="1:19" ht="15.75" x14ac:dyDescent="0.25">
      <c r="A60" s="29" t="s">
        <v>363</v>
      </c>
      <c r="B60" s="30" t="s">
        <v>298</v>
      </c>
      <c r="C60" s="31" t="s">
        <v>299</v>
      </c>
      <c r="D60" s="36"/>
      <c r="E60" s="27" t="str">
        <f t="shared" si="0"/>
        <v>El Salvador</v>
      </c>
      <c r="F60" s="28">
        <f t="shared" si="1"/>
        <v>-8</v>
      </c>
      <c r="N60">
        <v>59</v>
      </c>
      <c r="O60">
        <v>204</v>
      </c>
      <c r="P60" t="s">
        <v>1249</v>
      </c>
      <c r="Q60" t="s">
        <v>1248</v>
      </c>
      <c r="R60" t="s">
        <v>1247</v>
      </c>
      <c r="S60" t="s">
        <v>1246</v>
      </c>
    </row>
    <row r="61" spans="1:19" ht="15.75" x14ac:dyDescent="0.25">
      <c r="A61" s="29" t="s">
        <v>364</v>
      </c>
      <c r="B61" s="30" t="s">
        <v>265</v>
      </c>
      <c r="C61" s="31" t="s">
        <v>269</v>
      </c>
      <c r="D61" s="36"/>
      <c r="E61" s="27" t="str">
        <f t="shared" si="0"/>
        <v>GuinÃ©e Ã‰quatoriale</v>
      </c>
      <c r="F61" s="28">
        <f t="shared" si="1"/>
        <v>-0.99999999999999911</v>
      </c>
      <c r="N61">
        <v>60</v>
      </c>
      <c r="O61">
        <v>208</v>
      </c>
      <c r="P61" t="s">
        <v>1245</v>
      </c>
      <c r="Q61" t="s">
        <v>1244</v>
      </c>
      <c r="R61" t="s">
        <v>1243</v>
      </c>
      <c r="S61" t="s">
        <v>1242</v>
      </c>
    </row>
    <row r="62" spans="1:19" ht="15.75" x14ac:dyDescent="0.25">
      <c r="A62" s="29" t="s">
        <v>365</v>
      </c>
      <c r="B62" s="30" t="s">
        <v>289</v>
      </c>
      <c r="C62" s="31" t="s">
        <v>341</v>
      </c>
      <c r="D62" s="36"/>
      <c r="E62" s="27" t="str">
        <f t="shared" si="0"/>
        <v>Ã‰rythrÃ©e</v>
      </c>
      <c r="F62" s="28">
        <f t="shared" si="1"/>
        <v>1.0000000000000018</v>
      </c>
      <c r="N62">
        <v>61</v>
      </c>
      <c r="O62">
        <v>212</v>
      </c>
      <c r="P62" t="s">
        <v>1241</v>
      </c>
      <c r="Q62" t="s">
        <v>1240</v>
      </c>
      <c r="R62" t="s">
        <v>1239</v>
      </c>
      <c r="S62" t="s">
        <v>1238</v>
      </c>
    </row>
    <row r="63" spans="1:19" ht="15.75" x14ac:dyDescent="0.25">
      <c r="A63" s="29" t="s">
        <v>366</v>
      </c>
      <c r="B63" s="30" t="s">
        <v>289</v>
      </c>
      <c r="C63" s="31" t="s">
        <v>317</v>
      </c>
      <c r="D63" s="36"/>
      <c r="E63" s="27" t="str">
        <f t="shared" si="0"/>
        <v>Estonie</v>
      </c>
      <c r="F63" s="28">
        <f t="shared" si="1"/>
        <v>1.0000000000000018</v>
      </c>
      <c r="N63">
        <v>62</v>
      </c>
      <c r="O63">
        <v>214</v>
      </c>
      <c r="P63" t="s">
        <v>1237</v>
      </c>
      <c r="Q63" t="s">
        <v>1236</v>
      </c>
      <c r="R63" t="s">
        <v>1235</v>
      </c>
      <c r="S63" t="s">
        <v>1234</v>
      </c>
    </row>
    <row r="64" spans="1:19" ht="15.75" x14ac:dyDescent="0.25">
      <c r="A64" s="29" t="s">
        <v>367</v>
      </c>
      <c r="B64" s="30" t="s">
        <v>262</v>
      </c>
      <c r="C64" s="31" t="s">
        <v>368</v>
      </c>
      <c r="D64" s="36"/>
      <c r="E64" s="27" t="e">
        <f t="shared" si="0"/>
        <v>#N/A</v>
      </c>
      <c r="F64" s="28">
        <f t="shared" si="1"/>
        <v>0</v>
      </c>
      <c r="N64">
        <v>63</v>
      </c>
      <c r="O64">
        <v>218</v>
      </c>
      <c r="P64" t="s">
        <v>1233</v>
      </c>
      <c r="Q64" t="s">
        <v>1232</v>
      </c>
      <c r="R64" t="s">
        <v>1231</v>
      </c>
      <c r="S64" t="s">
        <v>1230</v>
      </c>
    </row>
    <row r="65" spans="1:19" ht="15.75" x14ac:dyDescent="0.25">
      <c r="A65" s="29" t="s">
        <v>369</v>
      </c>
      <c r="B65" s="30" t="s">
        <v>289</v>
      </c>
      <c r="C65" s="31" t="s">
        <v>341</v>
      </c>
      <c r="D65" s="36"/>
      <c r="E65" s="27" t="str">
        <f t="shared" si="0"/>
        <v>Ã‰thiopie</v>
      </c>
      <c r="F65" s="28">
        <f t="shared" si="1"/>
        <v>1.0000000000000018</v>
      </c>
      <c r="N65">
        <v>64</v>
      </c>
      <c r="O65">
        <v>222</v>
      </c>
      <c r="P65" t="s">
        <v>1229</v>
      </c>
      <c r="Q65" t="s">
        <v>1228</v>
      </c>
      <c r="R65" t="s">
        <v>1227</v>
      </c>
      <c r="S65" t="s">
        <v>1227</v>
      </c>
    </row>
    <row r="66" spans="1:19" ht="15.75" x14ac:dyDescent="0.25">
      <c r="A66" s="29" t="s">
        <v>370</v>
      </c>
      <c r="B66" s="30" t="s">
        <v>274</v>
      </c>
      <c r="C66" s="31" t="s">
        <v>371</v>
      </c>
      <c r="D66" s="36"/>
      <c r="E66" s="27" t="str">
        <f t="shared" ref="E66:E129" si="2">INDEX($R$2:$R$242,MATCH(LEFT(A66,SEARCH(",",A66)-1),$S$2:$S$242,0))</f>
        <v>ÃŽles (malvinas) Falkland</v>
      </c>
      <c r="F66" s="28">
        <f t="shared" ref="F66:F129" si="3">24*(TIMEVALUE(RIGHT(B66,5))+(LEFT(B66,3)="maa")-$L$1)</f>
        <v>-5</v>
      </c>
      <c r="N66">
        <v>65</v>
      </c>
      <c r="O66">
        <v>226</v>
      </c>
      <c r="P66" t="s">
        <v>1226</v>
      </c>
      <c r="Q66" t="s">
        <v>1225</v>
      </c>
      <c r="R66" t="s">
        <v>1224</v>
      </c>
      <c r="S66" t="s">
        <v>1223</v>
      </c>
    </row>
    <row r="67" spans="1:19" ht="15.75" x14ac:dyDescent="0.25">
      <c r="A67" s="29" t="s">
        <v>372</v>
      </c>
      <c r="B67" s="30" t="s">
        <v>373</v>
      </c>
      <c r="C67" s="31" t="s">
        <v>374</v>
      </c>
      <c r="D67" s="36"/>
      <c r="E67" s="27" t="str">
        <f t="shared" si="2"/>
        <v>Fidji</v>
      </c>
      <c r="F67" s="28">
        <f t="shared" si="3"/>
        <v>10</v>
      </c>
      <c r="N67">
        <v>66</v>
      </c>
      <c r="O67">
        <v>231</v>
      </c>
      <c r="P67" t="s">
        <v>1222</v>
      </c>
      <c r="Q67" t="s">
        <v>1221</v>
      </c>
      <c r="R67" t="s">
        <v>1220</v>
      </c>
      <c r="S67" t="s">
        <v>1219</v>
      </c>
    </row>
    <row r="68" spans="1:19" ht="15.75" x14ac:dyDescent="0.25">
      <c r="A68" s="29" t="s">
        <v>375</v>
      </c>
      <c r="B68" s="30" t="s">
        <v>289</v>
      </c>
      <c r="C68" s="31" t="s">
        <v>317</v>
      </c>
      <c r="D68" s="36"/>
      <c r="E68" s="27" t="str">
        <f t="shared" si="2"/>
        <v>Finlande</v>
      </c>
      <c r="F68" s="28">
        <f t="shared" si="3"/>
        <v>1.0000000000000018</v>
      </c>
      <c r="N68">
        <v>67</v>
      </c>
      <c r="O68">
        <v>232</v>
      </c>
      <c r="P68" t="s">
        <v>1218</v>
      </c>
      <c r="Q68" t="s">
        <v>1217</v>
      </c>
      <c r="R68" t="s">
        <v>1216</v>
      </c>
      <c r="S68" t="s">
        <v>1215</v>
      </c>
    </row>
    <row r="69" spans="1:19" ht="15.75" x14ac:dyDescent="0.25">
      <c r="A69" s="29" t="s">
        <v>257</v>
      </c>
      <c r="B69" s="30" t="s">
        <v>262</v>
      </c>
      <c r="C69" s="31" t="s">
        <v>263</v>
      </c>
      <c r="D69" s="36"/>
      <c r="E69" s="27" t="str">
        <f t="shared" si="2"/>
        <v>France</v>
      </c>
      <c r="F69" s="28">
        <f t="shared" si="3"/>
        <v>0</v>
      </c>
      <c r="N69">
        <v>68</v>
      </c>
      <c r="O69">
        <v>233</v>
      </c>
      <c r="P69" t="s">
        <v>1214</v>
      </c>
      <c r="Q69" t="s">
        <v>332</v>
      </c>
      <c r="R69" t="s">
        <v>1213</v>
      </c>
      <c r="S69" t="s">
        <v>1212</v>
      </c>
    </row>
    <row r="70" spans="1:19" ht="15.75" x14ac:dyDescent="0.25">
      <c r="A70" s="29" t="s">
        <v>376</v>
      </c>
      <c r="B70" s="30" t="s">
        <v>265</v>
      </c>
      <c r="C70" s="31" t="s">
        <v>269</v>
      </c>
      <c r="D70" s="36"/>
      <c r="E70" s="27" t="str">
        <f t="shared" si="2"/>
        <v>Gabon</v>
      </c>
      <c r="F70" s="28">
        <f t="shared" si="3"/>
        <v>-0.99999999999999911</v>
      </c>
      <c r="N70">
        <v>69</v>
      </c>
      <c r="O70">
        <v>234</v>
      </c>
      <c r="P70" t="s">
        <v>1211</v>
      </c>
      <c r="Q70" t="s">
        <v>1210</v>
      </c>
      <c r="R70" t="s">
        <v>1209</v>
      </c>
      <c r="S70" t="s">
        <v>1208</v>
      </c>
    </row>
    <row r="71" spans="1:19" ht="15.75" x14ac:dyDescent="0.25">
      <c r="A71" s="29" t="s">
        <v>377</v>
      </c>
      <c r="B71" s="30" t="s">
        <v>319</v>
      </c>
      <c r="C71" s="31" t="s">
        <v>320</v>
      </c>
      <c r="D71" s="36"/>
      <c r="E71" s="27" t="str">
        <f t="shared" si="2"/>
        <v>Gambie</v>
      </c>
      <c r="F71" s="28">
        <f t="shared" si="3"/>
        <v>-1.9999999999999982</v>
      </c>
      <c r="N71">
        <v>70</v>
      </c>
      <c r="O71">
        <v>238</v>
      </c>
      <c r="P71" t="s">
        <v>1207</v>
      </c>
      <c r="Q71" t="s">
        <v>1206</v>
      </c>
      <c r="R71" t="s">
        <v>1205</v>
      </c>
      <c r="S71" t="s">
        <v>1204</v>
      </c>
    </row>
    <row r="72" spans="1:19" ht="15.75" x14ac:dyDescent="0.25">
      <c r="A72" s="29" t="s">
        <v>378</v>
      </c>
      <c r="B72" s="30" t="s">
        <v>277</v>
      </c>
      <c r="C72" s="31" t="s">
        <v>379</v>
      </c>
      <c r="D72" s="36"/>
      <c r="E72" s="27" t="str">
        <f t="shared" si="2"/>
        <v>GÃ©orgie</v>
      </c>
      <c r="F72" s="28">
        <f t="shared" si="3"/>
        <v>2.0000000000000036</v>
      </c>
      <c r="N72">
        <v>71</v>
      </c>
      <c r="O72">
        <v>239</v>
      </c>
      <c r="P72" t="s">
        <v>1203</v>
      </c>
      <c r="Q72" t="s">
        <v>1202</v>
      </c>
      <c r="R72" t="s">
        <v>1201</v>
      </c>
      <c r="S72" t="s">
        <v>1200</v>
      </c>
    </row>
    <row r="73" spans="1:19" ht="15.75" x14ac:dyDescent="0.25">
      <c r="A73" s="29" t="s">
        <v>380</v>
      </c>
      <c r="B73" s="30" t="s">
        <v>262</v>
      </c>
      <c r="C73" s="31" t="s">
        <v>263</v>
      </c>
      <c r="D73" s="36"/>
      <c r="E73" s="27" t="str">
        <f t="shared" si="2"/>
        <v>Allemagne</v>
      </c>
      <c r="F73" s="28">
        <f t="shared" si="3"/>
        <v>0</v>
      </c>
      <c r="N73">
        <v>72</v>
      </c>
      <c r="O73">
        <v>242</v>
      </c>
      <c r="P73" t="s">
        <v>1199</v>
      </c>
      <c r="Q73" t="s">
        <v>1198</v>
      </c>
      <c r="R73" t="s">
        <v>1197</v>
      </c>
      <c r="S73" t="s">
        <v>1196</v>
      </c>
    </row>
    <row r="74" spans="1:19" ht="15.75" x14ac:dyDescent="0.25">
      <c r="A74" s="29" t="s">
        <v>381</v>
      </c>
      <c r="B74" s="30" t="s">
        <v>319</v>
      </c>
      <c r="C74" s="31" t="s">
        <v>320</v>
      </c>
      <c r="D74" s="36"/>
      <c r="E74" s="27" t="str">
        <f t="shared" si="2"/>
        <v>Ghana</v>
      </c>
      <c r="F74" s="28">
        <f t="shared" si="3"/>
        <v>-1.9999999999999982</v>
      </c>
      <c r="N74">
        <v>73</v>
      </c>
      <c r="O74">
        <v>246</v>
      </c>
      <c r="P74" t="s">
        <v>1195</v>
      </c>
      <c r="Q74" t="s">
        <v>1194</v>
      </c>
      <c r="R74" t="s">
        <v>1193</v>
      </c>
      <c r="S74" t="s">
        <v>1192</v>
      </c>
    </row>
    <row r="75" spans="1:19" ht="15.75" x14ac:dyDescent="0.25">
      <c r="A75" s="29" t="s">
        <v>382</v>
      </c>
      <c r="B75" s="30" t="s">
        <v>262</v>
      </c>
      <c r="C75" s="31" t="s">
        <v>263</v>
      </c>
      <c r="D75" s="36"/>
      <c r="E75" s="27" t="str">
        <f t="shared" si="2"/>
        <v>Gibraltar</v>
      </c>
      <c r="F75" s="28">
        <f t="shared" si="3"/>
        <v>0</v>
      </c>
      <c r="N75">
        <v>74</v>
      </c>
      <c r="O75">
        <v>248</v>
      </c>
      <c r="P75" t="s">
        <v>1191</v>
      </c>
      <c r="Q75" t="s">
        <v>1190</v>
      </c>
      <c r="R75" t="s">
        <v>1189</v>
      </c>
      <c r="S75" t="s">
        <v>1188</v>
      </c>
    </row>
    <row r="76" spans="1:19" ht="15.75" x14ac:dyDescent="0.25">
      <c r="A76" s="29" t="s">
        <v>383</v>
      </c>
      <c r="B76" s="30" t="s">
        <v>289</v>
      </c>
      <c r="C76" s="31" t="s">
        <v>317</v>
      </c>
      <c r="D76" s="36"/>
      <c r="E76" s="27" t="str">
        <f t="shared" si="2"/>
        <v>GrÃ¨ce</v>
      </c>
      <c r="F76" s="28">
        <f t="shared" si="3"/>
        <v>1.0000000000000018</v>
      </c>
      <c r="N76">
        <v>75</v>
      </c>
      <c r="O76">
        <v>250</v>
      </c>
      <c r="P76" t="s">
        <v>1187</v>
      </c>
      <c r="Q76" t="s">
        <v>1186</v>
      </c>
      <c r="R76" t="s">
        <v>1185</v>
      </c>
      <c r="S76" t="s">
        <v>1185</v>
      </c>
    </row>
    <row r="77" spans="1:19" ht="15.75" x14ac:dyDescent="0.25">
      <c r="A77" s="29" t="s">
        <v>384</v>
      </c>
      <c r="B77" s="30" t="s">
        <v>385</v>
      </c>
      <c r="C77" s="31" t="s">
        <v>386</v>
      </c>
      <c r="D77" s="36"/>
      <c r="E77" s="27" t="str">
        <f t="shared" si="2"/>
        <v>Groenland</v>
      </c>
      <c r="F77" s="28">
        <f t="shared" si="3"/>
        <v>-3.9999999999999991</v>
      </c>
      <c r="N77">
        <v>76</v>
      </c>
      <c r="O77">
        <v>254</v>
      </c>
      <c r="P77" t="s">
        <v>1184</v>
      </c>
      <c r="Q77" t="s">
        <v>1183</v>
      </c>
      <c r="R77" t="s">
        <v>1182</v>
      </c>
      <c r="S77" t="s">
        <v>1181</v>
      </c>
    </row>
    <row r="78" spans="1:19" ht="15.75" x14ac:dyDescent="0.25">
      <c r="A78" s="29" t="s">
        <v>387</v>
      </c>
      <c r="B78" s="30" t="s">
        <v>271</v>
      </c>
      <c r="C78" s="31" t="s">
        <v>272</v>
      </c>
      <c r="D78" s="36"/>
      <c r="E78" s="27" t="str">
        <f t="shared" si="2"/>
        <v>Grenade</v>
      </c>
      <c r="F78" s="28">
        <f t="shared" si="3"/>
        <v>-5.9999999999999982</v>
      </c>
      <c r="N78">
        <v>77</v>
      </c>
      <c r="O78">
        <v>258</v>
      </c>
      <c r="P78" t="s">
        <v>1180</v>
      </c>
      <c r="Q78" t="s">
        <v>1179</v>
      </c>
      <c r="R78" t="s">
        <v>1178</v>
      </c>
      <c r="S78" t="s">
        <v>1177</v>
      </c>
    </row>
    <row r="79" spans="1:19" ht="15.75" x14ac:dyDescent="0.25">
      <c r="A79" s="29" t="s">
        <v>388</v>
      </c>
      <c r="B79" s="30" t="s">
        <v>298</v>
      </c>
      <c r="C79" s="31" t="s">
        <v>299</v>
      </c>
      <c r="D79" s="36"/>
      <c r="E79" s="27" t="str">
        <f t="shared" si="2"/>
        <v>Guatemala</v>
      </c>
      <c r="F79" s="28">
        <f t="shared" si="3"/>
        <v>-8</v>
      </c>
      <c r="N79">
        <v>78</v>
      </c>
      <c r="O79">
        <v>260</v>
      </c>
      <c r="P79" t="s">
        <v>1176</v>
      </c>
      <c r="Q79" t="s">
        <v>1175</v>
      </c>
      <c r="R79" t="s">
        <v>1174</v>
      </c>
      <c r="S79" t="s">
        <v>1173</v>
      </c>
    </row>
    <row r="80" spans="1:19" ht="15.75" x14ac:dyDescent="0.25">
      <c r="A80" s="29" t="s">
        <v>389</v>
      </c>
      <c r="B80" s="30" t="s">
        <v>319</v>
      </c>
      <c r="C80" s="31" t="s">
        <v>320</v>
      </c>
      <c r="D80" s="36"/>
      <c r="E80" s="27" t="str">
        <f t="shared" si="2"/>
        <v>GuinÃ©e</v>
      </c>
      <c r="F80" s="28">
        <f t="shared" si="3"/>
        <v>-1.9999999999999982</v>
      </c>
      <c r="N80">
        <v>79</v>
      </c>
      <c r="O80">
        <v>262</v>
      </c>
      <c r="P80" t="s">
        <v>1172</v>
      </c>
      <c r="Q80" t="s">
        <v>1171</v>
      </c>
      <c r="R80" t="s">
        <v>1170</v>
      </c>
      <c r="S80" t="s">
        <v>1170</v>
      </c>
    </row>
    <row r="81" spans="1:19" ht="15.75" x14ac:dyDescent="0.25">
      <c r="A81" s="29" t="s">
        <v>390</v>
      </c>
      <c r="B81" s="30" t="s">
        <v>319</v>
      </c>
      <c r="C81" s="31" t="s">
        <v>320</v>
      </c>
      <c r="D81" s="36"/>
      <c r="E81" s="27" t="str">
        <f t="shared" si="2"/>
        <v>GuinÃ©e-Bissau</v>
      </c>
      <c r="F81" s="28">
        <f t="shared" si="3"/>
        <v>-1.9999999999999982</v>
      </c>
      <c r="N81">
        <v>80</v>
      </c>
      <c r="O81">
        <v>266</v>
      </c>
      <c r="P81" t="s">
        <v>1169</v>
      </c>
      <c r="Q81" t="s">
        <v>1168</v>
      </c>
      <c r="R81" t="s">
        <v>1167</v>
      </c>
      <c r="S81" t="s">
        <v>1167</v>
      </c>
    </row>
    <row r="82" spans="1:19" ht="15.75" x14ac:dyDescent="0.25">
      <c r="A82" s="29" t="s">
        <v>391</v>
      </c>
      <c r="B82" s="30" t="s">
        <v>271</v>
      </c>
      <c r="C82" s="31" t="s">
        <v>392</v>
      </c>
      <c r="D82" s="36"/>
      <c r="E82" s="27" t="str">
        <f t="shared" si="2"/>
        <v>Guyana</v>
      </c>
      <c r="F82" s="28">
        <f t="shared" si="3"/>
        <v>-5.9999999999999982</v>
      </c>
      <c r="N82">
        <v>81</v>
      </c>
      <c r="O82">
        <v>268</v>
      </c>
      <c r="P82" t="s">
        <v>1166</v>
      </c>
      <c r="Q82" t="s">
        <v>1165</v>
      </c>
      <c r="R82" t="s">
        <v>1164</v>
      </c>
      <c r="S82" t="s">
        <v>1163</v>
      </c>
    </row>
    <row r="83" spans="1:19" ht="15.75" x14ac:dyDescent="0.25">
      <c r="A83" s="29" t="s">
        <v>393</v>
      </c>
      <c r="B83" s="30" t="s">
        <v>271</v>
      </c>
      <c r="C83" s="31" t="s">
        <v>287</v>
      </c>
      <c r="D83" s="36"/>
      <c r="E83" s="27" t="str">
        <f t="shared" si="2"/>
        <v>HaÃ¯ti</v>
      </c>
      <c r="F83" s="28">
        <f t="shared" si="3"/>
        <v>-5.9999999999999982</v>
      </c>
      <c r="N83">
        <v>82</v>
      </c>
      <c r="O83">
        <v>270</v>
      </c>
      <c r="P83" t="s">
        <v>1162</v>
      </c>
      <c r="Q83" t="s">
        <v>1161</v>
      </c>
      <c r="R83" t="s">
        <v>1160</v>
      </c>
      <c r="S83" t="s">
        <v>1159</v>
      </c>
    </row>
    <row r="84" spans="1:19" ht="15.75" x14ac:dyDescent="0.25">
      <c r="A84" s="29" t="s">
        <v>394</v>
      </c>
      <c r="B84" s="30" t="s">
        <v>298</v>
      </c>
      <c r="C84" s="31" t="s">
        <v>299</v>
      </c>
      <c r="D84" s="36"/>
      <c r="E84" s="27" t="str">
        <f t="shared" si="2"/>
        <v>Honduras</v>
      </c>
      <c r="F84" s="28">
        <f t="shared" si="3"/>
        <v>-8</v>
      </c>
      <c r="N84">
        <v>83</v>
      </c>
      <c r="O84">
        <v>275</v>
      </c>
      <c r="P84" t="s">
        <v>1158</v>
      </c>
      <c r="Q84" t="s">
        <v>1157</v>
      </c>
      <c r="R84" t="s">
        <v>1156</v>
      </c>
      <c r="S84" t="s">
        <v>1155</v>
      </c>
    </row>
    <row r="85" spans="1:19" ht="15.75" x14ac:dyDescent="0.25">
      <c r="A85" s="29" t="s">
        <v>395</v>
      </c>
      <c r="B85" s="30" t="s">
        <v>262</v>
      </c>
      <c r="C85" s="31" t="s">
        <v>263</v>
      </c>
      <c r="D85" s="36"/>
      <c r="E85" s="27" t="str">
        <f t="shared" si="2"/>
        <v>Hongrie</v>
      </c>
      <c r="F85" s="28">
        <f t="shared" si="3"/>
        <v>0</v>
      </c>
      <c r="N85">
        <v>84</v>
      </c>
      <c r="O85">
        <v>276</v>
      </c>
      <c r="P85" t="s">
        <v>1154</v>
      </c>
      <c r="Q85" t="s">
        <v>1153</v>
      </c>
      <c r="R85" t="s">
        <v>1152</v>
      </c>
      <c r="S85" t="s">
        <v>1151</v>
      </c>
    </row>
    <row r="86" spans="1:19" ht="15.75" x14ac:dyDescent="0.25">
      <c r="A86" s="29" t="s">
        <v>396</v>
      </c>
      <c r="B86" s="30" t="s">
        <v>319</v>
      </c>
      <c r="C86" s="31" t="s">
        <v>320</v>
      </c>
      <c r="D86" s="36"/>
      <c r="E86" s="27" t="str">
        <f t="shared" si="2"/>
        <v>Islande</v>
      </c>
      <c r="F86" s="28">
        <f t="shared" si="3"/>
        <v>-1.9999999999999982</v>
      </c>
      <c r="N86">
        <v>85</v>
      </c>
      <c r="O86">
        <v>288</v>
      </c>
      <c r="P86" t="s">
        <v>1150</v>
      </c>
      <c r="Q86" t="s">
        <v>1149</v>
      </c>
      <c r="R86" t="s">
        <v>1148</v>
      </c>
      <c r="S86" t="s">
        <v>1148</v>
      </c>
    </row>
    <row r="87" spans="1:19" ht="15.75" x14ac:dyDescent="0.25">
      <c r="A87" s="29" t="s">
        <v>397</v>
      </c>
      <c r="B87" s="30" t="s">
        <v>398</v>
      </c>
      <c r="C87" s="31" t="s">
        <v>399</v>
      </c>
      <c r="D87" s="36"/>
      <c r="E87" s="27" t="str">
        <f t="shared" si="2"/>
        <v>Inde</v>
      </c>
      <c r="F87" s="28">
        <f t="shared" si="3"/>
        <v>3.5000000000000036</v>
      </c>
      <c r="N87">
        <v>86</v>
      </c>
      <c r="O87">
        <v>292</v>
      </c>
      <c r="P87" t="s">
        <v>1147</v>
      </c>
      <c r="Q87" t="s">
        <v>1146</v>
      </c>
      <c r="R87" t="s">
        <v>1145</v>
      </c>
      <c r="S87" t="s">
        <v>1145</v>
      </c>
    </row>
    <row r="88" spans="1:19" ht="15.75" x14ac:dyDescent="0.25">
      <c r="A88" s="29" t="s">
        <v>400</v>
      </c>
      <c r="B88" s="30" t="s">
        <v>326</v>
      </c>
      <c r="C88" s="31" t="s">
        <v>401</v>
      </c>
      <c r="D88" s="36"/>
      <c r="E88" s="27" t="str">
        <f t="shared" si="2"/>
        <v>IndonÃ©sie</v>
      </c>
      <c r="F88" s="28">
        <f t="shared" si="3"/>
        <v>5.0000000000000036</v>
      </c>
      <c r="N88">
        <v>87</v>
      </c>
      <c r="O88">
        <v>296</v>
      </c>
      <c r="P88" t="s">
        <v>1144</v>
      </c>
      <c r="Q88" t="s">
        <v>1143</v>
      </c>
      <c r="R88" t="s">
        <v>1142</v>
      </c>
      <c r="S88" t="s">
        <v>1142</v>
      </c>
    </row>
    <row r="89" spans="1:19" ht="15.75" x14ac:dyDescent="0.25">
      <c r="A89" s="29" t="s">
        <v>402</v>
      </c>
      <c r="B89" s="30" t="s">
        <v>259</v>
      </c>
      <c r="C89" s="31" t="s">
        <v>403</v>
      </c>
      <c r="D89" s="36"/>
      <c r="E89" s="27" t="e">
        <f t="shared" si="2"/>
        <v>#N/A</v>
      </c>
      <c r="F89" s="28">
        <f t="shared" si="3"/>
        <v>2.5000000000000018</v>
      </c>
      <c r="N89">
        <v>88</v>
      </c>
      <c r="O89">
        <v>300</v>
      </c>
      <c r="P89" t="s">
        <v>1141</v>
      </c>
      <c r="Q89" t="s">
        <v>1140</v>
      </c>
      <c r="R89" t="s">
        <v>1139</v>
      </c>
      <c r="S89" t="s">
        <v>1138</v>
      </c>
    </row>
    <row r="90" spans="1:19" ht="15.75" x14ac:dyDescent="0.25">
      <c r="A90" s="29" t="s">
        <v>404</v>
      </c>
      <c r="B90" s="30" t="s">
        <v>289</v>
      </c>
      <c r="C90" s="31" t="s">
        <v>272</v>
      </c>
      <c r="D90" s="36"/>
      <c r="E90" s="27" t="str">
        <f t="shared" si="2"/>
        <v>Iraq</v>
      </c>
      <c r="F90" s="28">
        <f t="shared" si="3"/>
        <v>1.0000000000000018</v>
      </c>
      <c r="N90">
        <v>89</v>
      </c>
      <c r="O90">
        <v>304</v>
      </c>
      <c r="P90" t="s">
        <v>1137</v>
      </c>
      <c r="Q90" t="s">
        <v>1136</v>
      </c>
      <c r="R90" t="s">
        <v>1135</v>
      </c>
      <c r="S90" t="s">
        <v>1134</v>
      </c>
    </row>
    <row r="91" spans="1:19" ht="15.75" x14ac:dyDescent="0.25">
      <c r="A91" s="29" t="s">
        <v>405</v>
      </c>
      <c r="B91" s="30" t="s">
        <v>265</v>
      </c>
      <c r="C91" s="31" t="s">
        <v>399</v>
      </c>
      <c r="D91" s="36"/>
      <c r="E91" s="27" t="str">
        <f t="shared" si="2"/>
        <v>Irlande</v>
      </c>
      <c r="F91" s="28">
        <f t="shared" si="3"/>
        <v>-0.99999999999999911</v>
      </c>
      <c r="N91">
        <v>90</v>
      </c>
      <c r="O91">
        <v>308</v>
      </c>
      <c r="P91" t="s">
        <v>1133</v>
      </c>
      <c r="Q91" t="s">
        <v>1132</v>
      </c>
      <c r="R91" t="s">
        <v>1131</v>
      </c>
      <c r="S91" t="s">
        <v>1130</v>
      </c>
    </row>
    <row r="92" spans="1:19" ht="15.75" x14ac:dyDescent="0.25">
      <c r="A92" s="29" t="s">
        <v>406</v>
      </c>
      <c r="B92" s="30" t="s">
        <v>265</v>
      </c>
      <c r="C92" s="31" t="s">
        <v>292</v>
      </c>
      <c r="D92" s="36"/>
      <c r="E92" s="27" t="str">
        <f t="shared" si="2"/>
        <v>ÃŽle de Man</v>
      </c>
      <c r="F92" s="28">
        <f t="shared" si="3"/>
        <v>-0.99999999999999911</v>
      </c>
      <c r="N92">
        <v>91</v>
      </c>
      <c r="O92">
        <v>312</v>
      </c>
      <c r="P92" t="s">
        <v>1129</v>
      </c>
      <c r="Q92" t="s">
        <v>1128</v>
      </c>
      <c r="R92" t="s">
        <v>1127</v>
      </c>
      <c r="S92" t="s">
        <v>1127</v>
      </c>
    </row>
    <row r="93" spans="1:19" ht="15.75" x14ac:dyDescent="0.25">
      <c r="A93" s="29" t="s">
        <v>407</v>
      </c>
      <c r="B93" s="30" t="s">
        <v>289</v>
      </c>
      <c r="C93" s="31" t="s">
        <v>408</v>
      </c>
      <c r="D93" s="36"/>
      <c r="E93" s="27" t="str">
        <f t="shared" si="2"/>
        <v>IsraÃ«l</v>
      </c>
      <c r="F93" s="28">
        <f t="shared" si="3"/>
        <v>1.0000000000000018</v>
      </c>
      <c r="N93">
        <v>92</v>
      </c>
      <c r="O93">
        <v>316</v>
      </c>
      <c r="P93" t="s">
        <v>1126</v>
      </c>
      <c r="Q93" t="s">
        <v>1125</v>
      </c>
      <c r="R93" t="s">
        <v>1124</v>
      </c>
      <c r="S93" t="s">
        <v>1124</v>
      </c>
    </row>
    <row r="94" spans="1:19" ht="15.75" x14ac:dyDescent="0.25">
      <c r="A94" s="29" t="s">
        <v>409</v>
      </c>
      <c r="B94" s="30" t="s">
        <v>262</v>
      </c>
      <c r="C94" s="31" t="s">
        <v>263</v>
      </c>
      <c r="D94" s="36"/>
      <c r="E94" s="27" t="str">
        <f t="shared" si="2"/>
        <v>Italie</v>
      </c>
      <c r="F94" s="28">
        <f t="shared" si="3"/>
        <v>0</v>
      </c>
      <c r="N94">
        <v>93</v>
      </c>
      <c r="O94">
        <v>320</v>
      </c>
      <c r="P94" t="s">
        <v>1123</v>
      </c>
      <c r="Q94" t="s">
        <v>1122</v>
      </c>
      <c r="R94" t="s">
        <v>1121</v>
      </c>
      <c r="S94" t="s">
        <v>1121</v>
      </c>
    </row>
    <row r="95" spans="1:19" ht="15.75" x14ac:dyDescent="0.25">
      <c r="A95" s="29" t="s">
        <v>410</v>
      </c>
      <c r="B95" s="30" t="s">
        <v>331</v>
      </c>
      <c r="C95" s="31" t="s">
        <v>332</v>
      </c>
      <c r="D95" s="36"/>
      <c r="E95" s="27" t="str">
        <f t="shared" si="2"/>
        <v>JamaÃ¯que</v>
      </c>
      <c r="F95" s="28">
        <f t="shared" si="3"/>
        <v>-6.9999999999999991</v>
      </c>
      <c r="N95">
        <v>94</v>
      </c>
      <c r="O95">
        <v>324</v>
      </c>
      <c r="P95" t="s">
        <v>1120</v>
      </c>
      <c r="Q95" t="s">
        <v>1119</v>
      </c>
      <c r="R95" t="s">
        <v>1118</v>
      </c>
      <c r="S95" t="s">
        <v>1117</v>
      </c>
    </row>
    <row r="96" spans="1:19" ht="15.75" x14ac:dyDescent="0.25">
      <c r="A96" s="29" t="s">
        <v>411</v>
      </c>
      <c r="B96" s="30" t="s">
        <v>412</v>
      </c>
      <c r="C96" s="31" t="s">
        <v>413</v>
      </c>
      <c r="D96" s="36"/>
      <c r="E96" s="27" t="str">
        <f t="shared" si="2"/>
        <v>Japon</v>
      </c>
      <c r="F96" s="28">
        <f t="shared" si="3"/>
        <v>7.0000000000000018</v>
      </c>
      <c r="N96">
        <v>95</v>
      </c>
      <c r="O96">
        <v>328</v>
      </c>
      <c r="P96" t="s">
        <v>1116</v>
      </c>
      <c r="Q96" t="s">
        <v>1115</v>
      </c>
      <c r="R96" t="s">
        <v>1114</v>
      </c>
      <c r="S96" t="s">
        <v>1114</v>
      </c>
    </row>
    <row r="97" spans="1:19" ht="15.75" x14ac:dyDescent="0.25">
      <c r="A97" s="29" t="s">
        <v>414</v>
      </c>
      <c r="B97" s="30" t="s">
        <v>289</v>
      </c>
      <c r="C97" s="31" t="s">
        <v>317</v>
      </c>
      <c r="D97" s="36"/>
      <c r="E97" s="27" t="str">
        <f t="shared" si="2"/>
        <v>Jordanie</v>
      </c>
      <c r="F97" s="28">
        <f t="shared" si="3"/>
        <v>1.0000000000000018</v>
      </c>
      <c r="N97">
        <v>96</v>
      </c>
      <c r="O97">
        <v>332</v>
      </c>
      <c r="P97" t="s">
        <v>1113</v>
      </c>
      <c r="Q97" t="s">
        <v>1112</v>
      </c>
      <c r="R97" t="s">
        <v>1111</v>
      </c>
      <c r="S97" t="s">
        <v>1110</v>
      </c>
    </row>
    <row r="98" spans="1:19" ht="15.75" x14ac:dyDescent="0.25">
      <c r="A98" s="29" t="s">
        <v>415</v>
      </c>
      <c r="B98" s="30" t="s">
        <v>291</v>
      </c>
      <c r="C98" s="31" t="s">
        <v>416</v>
      </c>
      <c r="D98" s="36"/>
      <c r="E98" s="27" t="str">
        <f t="shared" si="2"/>
        <v>Kazakhstan</v>
      </c>
      <c r="F98" s="28">
        <f t="shared" si="3"/>
        <v>4.0000000000000018</v>
      </c>
      <c r="N98">
        <v>97</v>
      </c>
      <c r="O98">
        <v>334</v>
      </c>
      <c r="P98" t="s">
        <v>1109</v>
      </c>
      <c r="Q98" t="s">
        <v>1108</v>
      </c>
      <c r="R98" t="s">
        <v>1107</v>
      </c>
      <c r="S98" t="s">
        <v>1106</v>
      </c>
    </row>
    <row r="99" spans="1:19" ht="15.75" x14ac:dyDescent="0.25">
      <c r="A99" s="29" t="s">
        <v>417</v>
      </c>
      <c r="B99" s="30" t="s">
        <v>289</v>
      </c>
      <c r="C99" s="31" t="s">
        <v>341</v>
      </c>
      <c r="D99" s="36"/>
      <c r="E99" s="27" t="str">
        <f t="shared" si="2"/>
        <v>Kenya</v>
      </c>
      <c r="F99" s="28">
        <f t="shared" si="3"/>
        <v>1.0000000000000018</v>
      </c>
      <c r="N99">
        <v>98</v>
      </c>
      <c r="O99">
        <v>336</v>
      </c>
      <c r="P99" t="s">
        <v>1105</v>
      </c>
      <c r="Q99" t="s">
        <v>1104</v>
      </c>
      <c r="R99" t="s">
        <v>1103</v>
      </c>
      <c r="S99" t="s">
        <v>1102</v>
      </c>
    </row>
    <row r="100" spans="1:19" ht="15.75" x14ac:dyDescent="0.25">
      <c r="A100" s="29" t="s">
        <v>418</v>
      </c>
      <c r="B100" s="30" t="s">
        <v>373</v>
      </c>
      <c r="C100" s="31" t="s">
        <v>419</v>
      </c>
      <c r="D100" s="36"/>
      <c r="E100" s="27" t="str">
        <f t="shared" si="2"/>
        <v>Kiribati</v>
      </c>
      <c r="F100" s="28">
        <f t="shared" si="3"/>
        <v>10</v>
      </c>
      <c r="N100">
        <v>99</v>
      </c>
      <c r="O100">
        <v>340</v>
      </c>
      <c r="P100" t="s">
        <v>1101</v>
      </c>
      <c r="Q100" t="s">
        <v>1100</v>
      </c>
      <c r="R100" t="s">
        <v>1099</v>
      </c>
      <c r="S100" t="s">
        <v>1099</v>
      </c>
    </row>
    <row r="101" spans="1:19" ht="15.75" x14ac:dyDescent="0.25">
      <c r="A101" s="29" t="s">
        <v>420</v>
      </c>
      <c r="B101" s="30" t="s">
        <v>262</v>
      </c>
      <c r="C101" s="31" t="s">
        <v>263</v>
      </c>
      <c r="D101" s="36"/>
      <c r="E101" s="27" t="e">
        <f t="shared" si="2"/>
        <v>#N/A</v>
      </c>
      <c r="F101" s="28">
        <f t="shared" si="3"/>
        <v>0</v>
      </c>
      <c r="N101">
        <v>100</v>
      </c>
      <c r="O101">
        <v>344</v>
      </c>
      <c r="P101" t="s">
        <v>1098</v>
      </c>
      <c r="Q101" t="s">
        <v>1097</v>
      </c>
      <c r="R101" t="s">
        <v>1096</v>
      </c>
      <c r="S101" t="s">
        <v>1095</v>
      </c>
    </row>
    <row r="102" spans="1:19" ht="15.75" x14ac:dyDescent="0.25">
      <c r="A102" s="29" t="s">
        <v>421</v>
      </c>
      <c r="B102" s="30" t="s">
        <v>289</v>
      </c>
      <c r="C102" s="31" t="s">
        <v>272</v>
      </c>
      <c r="D102" s="36"/>
      <c r="E102" s="27" t="str">
        <f t="shared" si="2"/>
        <v>KoweÃ¯t</v>
      </c>
      <c r="F102" s="28">
        <f t="shared" si="3"/>
        <v>1.0000000000000018</v>
      </c>
      <c r="N102">
        <v>101</v>
      </c>
      <c r="O102">
        <v>348</v>
      </c>
      <c r="P102" t="s">
        <v>1094</v>
      </c>
      <c r="Q102" t="s">
        <v>1093</v>
      </c>
      <c r="R102" t="s">
        <v>1092</v>
      </c>
      <c r="S102" t="s">
        <v>1091</v>
      </c>
    </row>
    <row r="103" spans="1:19" ht="15.75" x14ac:dyDescent="0.25">
      <c r="A103" s="29" t="s">
        <v>422</v>
      </c>
      <c r="B103" s="30" t="s">
        <v>291</v>
      </c>
      <c r="C103" s="31" t="s">
        <v>423</v>
      </c>
      <c r="D103" s="36"/>
      <c r="E103" s="27" t="str">
        <f t="shared" si="2"/>
        <v>Kirghizistan</v>
      </c>
      <c r="F103" s="28">
        <f t="shared" si="3"/>
        <v>4.0000000000000018</v>
      </c>
      <c r="N103">
        <v>102</v>
      </c>
      <c r="O103">
        <v>352</v>
      </c>
      <c r="P103" t="s">
        <v>1090</v>
      </c>
      <c r="Q103" t="s">
        <v>1089</v>
      </c>
      <c r="R103" t="s">
        <v>1088</v>
      </c>
      <c r="S103" t="s">
        <v>1087</v>
      </c>
    </row>
    <row r="104" spans="1:19" ht="15.75" x14ac:dyDescent="0.25">
      <c r="A104" s="29" t="s">
        <v>424</v>
      </c>
      <c r="B104" s="30" t="s">
        <v>326</v>
      </c>
      <c r="C104" s="31" t="s">
        <v>327</v>
      </c>
      <c r="D104" s="36"/>
      <c r="E104" s="27" t="e">
        <f t="shared" si="2"/>
        <v>#N/A</v>
      </c>
      <c r="F104" s="28">
        <f t="shared" si="3"/>
        <v>5.0000000000000036</v>
      </c>
      <c r="N104">
        <v>103</v>
      </c>
      <c r="O104">
        <v>356</v>
      </c>
      <c r="P104" t="s">
        <v>1086</v>
      </c>
      <c r="Q104" t="s">
        <v>1085</v>
      </c>
      <c r="R104" t="s">
        <v>1084</v>
      </c>
      <c r="S104" t="s">
        <v>1083</v>
      </c>
    </row>
    <row r="105" spans="1:19" ht="15.75" x14ac:dyDescent="0.25">
      <c r="A105" s="29" t="s">
        <v>425</v>
      </c>
      <c r="B105" s="30" t="s">
        <v>289</v>
      </c>
      <c r="C105" s="31" t="s">
        <v>317</v>
      </c>
      <c r="D105" s="36"/>
      <c r="E105" s="27" t="str">
        <f t="shared" si="2"/>
        <v>Lettonie</v>
      </c>
      <c r="F105" s="28">
        <f t="shared" si="3"/>
        <v>1.0000000000000018</v>
      </c>
      <c r="N105">
        <v>104</v>
      </c>
      <c r="O105">
        <v>360</v>
      </c>
      <c r="P105" t="s">
        <v>1082</v>
      </c>
      <c r="Q105" t="s">
        <v>1081</v>
      </c>
      <c r="R105" t="s">
        <v>1080</v>
      </c>
      <c r="S105" t="s">
        <v>1079</v>
      </c>
    </row>
    <row r="106" spans="1:19" ht="15.75" x14ac:dyDescent="0.25">
      <c r="A106" s="29" t="s">
        <v>426</v>
      </c>
      <c r="B106" s="30" t="s">
        <v>289</v>
      </c>
      <c r="C106" s="31" t="s">
        <v>317</v>
      </c>
      <c r="D106" s="36"/>
      <c r="E106" s="27" t="str">
        <f t="shared" si="2"/>
        <v>Liban</v>
      </c>
      <c r="F106" s="28">
        <f t="shared" si="3"/>
        <v>1.0000000000000018</v>
      </c>
      <c r="N106">
        <v>105</v>
      </c>
      <c r="O106">
        <v>364</v>
      </c>
      <c r="P106" t="s">
        <v>1078</v>
      </c>
      <c r="Q106" t="s">
        <v>1077</v>
      </c>
      <c r="R106" t="s">
        <v>1076</v>
      </c>
      <c r="S106" t="s">
        <v>1075</v>
      </c>
    </row>
    <row r="107" spans="1:19" ht="15.75" x14ac:dyDescent="0.25">
      <c r="A107" s="29" t="s">
        <v>427</v>
      </c>
      <c r="B107" s="30" t="s">
        <v>262</v>
      </c>
      <c r="C107" s="31" t="s">
        <v>368</v>
      </c>
      <c r="D107" s="36"/>
      <c r="E107" s="27" t="str">
        <f t="shared" si="2"/>
        <v>Lesotho</v>
      </c>
      <c r="F107" s="28">
        <f t="shared" si="3"/>
        <v>0</v>
      </c>
      <c r="N107">
        <v>106</v>
      </c>
      <c r="O107">
        <v>368</v>
      </c>
      <c r="P107" t="s">
        <v>1074</v>
      </c>
      <c r="Q107" t="s">
        <v>1073</v>
      </c>
      <c r="R107" t="s">
        <v>1072</v>
      </c>
      <c r="S107" t="s">
        <v>1072</v>
      </c>
    </row>
    <row r="108" spans="1:19" ht="15.75" x14ac:dyDescent="0.25">
      <c r="A108" s="29" t="s">
        <v>428</v>
      </c>
      <c r="B108" s="30" t="s">
        <v>319</v>
      </c>
      <c r="C108" s="31" t="s">
        <v>320</v>
      </c>
      <c r="D108" s="36"/>
      <c r="E108" s="27" t="str">
        <f t="shared" si="2"/>
        <v>LibÃ©ria</v>
      </c>
      <c r="F108" s="28">
        <f t="shared" si="3"/>
        <v>-1.9999999999999982</v>
      </c>
      <c r="N108">
        <v>107</v>
      </c>
      <c r="O108">
        <v>372</v>
      </c>
      <c r="P108" t="s">
        <v>1071</v>
      </c>
      <c r="Q108" t="s">
        <v>1070</v>
      </c>
      <c r="R108" t="s">
        <v>1069</v>
      </c>
      <c r="S108" t="s">
        <v>1068</v>
      </c>
    </row>
    <row r="109" spans="1:19" ht="15.75" x14ac:dyDescent="0.25">
      <c r="A109" s="29" t="s">
        <v>429</v>
      </c>
      <c r="B109" s="30" t="s">
        <v>262</v>
      </c>
      <c r="C109" s="31" t="s">
        <v>362</v>
      </c>
      <c r="D109" s="36"/>
      <c r="E109" s="27" t="e">
        <f t="shared" si="2"/>
        <v>#N/A</v>
      </c>
      <c r="F109" s="28">
        <f t="shared" si="3"/>
        <v>0</v>
      </c>
      <c r="N109">
        <v>108</v>
      </c>
      <c r="O109">
        <v>376</v>
      </c>
      <c r="P109" t="s">
        <v>1067</v>
      </c>
      <c r="Q109" t="s">
        <v>1066</v>
      </c>
      <c r="R109" t="s">
        <v>1065</v>
      </c>
      <c r="S109" t="s">
        <v>1064</v>
      </c>
    </row>
    <row r="110" spans="1:19" ht="15.75" x14ac:dyDescent="0.25">
      <c r="A110" s="29" t="s">
        <v>430</v>
      </c>
      <c r="B110" s="30" t="s">
        <v>262</v>
      </c>
      <c r="C110" s="31" t="s">
        <v>263</v>
      </c>
      <c r="D110" s="36"/>
      <c r="E110" s="27" t="str">
        <f t="shared" si="2"/>
        <v>Liechtenstein</v>
      </c>
      <c r="F110" s="28">
        <f t="shared" si="3"/>
        <v>0</v>
      </c>
      <c r="N110">
        <v>109</v>
      </c>
      <c r="O110">
        <v>380</v>
      </c>
      <c r="P110" t="s">
        <v>1063</v>
      </c>
      <c r="Q110" t="s">
        <v>1062</v>
      </c>
      <c r="R110" t="s">
        <v>1061</v>
      </c>
      <c r="S110" t="s">
        <v>1060</v>
      </c>
    </row>
    <row r="111" spans="1:19" ht="15.75" x14ac:dyDescent="0.25">
      <c r="A111" s="29" t="s">
        <v>431</v>
      </c>
      <c r="B111" s="30" t="s">
        <v>289</v>
      </c>
      <c r="C111" s="31" t="s">
        <v>317</v>
      </c>
      <c r="D111" s="36"/>
      <c r="E111" s="27" t="str">
        <f t="shared" si="2"/>
        <v>Lituanie</v>
      </c>
      <c r="F111" s="28">
        <f t="shared" si="3"/>
        <v>1.0000000000000018</v>
      </c>
      <c r="N111">
        <v>110</v>
      </c>
      <c r="O111">
        <v>384</v>
      </c>
      <c r="P111" t="s">
        <v>1059</v>
      </c>
      <c r="Q111" t="s">
        <v>1058</v>
      </c>
      <c r="R111" t="s">
        <v>1057</v>
      </c>
      <c r="S111" t="s">
        <v>1057</v>
      </c>
    </row>
    <row r="112" spans="1:19" ht="15.75" x14ac:dyDescent="0.25">
      <c r="A112" s="29" t="s">
        <v>432</v>
      </c>
      <c r="B112" s="30" t="s">
        <v>262</v>
      </c>
      <c r="C112" s="31" t="s">
        <v>263</v>
      </c>
      <c r="D112" s="36"/>
      <c r="E112" s="27" t="str">
        <f t="shared" si="2"/>
        <v>Luxembourg</v>
      </c>
      <c r="F112" s="28">
        <f t="shared" si="3"/>
        <v>0</v>
      </c>
      <c r="N112">
        <v>111</v>
      </c>
      <c r="O112">
        <v>388</v>
      </c>
      <c r="P112" t="s">
        <v>1056</v>
      </c>
      <c r="Q112" t="s">
        <v>1055</v>
      </c>
      <c r="R112" t="s">
        <v>1054</v>
      </c>
      <c r="S112" t="s">
        <v>1053</v>
      </c>
    </row>
    <row r="113" spans="1:19" ht="15.75" x14ac:dyDescent="0.25">
      <c r="A113" s="29" t="s">
        <v>433</v>
      </c>
      <c r="B113" s="30" t="s">
        <v>289</v>
      </c>
      <c r="C113" s="31" t="s">
        <v>341</v>
      </c>
      <c r="D113" s="36"/>
      <c r="E113" s="27" t="str">
        <f t="shared" si="2"/>
        <v>Madagascar</v>
      </c>
      <c r="F113" s="28">
        <f t="shared" si="3"/>
        <v>1.0000000000000018</v>
      </c>
      <c r="N113">
        <v>112</v>
      </c>
      <c r="O113">
        <v>392</v>
      </c>
      <c r="P113" t="s">
        <v>1052</v>
      </c>
      <c r="Q113" t="s">
        <v>1051</v>
      </c>
      <c r="R113" t="s">
        <v>1050</v>
      </c>
      <c r="S113" t="s">
        <v>1049</v>
      </c>
    </row>
    <row r="114" spans="1:19" ht="15.75" x14ac:dyDescent="0.25">
      <c r="A114" s="29" t="s">
        <v>434</v>
      </c>
      <c r="B114" s="30" t="s">
        <v>262</v>
      </c>
      <c r="C114" s="31" t="s">
        <v>309</v>
      </c>
      <c r="D114" s="36"/>
      <c r="E114" s="27" t="str">
        <f t="shared" si="2"/>
        <v>Malawi</v>
      </c>
      <c r="F114" s="28">
        <f t="shared" si="3"/>
        <v>0</v>
      </c>
      <c r="N114">
        <v>113</v>
      </c>
      <c r="O114">
        <v>398</v>
      </c>
      <c r="P114" t="s">
        <v>1048</v>
      </c>
      <c r="Q114" t="s">
        <v>1047</v>
      </c>
      <c r="R114" t="s">
        <v>1046</v>
      </c>
      <c r="S114" t="s">
        <v>1046</v>
      </c>
    </row>
    <row r="115" spans="1:19" ht="15.75" x14ac:dyDescent="0.25">
      <c r="A115" s="29" t="s">
        <v>435</v>
      </c>
      <c r="B115" s="30" t="s">
        <v>314</v>
      </c>
      <c r="C115" s="31" t="s">
        <v>436</v>
      </c>
      <c r="D115" s="36"/>
      <c r="E115" s="27" t="str">
        <f t="shared" si="2"/>
        <v>Malaisie</v>
      </c>
      <c r="F115" s="28">
        <f t="shared" si="3"/>
        <v>6.0000000000000027</v>
      </c>
      <c r="N115">
        <v>114</v>
      </c>
      <c r="O115">
        <v>400</v>
      </c>
      <c r="P115" t="s">
        <v>1045</v>
      </c>
      <c r="Q115" t="s">
        <v>1044</v>
      </c>
      <c r="R115" t="s">
        <v>1043</v>
      </c>
      <c r="S115" t="s">
        <v>1042</v>
      </c>
    </row>
    <row r="116" spans="1:19" ht="15.75" x14ac:dyDescent="0.25">
      <c r="A116" s="29" t="s">
        <v>437</v>
      </c>
      <c r="B116" s="30" t="s">
        <v>438</v>
      </c>
      <c r="C116" s="31" t="s">
        <v>439</v>
      </c>
      <c r="D116" s="36"/>
      <c r="E116" s="27" t="str">
        <f t="shared" si="2"/>
        <v>Maldives</v>
      </c>
      <c r="F116" s="28">
        <f t="shared" si="3"/>
        <v>3.0000000000000027</v>
      </c>
      <c r="N116">
        <v>115</v>
      </c>
      <c r="O116">
        <v>404</v>
      </c>
      <c r="P116" t="s">
        <v>1041</v>
      </c>
      <c r="Q116" t="s">
        <v>1040</v>
      </c>
      <c r="R116" t="s">
        <v>1039</v>
      </c>
      <c r="S116" t="s">
        <v>1039</v>
      </c>
    </row>
    <row r="117" spans="1:19" ht="15.75" x14ac:dyDescent="0.25">
      <c r="A117" s="29" t="s">
        <v>440</v>
      </c>
      <c r="B117" s="30" t="s">
        <v>319</v>
      </c>
      <c r="C117" s="31" t="s">
        <v>320</v>
      </c>
      <c r="D117" s="36"/>
      <c r="E117" s="27" t="str">
        <f t="shared" si="2"/>
        <v>Mali</v>
      </c>
      <c r="F117" s="28">
        <f t="shared" si="3"/>
        <v>-1.9999999999999982</v>
      </c>
      <c r="N117">
        <v>116</v>
      </c>
      <c r="O117">
        <v>408</v>
      </c>
      <c r="P117" t="s">
        <v>1038</v>
      </c>
      <c r="Q117" t="s">
        <v>1037</v>
      </c>
      <c r="R117" t="s">
        <v>1036</v>
      </c>
      <c r="S117" t="s">
        <v>1035</v>
      </c>
    </row>
    <row r="118" spans="1:19" ht="15.75" x14ac:dyDescent="0.25">
      <c r="A118" s="29" t="s">
        <v>441</v>
      </c>
      <c r="B118" s="30" t="s">
        <v>262</v>
      </c>
      <c r="C118" s="31" t="s">
        <v>263</v>
      </c>
      <c r="D118" s="36"/>
      <c r="E118" s="27" t="str">
        <f t="shared" si="2"/>
        <v>Malte</v>
      </c>
      <c r="F118" s="28">
        <f t="shared" si="3"/>
        <v>0</v>
      </c>
      <c r="N118">
        <v>117</v>
      </c>
      <c r="O118">
        <v>410</v>
      </c>
      <c r="P118" t="s">
        <v>1034</v>
      </c>
      <c r="Q118" t="s">
        <v>1033</v>
      </c>
      <c r="R118" t="s">
        <v>1032</v>
      </c>
      <c r="S118" t="s">
        <v>1031</v>
      </c>
    </row>
    <row r="119" spans="1:19" ht="15.75" x14ac:dyDescent="0.25">
      <c r="A119" s="29" t="s">
        <v>442</v>
      </c>
      <c r="B119" s="30" t="s">
        <v>373</v>
      </c>
      <c r="C119" s="31">
        <v>12</v>
      </c>
      <c r="D119" s="36"/>
      <c r="E119" s="27" t="str">
        <f t="shared" si="2"/>
        <v>ÃŽles Marshall</v>
      </c>
      <c r="F119" s="28">
        <f t="shared" si="3"/>
        <v>10</v>
      </c>
      <c r="N119">
        <v>118</v>
      </c>
      <c r="O119">
        <v>414</v>
      </c>
      <c r="P119" t="s">
        <v>1030</v>
      </c>
      <c r="Q119" t="s">
        <v>1029</v>
      </c>
      <c r="R119" t="s">
        <v>1028</v>
      </c>
      <c r="S119" t="s">
        <v>1027</v>
      </c>
    </row>
    <row r="120" spans="1:19" ht="15.75" x14ac:dyDescent="0.25">
      <c r="A120" s="29" t="s">
        <v>443</v>
      </c>
      <c r="B120" s="30" t="s">
        <v>319</v>
      </c>
      <c r="C120" s="31" t="s">
        <v>320</v>
      </c>
      <c r="D120" s="36"/>
      <c r="E120" s="27" t="str">
        <f t="shared" si="2"/>
        <v>Mauritanie</v>
      </c>
      <c r="F120" s="28">
        <f t="shared" si="3"/>
        <v>-1.9999999999999982</v>
      </c>
      <c r="N120">
        <v>119</v>
      </c>
      <c r="O120">
        <v>417</v>
      </c>
      <c r="P120" t="s">
        <v>1026</v>
      </c>
      <c r="Q120" t="s">
        <v>1025</v>
      </c>
      <c r="R120" t="s">
        <v>1024</v>
      </c>
      <c r="S120" t="s">
        <v>1023</v>
      </c>
    </row>
    <row r="121" spans="1:19" ht="15.75" x14ac:dyDescent="0.25">
      <c r="A121" s="29" t="s">
        <v>444</v>
      </c>
      <c r="B121" s="30" t="s">
        <v>277</v>
      </c>
      <c r="C121" s="31" t="s">
        <v>445</v>
      </c>
      <c r="D121" s="36"/>
      <c r="E121" s="27" t="str">
        <f t="shared" si="2"/>
        <v>Maurice</v>
      </c>
      <c r="F121" s="28">
        <f t="shared" si="3"/>
        <v>2.0000000000000036</v>
      </c>
      <c r="N121">
        <v>120</v>
      </c>
      <c r="O121">
        <v>418</v>
      </c>
      <c r="P121" t="s">
        <v>1022</v>
      </c>
      <c r="Q121" t="s">
        <v>1021</v>
      </c>
      <c r="R121" t="s">
        <v>1020</v>
      </c>
      <c r="S121" t="s">
        <v>1019</v>
      </c>
    </row>
    <row r="122" spans="1:19" ht="15.75" x14ac:dyDescent="0.25">
      <c r="A122" s="29" t="s">
        <v>446</v>
      </c>
      <c r="B122" s="30" t="s">
        <v>331</v>
      </c>
      <c r="C122" s="31" t="s">
        <v>351</v>
      </c>
      <c r="D122" s="36"/>
      <c r="E122" s="27" t="str">
        <f t="shared" si="2"/>
        <v>Mexique</v>
      </c>
      <c r="F122" s="28">
        <f t="shared" si="3"/>
        <v>-6.9999999999999991</v>
      </c>
      <c r="N122">
        <v>121</v>
      </c>
      <c r="O122">
        <v>422</v>
      </c>
      <c r="P122" t="s">
        <v>1018</v>
      </c>
      <c r="Q122" t="s">
        <v>1017</v>
      </c>
      <c r="R122" t="s">
        <v>1016</v>
      </c>
      <c r="S122" t="s">
        <v>1015</v>
      </c>
    </row>
    <row r="123" spans="1:19" ht="15.75" x14ac:dyDescent="0.25">
      <c r="A123" s="29" t="s">
        <v>447</v>
      </c>
      <c r="B123" s="30" t="s">
        <v>448</v>
      </c>
      <c r="C123" s="31" t="s">
        <v>449</v>
      </c>
      <c r="D123" s="36"/>
      <c r="E123" s="27" t="e">
        <f t="shared" si="2"/>
        <v>#N/A</v>
      </c>
      <c r="F123" s="28">
        <f t="shared" si="3"/>
        <v>9.0000000000000036</v>
      </c>
      <c r="N123">
        <v>122</v>
      </c>
      <c r="O123">
        <v>426</v>
      </c>
      <c r="P123" t="s">
        <v>1014</v>
      </c>
      <c r="Q123" t="s">
        <v>1013</v>
      </c>
      <c r="R123" t="s">
        <v>1012</v>
      </c>
      <c r="S123" t="s">
        <v>1012</v>
      </c>
    </row>
    <row r="124" spans="1:19" ht="15.75" x14ac:dyDescent="0.25">
      <c r="A124" s="29" t="s">
        <v>450</v>
      </c>
      <c r="B124" s="30" t="s">
        <v>289</v>
      </c>
      <c r="C124" s="31" t="s">
        <v>317</v>
      </c>
      <c r="D124" s="36"/>
      <c r="E124" s="27" t="e">
        <f t="shared" si="2"/>
        <v>#N/A</v>
      </c>
      <c r="F124" s="28">
        <f t="shared" si="3"/>
        <v>1.0000000000000018</v>
      </c>
      <c r="N124">
        <v>123</v>
      </c>
      <c r="O124">
        <v>428</v>
      </c>
      <c r="P124" t="s">
        <v>1011</v>
      </c>
      <c r="Q124" t="s">
        <v>1010</v>
      </c>
      <c r="R124" t="s">
        <v>1009</v>
      </c>
      <c r="S124" t="s">
        <v>1008</v>
      </c>
    </row>
    <row r="125" spans="1:19" ht="15.75" x14ac:dyDescent="0.25">
      <c r="A125" s="29" t="s">
        <v>451</v>
      </c>
      <c r="B125" s="30" t="s">
        <v>262</v>
      </c>
      <c r="C125" s="31" t="s">
        <v>263</v>
      </c>
      <c r="D125" s="36"/>
      <c r="E125" s="27" t="str">
        <f t="shared" si="2"/>
        <v>Monaco</v>
      </c>
      <c r="F125" s="28">
        <f t="shared" si="3"/>
        <v>0</v>
      </c>
      <c r="N125">
        <v>124</v>
      </c>
      <c r="O125">
        <v>430</v>
      </c>
      <c r="P125" t="s">
        <v>1007</v>
      </c>
      <c r="Q125" t="s">
        <v>1006</v>
      </c>
      <c r="R125" t="s">
        <v>1005</v>
      </c>
      <c r="S125" t="s">
        <v>1004</v>
      </c>
    </row>
    <row r="126" spans="1:19" ht="15.75" x14ac:dyDescent="0.25">
      <c r="A126" s="29" t="s">
        <v>452</v>
      </c>
      <c r="B126" s="30" t="s">
        <v>314</v>
      </c>
      <c r="C126" s="31" t="s">
        <v>453</v>
      </c>
      <c r="D126" s="36"/>
      <c r="E126" s="27" t="str">
        <f t="shared" si="2"/>
        <v>Mongolie</v>
      </c>
      <c r="F126" s="28">
        <f t="shared" si="3"/>
        <v>6.0000000000000027</v>
      </c>
      <c r="N126">
        <v>125</v>
      </c>
      <c r="O126">
        <v>434</v>
      </c>
      <c r="P126" t="s">
        <v>1003</v>
      </c>
      <c r="Q126" t="s">
        <v>1002</v>
      </c>
      <c r="R126" t="s">
        <v>1001</v>
      </c>
      <c r="S126" t="s">
        <v>1000</v>
      </c>
    </row>
    <row r="127" spans="1:19" ht="15.75" x14ac:dyDescent="0.25">
      <c r="A127" s="29" t="s">
        <v>454</v>
      </c>
      <c r="B127" s="30" t="s">
        <v>262</v>
      </c>
      <c r="C127" s="31" t="s">
        <v>263</v>
      </c>
      <c r="D127" s="36"/>
      <c r="E127" s="27" t="e">
        <f t="shared" si="2"/>
        <v>#N/A</v>
      </c>
      <c r="F127" s="28">
        <f t="shared" si="3"/>
        <v>0</v>
      </c>
      <c r="N127">
        <v>126</v>
      </c>
      <c r="O127">
        <v>438</v>
      </c>
      <c r="P127" t="s">
        <v>999</v>
      </c>
      <c r="Q127" t="s">
        <v>998</v>
      </c>
      <c r="R127" t="s">
        <v>997</v>
      </c>
      <c r="S127" t="s">
        <v>997</v>
      </c>
    </row>
    <row r="128" spans="1:19" ht="15.75" x14ac:dyDescent="0.25">
      <c r="A128" s="29" t="s">
        <v>455</v>
      </c>
      <c r="B128" s="30" t="s">
        <v>271</v>
      </c>
      <c r="C128" s="31" t="s">
        <v>272</v>
      </c>
      <c r="D128" s="36"/>
      <c r="E128" s="27" t="str">
        <f t="shared" si="2"/>
        <v>Montserrat</v>
      </c>
      <c r="F128" s="28">
        <f t="shared" si="3"/>
        <v>-5.9999999999999982</v>
      </c>
      <c r="N128">
        <v>127</v>
      </c>
      <c r="O128">
        <v>440</v>
      </c>
      <c r="P128" t="s">
        <v>996</v>
      </c>
      <c r="Q128" t="s">
        <v>995</v>
      </c>
      <c r="R128" t="s">
        <v>994</v>
      </c>
      <c r="S128" t="s">
        <v>993</v>
      </c>
    </row>
    <row r="129" spans="1:19" ht="15.75" x14ac:dyDescent="0.25">
      <c r="A129" s="29" t="s">
        <v>456</v>
      </c>
      <c r="B129" s="30" t="s">
        <v>265</v>
      </c>
      <c r="C129" s="31" t="s">
        <v>457</v>
      </c>
      <c r="D129" s="36"/>
      <c r="E129" s="27" t="str">
        <f t="shared" si="2"/>
        <v>Maroc</v>
      </c>
      <c r="F129" s="28">
        <f t="shared" si="3"/>
        <v>-0.99999999999999911</v>
      </c>
      <c r="N129">
        <v>128</v>
      </c>
      <c r="O129">
        <v>442</v>
      </c>
      <c r="P129" t="s">
        <v>992</v>
      </c>
      <c r="Q129" t="s">
        <v>991</v>
      </c>
      <c r="R129" t="s">
        <v>990</v>
      </c>
      <c r="S129" t="s">
        <v>990</v>
      </c>
    </row>
    <row r="130" spans="1:19" ht="15.75" x14ac:dyDescent="0.25">
      <c r="A130" s="29" t="s">
        <v>458</v>
      </c>
      <c r="B130" s="30" t="s">
        <v>262</v>
      </c>
      <c r="C130" s="31" t="s">
        <v>309</v>
      </c>
      <c r="D130" s="36"/>
      <c r="E130" s="27" t="str">
        <f t="shared" ref="E130:E193" si="4">INDEX($R$2:$R$242,MATCH(LEFT(A130,SEARCH(",",A130)-1),$S$2:$S$242,0))</f>
        <v>Mozambique</v>
      </c>
      <c r="F130" s="28">
        <f t="shared" ref="F130:F193" si="5">24*(TIMEVALUE(RIGHT(B130,5))+(LEFT(B130,3)="maa")-$L$1)</f>
        <v>0</v>
      </c>
      <c r="N130">
        <v>129</v>
      </c>
      <c r="O130">
        <v>446</v>
      </c>
      <c r="P130" t="s">
        <v>989</v>
      </c>
      <c r="Q130" t="s">
        <v>988</v>
      </c>
      <c r="R130" t="s">
        <v>987</v>
      </c>
      <c r="S130" t="s">
        <v>987</v>
      </c>
    </row>
    <row r="131" spans="1:19" ht="15.75" x14ac:dyDescent="0.25">
      <c r="A131" s="29" t="s">
        <v>459</v>
      </c>
      <c r="B131" s="30" t="s">
        <v>460</v>
      </c>
      <c r="C131" s="31" t="s">
        <v>461</v>
      </c>
      <c r="D131" s="36"/>
      <c r="E131" s="27" t="str">
        <f t="shared" si="4"/>
        <v>Myanmar</v>
      </c>
      <c r="F131" s="28">
        <f t="shared" si="5"/>
        <v>4.5000000000000027</v>
      </c>
      <c r="N131">
        <v>130</v>
      </c>
      <c r="O131">
        <v>450</v>
      </c>
      <c r="P131" t="s">
        <v>986</v>
      </c>
      <c r="Q131" t="s">
        <v>985</v>
      </c>
      <c r="R131" t="s">
        <v>984</v>
      </c>
      <c r="S131" t="s">
        <v>984</v>
      </c>
    </row>
    <row r="132" spans="1:19" ht="15.75" x14ac:dyDescent="0.25">
      <c r="A132" s="29" t="s">
        <v>462</v>
      </c>
      <c r="B132" s="30" t="s">
        <v>262</v>
      </c>
      <c r="C132" s="31" t="s">
        <v>309</v>
      </c>
      <c r="D132" s="36"/>
      <c r="E132" s="27" t="str">
        <f t="shared" si="4"/>
        <v>Namibie</v>
      </c>
      <c r="F132" s="28">
        <f t="shared" si="5"/>
        <v>0</v>
      </c>
      <c r="N132">
        <v>131</v>
      </c>
      <c r="O132">
        <v>454</v>
      </c>
      <c r="P132" t="s">
        <v>983</v>
      </c>
      <c r="Q132" t="s">
        <v>982</v>
      </c>
      <c r="R132" t="s">
        <v>981</v>
      </c>
      <c r="S132" t="s">
        <v>981</v>
      </c>
    </row>
    <row r="133" spans="1:19" ht="15.75" x14ac:dyDescent="0.25">
      <c r="A133" s="29" t="s">
        <v>463</v>
      </c>
      <c r="B133" s="30" t="s">
        <v>373</v>
      </c>
      <c r="C133" s="31" t="s">
        <v>464</v>
      </c>
      <c r="D133" s="36"/>
      <c r="E133" s="27" t="str">
        <f t="shared" si="4"/>
        <v>Nauru</v>
      </c>
      <c r="F133" s="28">
        <f t="shared" si="5"/>
        <v>10</v>
      </c>
      <c r="N133">
        <v>132</v>
      </c>
      <c r="O133">
        <v>458</v>
      </c>
      <c r="P133" t="s">
        <v>980</v>
      </c>
      <c r="Q133" t="s">
        <v>979</v>
      </c>
      <c r="R133" t="s">
        <v>978</v>
      </c>
      <c r="S133" t="s">
        <v>977</v>
      </c>
    </row>
    <row r="134" spans="1:19" ht="15.75" x14ac:dyDescent="0.25">
      <c r="A134" s="29" t="s">
        <v>465</v>
      </c>
      <c r="B134" s="30" t="s">
        <v>466</v>
      </c>
      <c r="C134" s="31" t="s">
        <v>467</v>
      </c>
      <c r="D134" s="36"/>
      <c r="E134" s="27" t="str">
        <f t="shared" si="4"/>
        <v>NÃ©pal</v>
      </c>
      <c r="F134" s="28">
        <f t="shared" si="5"/>
        <v>3.7500000000000027</v>
      </c>
      <c r="N134">
        <v>133</v>
      </c>
      <c r="O134">
        <v>462</v>
      </c>
      <c r="P134" t="s">
        <v>976</v>
      </c>
      <c r="Q134" t="s">
        <v>975</v>
      </c>
      <c r="R134" t="s">
        <v>974</v>
      </c>
      <c r="S134" t="s">
        <v>974</v>
      </c>
    </row>
    <row r="135" spans="1:19" ht="15.75" x14ac:dyDescent="0.25">
      <c r="A135" s="29" t="s">
        <v>468</v>
      </c>
      <c r="B135" s="30" t="s">
        <v>262</v>
      </c>
      <c r="C135" s="31" t="s">
        <v>263</v>
      </c>
      <c r="D135" s="36"/>
      <c r="E135" s="27" t="str">
        <f t="shared" si="4"/>
        <v>Pays-Bas</v>
      </c>
      <c r="F135" s="28">
        <f t="shared" si="5"/>
        <v>0</v>
      </c>
      <c r="N135">
        <v>134</v>
      </c>
      <c r="O135">
        <v>466</v>
      </c>
      <c r="P135" t="s">
        <v>973</v>
      </c>
      <c r="Q135" t="s">
        <v>972</v>
      </c>
      <c r="R135" t="s">
        <v>971</v>
      </c>
      <c r="S135" t="s">
        <v>971</v>
      </c>
    </row>
    <row r="136" spans="1:19" ht="15.75" x14ac:dyDescent="0.25">
      <c r="A136" s="29" t="s">
        <v>469</v>
      </c>
      <c r="B136" s="30" t="s">
        <v>373</v>
      </c>
      <c r="C136" s="31" t="s">
        <v>470</v>
      </c>
      <c r="D136" s="36"/>
      <c r="E136" s="27" t="str">
        <f t="shared" si="4"/>
        <v>Nouvelle-ZÃ©lande</v>
      </c>
      <c r="F136" s="28">
        <f t="shared" si="5"/>
        <v>10</v>
      </c>
      <c r="N136">
        <v>135</v>
      </c>
      <c r="O136">
        <v>470</v>
      </c>
      <c r="P136" t="s">
        <v>970</v>
      </c>
      <c r="Q136" t="s">
        <v>969</v>
      </c>
      <c r="R136" t="s">
        <v>968</v>
      </c>
      <c r="S136" t="s">
        <v>967</v>
      </c>
    </row>
    <row r="137" spans="1:19" ht="15.75" x14ac:dyDescent="0.25">
      <c r="A137" s="29" t="s">
        <v>471</v>
      </c>
      <c r="B137" s="30" t="s">
        <v>298</v>
      </c>
      <c r="C137" s="31" t="s">
        <v>299</v>
      </c>
      <c r="D137" s="36"/>
      <c r="E137" s="27" t="str">
        <f t="shared" si="4"/>
        <v>Nicaragua</v>
      </c>
      <c r="F137" s="28">
        <f t="shared" si="5"/>
        <v>-8</v>
      </c>
      <c r="N137">
        <v>136</v>
      </c>
      <c r="O137">
        <v>474</v>
      </c>
      <c r="P137" t="s">
        <v>966</v>
      </c>
      <c r="Q137" t="s">
        <v>965</v>
      </c>
      <c r="R137" t="s">
        <v>964</v>
      </c>
      <c r="S137" t="s">
        <v>964</v>
      </c>
    </row>
    <row r="138" spans="1:19" ht="15.75" x14ac:dyDescent="0.25">
      <c r="A138" s="29" t="s">
        <v>472</v>
      </c>
      <c r="B138" s="30" t="s">
        <v>265</v>
      </c>
      <c r="C138" s="31" t="s">
        <v>269</v>
      </c>
      <c r="D138" s="36"/>
      <c r="E138" s="27" t="str">
        <f t="shared" si="4"/>
        <v>Niger</v>
      </c>
      <c r="F138" s="28">
        <f t="shared" si="5"/>
        <v>-0.99999999999999911</v>
      </c>
      <c r="N138">
        <v>137</v>
      </c>
      <c r="O138">
        <v>478</v>
      </c>
      <c r="P138" t="s">
        <v>963</v>
      </c>
      <c r="Q138" t="s">
        <v>962</v>
      </c>
      <c r="R138" t="s">
        <v>961</v>
      </c>
      <c r="S138" t="s">
        <v>960</v>
      </c>
    </row>
    <row r="139" spans="1:19" ht="15.75" x14ac:dyDescent="0.25">
      <c r="A139" s="29" t="s">
        <v>473</v>
      </c>
      <c r="B139" s="30" t="s">
        <v>265</v>
      </c>
      <c r="C139" s="31" t="s">
        <v>269</v>
      </c>
      <c r="D139" s="36"/>
      <c r="E139" s="27" t="str">
        <f t="shared" si="4"/>
        <v>NigÃ©ria</v>
      </c>
      <c r="F139" s="28">
        <f t="shared" si="5"/>
        <v>-0.99999999999999911</v>
      </c>
      <c r="N139">
        <v>138</v>
      </c>
      <c r="O139">
        <v>480</v>
      </c>
      <c r="P139" t="s">
        <v>959</v>
      </c>
      <c r="Q139" t="s">
        <v>958</v>
      </c>
      <c r="R139" t="s">
        <v>957</v>
      </c>
      <c r="S139" t="s">
        <v>956</v>
      </c>
    </row>
    <row r="140" spans="1:19" ht="15.75" x14ac:dyDescent="0.25">
      <c r="A140" s="29" t="s">
        <v>474</v>
      </c>
      <c r="B140" s="30" t="s">
        <v>475</v>
      </c>
      <c r="C140" s="31" t="s">
        <v>476</v>
      </c>
      <c r="D140" s="36"/>
      <c r="E140" s="27" t="str">
        <f t="shared" si="4"/>
        <v>NiuÃ©</v>
      </c>
      <c r="F140" s="28">
        <f t="shared" si="5"/>
        <v>-13</v>
      </c>
      <c r="N140">
        <v>139</v>
      </c>
      <c r="O140">
        <v>484</v>
      </c>
      <c r="P140" t="s">
        <v>955</v>
      </c>
      <c r="Q140" t="s">
        <v>954</v>
      </c>
      <c r="R140" t="s">
        <v>953</v>
      </c>
      <c r="S140" t="s">
        <v>952</v>
      </c>
    </row>
    <row r="141" spans="1:19" ht="15.75" x14ac:dyDescent="0.25">
      <c r="A141" s="29" t="s">
        <v>477</v>
      </c>
      <c r="B141" s="30" t="s">
        <v>412</v>
      </c>
      <c r="C141" s="31" t="s">
        <v>478</v>
      </c>
      <c r="D141" s="36"/>
      <c r="E141" s="27" t="e">
        <f t="shared" si="4"/>
        <v>#N/A</v>
      </c>
      <c r="F141" s="28">
        <f t="shared" si="5"/>
        <v>7.0000000000000018</v>
      </c>
      <c r="N141">
        <v>140</v>
      </c>
      <c r="O141">
        <v>492</v>
      </c>
      <c r="P141" t="s">
        <v>951</v>
      </c>
      <c r="Q141" t="s">
        <v>950</v>
      </c>
      <c r="R141" t="s">
        <v>949</v>
      </c>
      <c r="S141" t="s">
        <v>949</v>
      </c>
    </row>
    <row r="142" spans="1:19" ht="15.75" x14ac:dyDescent="0.25">
      <c r="A142" s="29" t="s">
        <v>479</v>
      </c>
      <c r="B142" s="30" t="s">
        <v>262</v>
      </c>
      <c r="C142" s="31" t="s">
        <v>263</v>
      </c>
      <c r="D142" s="36"/>
      <c r="E142" s="27" t="e">
        <f t="shared" si="4"/>
        <v>#N/A</v>
      </c>
      <c r="F142" s="28">
        <f t="shared" si="5"/>
        <v>0</v>
      </c>
      <c r="N142">
        <v>141</v>
      </c>
      <c r="O142">
        <v>496</v>
      </c>
      <c r="P142" t="s">
        <v>948</v>
      </c>
      <c r="Q142" t="s">
        <v>947</v>
      </c>
      <c r="R142" t="s">
        <v>946</v>
      </c>
      <c r="S142" t="s">
        <v>945</v>
      </c>
    </row>
    <row r="143" spans="1:19" ht="15.75" x14ac:dyDescent="0.25">
      <c r="A143" s="29" t="s">
        <v>480</v>
      </c>
      <c r="B143" s="30" t="s">
        <v>262</v>
      </c>
      <c r="C143" s="31" t="s">
        <v>263</v>
      </c>
      <c r="D143" s="36"/>
      <c r="E143" s="27" t="str">
        <f t="shared" si="4"/>
        <v>NorvÃ¨ge</v>
      </c>
      <c r="F143" s="28">
        <f t="shared" si="5"/>
        <v>0</v>
      </c>
      <c r="N143">
        <v>142</v>
      </c>
      <c r="O143">
        <v>498</v>
      </c>
      <c r="P143" t="s">
        <v>944</v>
      </c>
      <c r="Q143" t="s">
        <v>943</v>
      </c>
      <c r="R143" t="s">
        <v>942</v>
      </c>
      <c r="S143" t="s">
        <v>941</v>
      </c>
    </row>
    <row r="144" spans="1:19" ht="15.75" x14ac:dyDescent="0.25">
      <c r="A144" s="29" t="s">
        <v>481</v>
      </c>
      <c r="B144" s="30" t="s">
        <v>277</v>
      </c>
      <c r="C144" s="31" t="s">
        <v>482</v>
      </c>
      <c r="D144" s="36"/>
      <c r="E144" s="27" t="str">
        <f t="shared" si="4"/>
        <v>Oman</v>
      </c>
      <c r="F144" s="28">
        <f t="shared" si="5"/>
        <v>2.0000000000000036</v>
      </c>
      <c r="N144">
        <v>143</v>
      </c>
      <c r="O144">
        <v>500</v>
      </c>
      <c r="P144" t="s">
        <v>940</v>
      </c>
      <c r="Q144" t="s">
        <v>939</v>
      </c>
      <c r="R144" t="s">
        <v>938</v>
      </c>
      <c r="S144" t="s">
        <v>938</v>
      </c>
    </row>
    <row r="145" spans="1:19" ht="15.75" x14ac:dyDescent="0.25">
      <c r="A145" s="29" t="s">
        <v>483</v>
      </c>
      <c r="B145" s="30" t="s">
        <v>438</v>
      </c>
      <c r="C145" s="31" t="s">
        <v>484</v>
      </c>
      <c r="D145" s="36"/>
      <c r="E145" s="27" t="str">
        <f t="shared" si="4"/>
        <v>Pakistan</v>
      </c>
      <c r="F145" s="28">
        <f t="shared" si="5"/>
        <v>3.0000000000000027</v>
      </c>
      <c r="N145">
        <v>144</v>
      </c>
      <c r="O145">
        <v>504</v>
      </c>
      <c r="P145" t="s">
        <v>937</v>
      </c>
      <c r="Q145" t="s">
        <v>936</v>
      </c>
      <c r="R145" t="s">
        <v>935</v>
      </c>
      <c r="S145" t="s">
        <v>934</v>
      </c>
    </row>
    <row r="146" spans="1:19" ht="15.75" x14ac:dyDescent="0.25">
      <c r="A146" s="29" t="s">
        <v>485</v>
      </c>
      <c r="B146" s="30" t="s">
        <v>412</v>
      </c>
      <c r="C146" s="31">
        <v>9</v>
      </c>
      <c r="D146" s="36"/>
      <c r="E146" s="27" t="str">
        <f t="shared" si="4"/>
        <v>Palaos</v>
      </c>
      <c r="F146" s="28">
        <f t="shared" si="5"/>
        <v>7.0000000000000018</v>
      </c>
      <c r="N146">
        <v>145</v>
      </c>
      <c r="O146">
        <v>508</v>
      </c>
      <c r="P146" t="s">
        <v>933</v>
      </c>
      <c r="Q146" t="s">
        <v>932</v>
      </c>
      <c r="R146" t="s">
        <v>931</v>
      </c>
      <c r="S146" t="s">
        <v>931</v>
      </c>
    </row>
    <row r="147" spans="1:19" ht="15.75" x14ac:dyDescent="0.25">
      <c r="A147" s="29" t="s">
        <v>486</v>
      </c>
      <c r="B147" s="30" t="s">
        <v>331</v>
      </c>
      <c r="C147" s="31" t="s">
        <v>332</v>
      </c>
      <c r="D147" s="36"/>
      <c r="E147" s="27" t="str">
        <f t="shared" si="4"/>
        <v>Panama</v>
      </c>
      <c r="F147" s="28">
        <f t="shared" si="5"/>
        <v>-6.9999999999999991</v>
      </c>
      <c r="N147">
        <v>146</v>
      </c>
      <c r="O147">
        <v>512</v>
      </c>
      <c r="P147" t="s">
        <v>930</v>
      </c>
      <c r="Q147" t="s">
        <v>929</v>
      </c>
      <c r="R147" t="s">
        <v>928</v>
      </c>
      <c r="S147" t="s">
        <v>928</v>
      </c>
    </row>
    <row r="148" spans="1:19" ht="15.75" x14ac:dyDescent="0.25">
      <c r="A148" s="29" t="s">
        <v>487</v>
      </c>
      <c r="B148" s="30" t="s">
        <v>281</v>
      </c>
      <c r="C148" s="31" t="s">
        <v>488</v>
      </c>
      <c r="D148" s="36"/>
      <c r="E148" s="27" t="str">
        <f t="shared" si="4"/>
        <v>Papouasie-Nouvelle-GuinÃ©e</v>
      </c>
      <c r="F148" s="28">
        <f t="shared" si="5"/>
        <v>8.0000000000000036</v>
      </c>
      <c r="N148">
        <v>147</v>
      </c>
      <c r="O148">
        <v>516</v>
      </c>
      <c r="P148" t="s">
        <v>927</v>
      </c>
      <c r="Q148" t="s">
        <v>926</v>
      </c>
      <c r="R148" t="s">
        <v>925</v>
      </c>
      <c r="S148" t="s">
        <v>924</v>
      </c>
    </row>
    <row r="149" spans="1:19" ht="15.75" x14ac:dyDescent="0.25">
      <c r="A149" s="29" t="s">
        <v>489</v>
      </c>
      <c r="B149" s="30" t="s">
        <v>271</v>
      </c>
      <c r="C149" s="31" t="s">
        <v>490</v>
      </c>
      <c r="D149" s="36"/>
      <c r="E149" s="27" t="str">
        <f t="shared" si="4"/>
        <v>Paraguay</v>
      </c>
      <c r="F149" s="28">
        <f t="shared" si="5"/>
        <v>-5.9999999999999982</v>
      </c>
      <c r="N149">
        <v>148</v>
      </c>
      <c r="O149">
        <v>520</v>
      </c>
      <c r="P149" t="s">
        <v>923</v>
      </c>
      <c r="Q149" t="s">
        <v>922</v>
      </c>
      <c r="R149" t="s">
        <v>921</v>
      </c>
      <c r="S149" t="s">
        <v>921</v>
      </c>
    </row>
    <row r="150" spans="1:19" ht="15.75" x14ac:dyDescent="0.25">
      <c r="A150" s="29" t="s">
        <v>491</v>
      </c>
      <c r="B150" s="30" t="s">
        <v>331</v>
      </c>
      <c r="C150" s="31" t="s">
        <v>492</v>
      </c>
      <c r="D150" s="36"/>
      <c r="E150" s="27" t="str">
        <f t="shared" si="4"/>
        <v>PÃ©rou</v>
      </c>
      <c r="F150" s="28">
        <f t="shared" si="5"/>
        <v>-6.9999999999999991</v>
      </c>
      <c r="N150">
        <v>149</v>
      </c>
      <c r="O150">
        <v>524</v>
      </c>
      <c r="P150" t="s">
        <v>920</v>
      </c>
      <c r="Q150" t="s">
        <v>919</v>
      </c>
      <c r="R150" t="s">
        <v>918</v>
      </c>
      <c r="S150" t="s">
        <v>917</v>
      </c>
    </row>
    <row r="151" spans="1:19" ht="15.75" x14ac:dyDescent="0.25">
      <c r="A151" s="29" t="s">
        <v>493</v>
      </c>
      <c r="B151" s="30" t="s">
        <v>314</v>
      </c>
      <c r="C151" s="31" t="s">
        <v>494</v>
      </c>
      <c r="D151" s="36"/>
      <c r="E151" s="27" t="str">
        <f t="shared" si="4"/>
        <v>Philippines</v>
      </c>
      <c r="F151" s="28">
        <f t="shared" si="5"/>
        <v>6.0000000000000027</v>
      </c>
      <c r="N151">
        <v>150</v>
      </c>
      <c r="O151">
        <v>528</v>
      </c>
      <c r="P151" t="s">
        <v>916</v>
      </c>
      <c r="Q151" t="s">
        <v>915</v>
      </c>
      <c r="R151" t="s">
        <v>914</v>
      </c>
      <c r="S151" t="s">
        <v>913</v>
      </c>
    </row>
    <row r="152" spans="1:19" ht="15.75" x14ac:dyDescent="0.25">
      <c r="A152" s="29" t="s">
        <v>495</v>
      </c>
      <c r="B152" s="30" t="s">
        <v>496</v>
      </c>
      <c r="C152" s="31" t="s">
        <v>497</v>
      </c>
      <c r="D152" s="36"/>
      <c r="E152" s="27" t="e">
        <f t="shared" si="4"/>
        <v>#N/A</v>
      </c>
      <c r="F152" s="28">
        <f t="shared" si="5"/>
        <v>-10</v>
      </c>
      <c r="N152">
        <v>151</v>
      </c>
      <c r="O152">
        <v>530</v>
      </c>
      <c r="P152" t="s">
        <v>912</v>
      </c>
      <c r="Q152" t="s">
        <v>911</v>
      </c>
      <c r="R152" t="s">
        <v>910</v>
      </c>
      <c r="S152" t="s">
        <v>909</v>
      </c>
    </row>
    <row r="153" spans="1:19" ht="15.75" x14ac:dyDescent="0.25">
      <c r="A153" s="29" t="s">
        <v>498</v>
      </c>
      <c r="B153" s="30" t="s">
        <v>262</v>
      </c>
      <c r="C153" s="31" t="s">
        <v>263</v>
      </c>
      <c r="D153" s="36"/>
      <c r="E153" s="27" t="str">
        <f t="shared" si="4"/>
        <v>Pologne</v>
      </c>
      <c r="F153" s="28">
        <f t="shared" si="5"/>
        <v>0</v>
      </c>
      <c r="N153">
        <v>152</v>
      </c>
      <c r="O153">
        <v>533</v>
      </c>
      <c r="P153" t="s">
        <v>908</v>
      </c>
      <c r="Q153" t="s">
        <v>907</v>
      </c>
      <c r="R153" t="s">
        <v>906</v>
      </c>
      <c r="S153" t="s">
        <v>906</v>
      </c>
    </row>
    <row r="154" spans="1:19" ht="15.75" x14ac:dyDescent="0.25">
      <c r="A154" s="29" t="s">
        <v>499</v>
      </c>
      <c r="B154" s="30" t="s">
        <v>265</v>
      </c>
      <c r="C154" s="31" t="s">
        <v>457</v>
      </c>
      <c r="D154" s="36"/>
      <c r="E154" s="27" t="str">
        <f t="shared" si="4"/>
        <v>Portugal</v>
      </c>
      <c r="F154" s="28">
        <f t="shared" si="5"/>
        <v>-0.99999999999999911</v>
      </c>
      <c r="N154">
        <v>153</v>
      </c>
      <c r="O154">
        <v>540</v>
      </c>
      <c r="P154" t="s">
        <v>905</v>
      </c>
      <c r="Q154" t="s">
        <v>904</v>
      </c>
      <c r="R154" t="s">
        <v>903</v>
      </c>
      <c r="S154" t="s">
        <v>902</v>
      </c>
    </row>
    <row r="155" spans="1:19" ht="15.75" x14ac:dyDescent="0.25">
      <c r="A155" s="29" t="s">
        <v>500</v>
      </c>
      <c r="B155" s="30" t="s">
        <v>271</v>
      </c>
      <c r="C155" s="31" t="s">
        <v>272</v>
      </c>
      <c r="D155" s="36"/>
      <c r="E155" s="27" t="str">
        <f t="shared" si="4"/>
        <v>Porto Rico</v>
      </c>
      <c r="F155" s="28">
        <f t="shared" si="5"/>
        <v>-5.9999999999999982</v>
      </c>
      <c r="N155">
        <v>154</v>
      </c>
      <c r="O155">
        <v>548</v>
      </c>
      <c r="P155" t="s">
        <v>901</v>
      </c>
      <c r="Q155" t="s">
        <v>571</v>
      </c>
      <c r="R155" t="s">
        <v>900</v>
      </c>
      <c r="S155" t="s">
        <v>900</v>
      </c>
    </row>
    <row r="156" spans="1:19" ht="15.75" x14ac:dyDescent="0.25">
      <c r="A156" s="29" t="s">
        <v>501</v>
      </c>
      <c r="B156" s="30" t="s">
        <v>289</v>
      </c>
      <c r="C156" s="31" t="s">
        <v>272</v>
      </c>
      <c r="D156" s="36"/>
      <c r="E156" s="27" t="str">
        <f t="shared" si="4"/>
        <v>Qatar</v>
      </c>
      <c r="F156" s="28">
        <f t="shared" si="5"/>
        <v>1.0000000000000018</v>
      </c>
      <c r="N156">
        <v>155</v>
      </c>
      <c r="O156">
        <v>554</v>
      </c>
      <c r="P156" t="s">
        <v>899</v>
      </c>
      <c r="Q156" t="s">
        <v>898</v>
      </c>
      <c r="R156" t="s">
        <v>897</v>
      </c>
      <c r="S156" t="s">
        <v>896</v>
      </c>
    </row>
    <row r="157" spans="1:19" ht="15.75" x14ac:dyDescent="0.25">
      <c r="A157" s="29" t="s">
        <v>502</v>
      </c>
      <c r="B157" s="30" t="s">
        <v>277</v>
      </c>
      <c r="C157" s="31" t="s">
        <v>503</v>
      </c>
      <c r="D157" s="36"/>
      <c r="E157" s="27" t="e">
        <f t="shared" si="4"/>
        <v>#N/A</v>
      </c>
      <c r="F157" s="28">
        <f t="shared" si="5"/>
        <v>2.0000000000000036</v>
      </c>
      <c r="N157">
        <v>156</v>
      </c>
      <c r="O157">
        <v>558</v>
      </c>
      <c r="P157" t="s">
        <v>895</v>
      </c>
      <c r="Q157" t="s">
        <v>894</v>
      </c>
      <c r="R157" t="s">
        <v>893</v>
      </c>
      <c r="S157" t="s">
        <v>893</v>
      </c>
    </row>
    <row r="158" spans="1:19" ht="15.75" x14ac:dyDescent="0.25">
      <c r="A158" s="29" t="s">
        <v>504</v>
      </c>
      <c r="B158" s="30" t="s">
        <v>289</v>
      </c>
      <c r="C158" s="31" t="s">
        <v>317</v>
      </c>
      <c r="D158" s="36"/>
      <c r="E158" s="27" t="str">
        <f t="shared" si="4"/>
        <v>Roumanie</v>
      </c>
      <c r="F158" s="28">
        <f t="shared" si="5"/>
        <v>1.0000000000000018</v>
      </c>
      <c r="N158">
        <v>157</v>
      </c>
      <c r="O158">
        <v>562</v>
      </c>
      <c r="P158" t="s">
        <v>892</v>
      </c>
      <c r="Q158" t="s">
        <v>891</v>
      </c>
      <c r="R158" t="s">
        <v>890</v>
      </c>
      <c r="S158" t="s">
        <v>890</v>
      </c>
    </row>
    <row r="159" spans="1:19" ht="15.75" x14ac:dyDescent="0.25">
      <c r="A159" s="29" t="s">
        <v>505</v>
      </c>
      <c r="B159" s="30" t="s">
        <v>289</v>
      </c>
      <c r="C159" s="31" t="s">
        <v>295</v>
      </c>
      <c r="D159" s="36"/>
      <c r="E159" s="27" t="e">
        <f t="shared" si="4"/>
        <v>#N/A</v>
      </c>
      <c r="F159" s="28">
        <f t="shared" si="5"/>
        <v>1.0000000000000018</v>
      </c>
      <c r="N159">
        <v>158</v>
      </c>
      <c r="O159">
        <v>566</v>
      </c>
      <c r="P159" t="s">
        <v>889</v>
      </c>
      <c r="Q159" t="s">
        <v>888</v>
      </c>
      <c r="R159" t="s">
        <v>887</v>
      </c>
      <c r="S159" t="s">
        <v>886</v>
      </c>
    </row>
    <row r="160" spans="1:19" ht="15.75" x14ac:dyDescent="0.25">
      <c r="A160" s="29" t="s">
        <v>506</v>
      </c>
      <c r="B160" s="30" t="s">
        <v>262</v>
      </c>
      <c r="C160" s="31" t="s">
        <v>309</v>
      </c>
      <c r="D160" s="36"/>
      <c r="E160" s="27" t="str">
        <f t="shared" si="4"/>
        <v>Rwanda</v>
      </c>
      <c r="F160" s="28">
        <f t="shared" si="5"/>
        <v>0</v>
      </c>
      <c r="N160">
        <v>159</v>
      </c>
      <c r="O160">
        <v>570</v>
      </c>
      <c r="P160" t="s">
        <v>885</v>
      </c>
      <c r="Q160" t="s">
        <v>884</v>
      </c>
      <c r="R160" t="s">
        <v>883</v>
      </c>
      <c r="S160" t="s">
        <v>882</v>
      </c>
    </row>
    <row r="161" spans="1:19" ht="15.75" x14ac:dyDescent="0.25">
      <c r="A161" s="29" t="s">
        <v>507</v>
      </c>
      <c r="B161" s="30" t="s">
        <v>319</v>
      </c>
      <c r="C161" s="31" t="s">
        <v>320</v>
      </c>
      <c r="D161" s="36"/>
      <c r="E161" s="27" t="str">
        <f t="shared" si="4"/>
        <v>Sainte-HÃ©lÃ¨ne</v>
      </c>
      <c r="F161" s="28">
        <f t="shared" si="5"/>
        <v>-1.9999999999999982</v>
      </c>
      <c r="N161">
        <v>160</v>
      </c>
      <c r="O161">
        <v>574</v>
      </c>
      <c r="P161" t="s">
        <v>881</v>
      </c>
      <c r="Q161" t="s">
        <v>880</v>
      </c>
      <c r="R161" t="s">
        <v>879</v>
      </c>
      <c r="S161" t="s">
        <v>878</v>
      </c>
    </row>
    <row r="162" spans="1:19" ht="15.75" x14ac:dyDescent="0.25">
      <c r="A162" s="29" t="s">
        <v>508</v>
      </c>
      <c r="B162" s="30" t="s">
        <v>271</v>
      </c>
      <c r="C162" s="31" t="s">
        <v>272</v>
      </c>
      <c r="D162" s="36"/>
      <c r="E162" s="27" t="str">
        <f t="shared" si="4"/>
        <v>Saint-Kitts-et-Nevis</v>
      </c>
      <c r="F162" s="28">
        <f t="shared" si="5"/>
        <v>-5.9999999999999982</v>
      </c>
      <c r="N162">
        <v>161</v>
      </c>
      <c r="O162">
        <v>578</v>
      </c>
      <c r="P162" t="s">
        <v>877</v>
      </c>
      <c r="Q162" t="s">
        <v>876</v>
      </c>
      <c r="R162" t="s">
        <v>875</v>
      </c>
      <c r="S162" t="s">
        <v>874</v>
      </c>
    </row>
    <row r="163" spans="1:19" ht="15.75" x14ac:dyDescent="0.25">
      <c r="A163" s="29" t="s">
        <v>509</v>
      </c>
      <c r="B163" s="30" t="s">
        <v>271</v>
      </c>
      <c r="C163" s="31" t="s">
        <v>272</v>
      </c>
      <c r="D163" s="36"/>
      <c r="E163" s="27" t="str">
        <f t="shared" si="4"/>
        <v>Sainte-Lucie</v>
      </c>
      <c r="F163" s="28">
        <f t="shared" si="5"/>
        <v>-5.9999999999999982</v>
      </c>
      <c r="N163">
        <v>162</v>
      </c>
      <c r="O163">
        <v>580</v>
      </c>
      <c r="P163" t="s">
        <v>873</v>
      </c>
      <c r="Q163" t="s">
        <v>872</v>
      </c>
      <c r="R163" t="s">
        <v>871</v>
      </c>
      <c r="S163" t="s">
        <v>870</v>
      </c>
    </row>
    <row r="164" spans="1:19" ht="15.75" x14ac:dyDescent="0.25">
      <c r="A164" s="29" t="s">
        <v>510</v>
      </c>
      <c r="B164" s="30" t="s">
        <v>271</v>
      </c>
      <c r="C164" s="31" t="s">
        <v>272</v>
      </c>
      <c r="D164" s="36"/>
      <c r="E164" s="27" t="e">
        <f t="shared" si="4"/>
        <v>#N/A</v>
      </c>
      <c r="F164" s="28">
        <f t="shared" si="5"/>
        <v>-5.9999999999999982</v>
      </c>
      <c r="N164">
        <v>163</v>
      </c>
      <c r="O164">
        <v>581</v>
      </c>
      <c r="P164" t="s">
        <v>869</v>
      </c>
      <c r="Q164" t="s">
        <v>868</v>
      </c>
      <c r="R164" t="s">
        <v>867</v>
      </c>
      <c r="S164" t="s">
        <v>866</v>
      </c>
    </row>
    <row r="165" spans="1:19" ht="15.75" x14ac:dyDescent="0.25">
      <c r="A165" s="29" t="s">
        <v>511</v>
      </c>
      <c r="B165" s="30" t="s">
        <v>512</v>
      </c>
      <c r="C165" s="31" t="s">
        <v>513</v>
      </c>
      <c r="D165" s="36"/>
      <c r="E165" s="27" t="str">
        <f t="shared" si="4"/>
        <v>Samoa</v>
      </c>
      <c r="F165" s="28">
        <f t="shared" si="5"/>
        <v>11</v>
      </c>
      <c r="N165">
        <v>164</v>
      </c>
      <c r="O165">
        <v>583</v>
      </c>
      <c r="P165" t="s">
        <v>865</v>
      </c>
      <c r="Q165" t="s">
        <v>864</v>
      </c>
      <c r="R165" t="s">
        <v>863</v>
      </c>
      <c r="S165" t="s">
        <v>862</v>
      </c>
    </row>
    <row r="166" spans="1:19" ht="15.75" x14ac:dyDescent="0.25">
      <c r="A166" s="29" t="s">
        <v>514</v>
      </c>
      <c r="B166" s="30" t="s">
        <v>262</v>
      </c>
      <c r="C166" s="31" t="s">
        <v>263</v>
      </c>
      <c r="D166" s="36"/>
      <c r="E166" s="27" t="str">
        <f t="shared" si="4"/>
        <v>Saint-Marin</v>
      </c>
      <c r="F166" s="28">
        <f t="shared" si="5"/>
        <v>0</v>
      </c>
      <c r="N166">
        <v>165</v>
      </c>
      <c r="O166">
        <v>584</v>
      </c>
      <c r="P166" t="s">
        <v>861</v>
      </c>
      <c r="Q166" t="s">
        <v>860</v>
      </c>
      <c r="R166" t="s">
        <v>859</v>
      </c>
      <c r="S166" t="s">
        <v>858</v>
      </c>
    </row>
    <row r="167" spans="1:19" ht="15.75" x14ac:dyDescent="0.25">
      <c r="A167" s="29" t="s">
        <v>515</v>
      </c>
      <c r="B167" s="30" t="s">
        <v>319</v>
      </c>
      <c r="C167" s="31" t="s">
        <v>320</v>
      </c>
      <c r="D167" s="36"/>
      <c r="E167" s="27" t="str">
        <f t="shared" si="4"/>
        <v>Sao TomÃ©-et-Principe</v>
      </c>
      <c r="F167" s="28">
        <f t="shared" si="5"/>
        <v>-1.9999999999999982</v>
      </c>
      <c r="N167">
        <v>166</v>
      </c>
      <c r="O167">
        <v>585</v>
      </c>
      <c r="P167" t="s">
        <v>857</v>
      </c>
      <c r="Q167" t="s">
        <v>856</v>
      </c>
      <c r="R167" t="s">
        <v>855</v>
      </c>
      <c r="S167" t="s">
        <v>854</v>
      </c>
    </row>
    <row r="168" spans="1:19" ht="15.75" x14ac:dyDescent="0.25">
      <c r="A168" s="29" t="s">
        <v>516</v>
      </c>
      <c r="B168" s="30" t="s">
        <v>289</v>
      </c>
      <c r="C168" s="31" t="s">
        <v>272</v>
      </c>
      <c r="D168" s="36"/>
      <c r="E168" s="27" t="str">
        <f t="shared" si="4"/>
        <v>Arabie Saoudite</v>
      </c>
      <c r="F168" s="28">
        <f t="shared" si="5"/>
        <v>1.0000000000000018</v>
      </c>
      <c r="N168">
        <v>167</v>
      </c>
      <c r="O168">
        <v>586</v>
      </c>
      <c r="P168" t="s">
        <v>853</v>
      </c>
      <c r="Q168" t="s">
        <v>852</v>
      </c>
      <c r="R168" t="s">
        <v>851</v>
      </c>
      <c r="S168" t="s">
        <v>851</v>
      </c>
    </row>
    <row r="169" spans="1:19" ht="15.75" x14ac:dyDescent="0.25">
      <c r="A169" s="29" t="s">
        <v>517</v>
      </c>
      <c r="B169" s="30" t="s">
        <v>319</v>
      </c>
      <c r="C169" s="31" t="s">
        <v>320</v>
      </c>
      <c r="D169" s="36"/>
      <c r="E169" s="27" t="str">
        <f t="shared" si="4"/>
        <v>SÃ©nÃ©gal</v>
      </c>
      <c r="F169" s="28">
        <f t="shared" si="5"/>
        <v>-1.9999999999999982</v>
      </c>
      <c r="N169">
        <v>168</v>
      </c>
      <c r="O169">
        <v>591</v>
      </c>
      <c r="P169" t="s">
        <v>850</v>
      </c>
      <c r="Q169" t="s">
        <v>849</v>
      </c>
      <c r="R169" t="s">
        <v>848</v>
      </c>
      <c r="S169" t="s">
        <v>848</v>
      </c>
    </row>
    <row r="170" spans="1:19" ht="15.75" x14ac:dyDescent="0.25">
      <c r="A170" s="29" t="s">
        <v>518</v>
      </c>
      <c r="B170" s="30" t="s">
        <v>262</v>
      </c>
      <c r="C170" s="31" t="s">
        <v>263</v>
      </c>
      <c r="D170" s="36"/>
      <c r="E170" s="27" t="e">
        <f t="shared" si="4"/>
        <v>#N/A</v>
      </c>
      <c r="F170" s="28">
        <f t="shared" si="5"/>
        <v>0</v>
      </c>
      <c r="N170">
        <v>169</v>
      </c>
      <c r="O170">
        <v>598</v>
      </c>
      <c r="P170" t="s">
        <v>847</v>
      </c>
      <c r="Q170" t="s">
        <v>846</v>
      </c>
      <c r="R170" t="s">
        <v>845</v>
      </c>
      <c r="S170" t="s">
        <v>844</v>
      </c>
    </row>
    <row r="171" spans="1:19" ht="15.75" x14ac:dyDescent="0.25">
      <c r="A171" s="29" t="s">
        <v>519</v>
      </c>
      <c r="B171" s="30" t="s">
        <v>277</v>
      </c>
      <c r="C171" s="31" t="s">
        <v>520</v>
      </c>
      <c r="D171" s="36"/>
      <c r="E171" s="27" t="str">
        <f t="shared" si="4"/>
        <v>Seychelles</v>
      </c>
      <c r="F171" s="28">
        <f t="shared" si="5"/>
        <v>2.0000000000000036</v>
      </c>
      <c r="N171">
        <v>170</v>
      </c>
      <c r="O171">
        <v>600</v>
      </c>
      <c r="P171" t="s">
        <v>843</v>
      </c>
      <c r="Q171" t="s">
        <v>842</v>
      </c>
      <c r="R171" t="s">
        <v>841</v>
      </c>
      <c r="S171" t="s">
        <v>841</v>
      </c>
    </row>
    <row r="172" spans="1:19" ht="15.75" x14ac:dyDescent="0.25">
      <c r="A172" s="29" t="s">
        <v>521</v>
      </c>
      <c r="B172" s="30" t="s">
        <v>319</v>
      </c>
      <c r="C172" s="31" t="s">
        <v>320</v>
      </c>
      <c r="D172" s="36"/>
      <c r="E172" s="27" t="str">
        <f t="shared" si="4"/>
        <v>Sierra Leone</v>
      </c>
      <c r="F172" s="28">
        <f t="shared" si="5"/>
        <v>-1.9999999999999982</v>
      </c>
      <c r="N172">
        <v>171</v>
      </c>
      <c r="O172">
        <v>604</v>
      </c>
      <c r="P172" t="s">
        <v>840</v>
      </c>
      <c r="Q172" t="s">
        <v>839</v>
      </c>
      <c r="R172" t="s">
        <v>838</v>
      </c>
      <c r="S172" t="s">
        <v>837</v>
      </c>
    </row>
    <row r="173" spans="1:19" ht="15.75" x14ac:dyDescent="0.25">
      <c r="A173" s="29" t="s">
        <v>522</v>
      </c>
      <c r="B173" s="30" t="s">
        <v>314</v>
      </c>
      <c r="C173" s="31" t="s">
        <v>523</v>
      </c>
      <c r="D173" s="36"/>
      <c r="E173" s="27" t="str">
        <f t="shared" si="4"/>
        <v>Singapour</v>
      </c>
      <c r="F173" s="28">
        <f t="shared" si="5"/>
        <v>6.0000000000000027</v>
      </c>
      <c r="N173">
        <v>172</v>
      </c>
      <c r="O173">
        <v>608</v>
      </c>
      <c r="P173" t="s">
        <v>836</v>
      </c>
      <c r="Q173" t="s">
        <v>835</v>
      </c>
      <c r="R173" t="s">
        <v>834</v>
      </c>
      <c r="S173" t="s">
        <v>834</v>
      </c>
    </row>
    <row r="174" spans="1:19" ht="15.75" x14ac:dyDescent="0.25">
      <c r="A174" s="29" t="s">
        <v>524</v>
      </c>
      <c r="B174" s="30" t="s">
        <v>262</v>
      </c>
      <c r="C174" s="31" t="s">
        <v>263</v>
      </c>
      <c r="D174" s="36"/>
      <c r="E174" s="27" t="str">
        <f t="shared" si="4"/>
        <v>Slovaquie</v>
      </c>
      <c r="F174" s="28">
        <f t="shared" si="5"/>
        <v>0</v>
      </c>
      <c r="N174">
        <v>173</v>
      </c>
      <c r="O174">
        <v>612</v>
      </c>
      <c r="P174" t="s">
        <v>833</v>
      </c>
      <c r="Q174" t="s">
        <v>832</v>
      </c>
      <c r="R174" t="s">
        <v>831</v>
      </c>
      <c r="S174" t="s">
        <v>831</v>
      </c>
    </row>
    <row r="175" spans="1:19" ht="15.75" x14ac:dyDescent="0.25">
      <c r="A175" s="29" t="s">
        <v>525</v>
      </c>
      <c r="B175" s="30" t="s">
        <v>262</v>
      </c>
      <c r="C175" s="31" t="s">
        <v>263</v>
      </c>
      <c r="D175" s="36"/>
      <c r="E175" s="27" t="str">
        <f t="shared" si="4"/>
        <v>SlovÃ©nie</v>
      </c>
      <c r="F175" s="28">
        <f t="shared" si="5"/>
        <v>0</v>
      </c>
      <c r="N175">
        <v>174</v>
      </c>
      <c r="O175">
        <v>616</v>
      </c>
      <c r="P175" t="s">
        <v>830</v>
      </c>
      <c r="Q175" t="s">
        <v>829</v>
      </c>
      <c r="R175" t="s">
        <v>828</v>
      </c>
      <c r="S175" t="s">
        <v>827</v>
      </c>
    </row>
    <row r="176" spans="1:19" ht="15.75" x14ac:dyDescent="0.25">
      <c r="A176" s="29" t="s">
        <v>526</v>
      </c>
      <c r="B176" s="30" t="s">
        <v>448</v>
      </c>
      <c r="C176" s="31" t="s">
        <v>527</v>
      </c>
      <c r="D176" s="36"/>
      <c r="E176" s="27" t="str">
        <f t="shared" si="4"/>
        <v>ÃŽles Salomon</v>
      </c>
      <c r="F176" s="28">
        <f t="shared" si="5"/>
        <v>9.0000000000000036</v>
      </c>
      <c r="N176">
        <v>175</v>
      </c>
      <c r="O176">
        <v>620</v>
      </c>
      <c r="P176" t="s">
        <v>826</v>
      </c>
      <c r="Q176" t="s">
        <v>825</v>
      </c>
      <c r="R176" t="s">
        <v>824</v>
      </c>
      <c r="S176" t="s">
        <v>824</v>
      </c>
    </row>
    <row r="177" spans="1:19" ht="15.75" x14ac:dyDescent="0.25">
      <c r="A177" s="29" t="s">
        <v>528</v>
      </c>
      <c r="B177" s="30" t="s">
        <v>448</v>
      </c>
      <c r="C177" s="31" t="s">
        <v>527</v>
      </c>
      <c r="D177" s="36"/>
      <c r="E177" s="27" t="str">
        <f t="shared" si="4"/>
        <v>ÃŽles Salomon</v>
      </c>
      <c r="F177" s="28">
        <f t="shared" si="5"/>
        <v>9.0000000000000036</v>
      </c>
      <c r="N177">
        <v>176</v>
      </c>
      <c r="O177">
        <v>624</v>
      </c>
      <c r="P177" t="s">
        <v>823</v>
      </c>
      <c r="Q177" t="s">
        <v>822</v>
      </c>
      <c r="R177" t="s">
        <v>821</v>
      </c>
      <c r="S177" t="s">
        <v>820</v>
      </c>
    </row>
    <row r="178" spans="1:19" ht="15.75" x14ac:dyDescent="0.25">
      <c r="A178" s="29" t="s">
        <v>529</v>
      </c>
      <c r="B178" s="30" t="s">
        <v>289</v>
      </c>
      <c r="C178" s="31" t="s">
        <v>341</v>
      </c>
      <c r="D178" s="36"/>
      <c r="E178" s="27" t="str">
        <f t="shared" si="4"/>
        <v>Somalie</v>
      </c>
      <c r="F178" s="28">
        <f t="shared" si="5"/>
        <v>1.0000000000000018</v>
      </c>
      <c r="N178">
        <v>177</v>
      </c>
      <c r="O178">
        <v>626</v>
      </c>
      <c r="P178" t="s">
        <v>819</v>
      </c>
      <c r="Q178" t="s">
        <v>818</v>
      </c>
      <c r="R178" t="s">
        <v>817</v>
      </c>
      <c r="S178" t="s">
        <v>817</v>
      </c>
    </row>
    <row r="179" spans="1:19" ht="15.75" x14ac:dyDescent="0.25">
      <c r="A179" s="29" t="s">
        <v>530</v>
      </c>
      <c r="B179" s="30" t="s">
        <v>262</v>
      </c>
      <c r="C179" s="31" t="s">
        <v>368</v>
      </c>
      <c r="D179" s="36"/>
      <c r="E179" s="27" t="str">
        <f t="shared" si="4"/>
        <v>Afrique du Sud</v>
      </c>
      <c r="F179" s="28">
        <f t="shared" si="5"/>
        <v>0</v>
      </c>
      <c r="N179">
        <v>178</v>
      </c>
      <c r="O179">
        <v>630</v>
      </c>
      <c r="P179" t="s">
        <v>816</v>
      </c>
      <c r="Q179" t="s">
        <v>815</v>
      </c>
      <c r="R179" t="s">
        <v>814</v>
      </c>
      <c r="S179" t="s">
        <v>813</v>
      </c>
    </row>
    <row r="180" spans="1:19" ht="15.75" x14ac:dyDescent="0.25">
      <c r="A180" s="29" t="s">
        <v>531</v>
      </c>
      <c r="B180" s="30" t="s">
        <v>385</v>
      </c>
      <c r="C180" s="31" t="s">
        <v>482</v>
      </c>
      <c r="D180" s="36"/>
      <c r="E180" s="27" t="e">
        <f t="shared" si="4"/>
        <v>#N/A</v>
      </c>
      <c r="F180" s="28">
        <f t="shared" si="5"/>
        <v>-3.9999999999999991</v>
      </c>
      <c r="N180">
        <v>179</v>
      </c>
      <c r="O180">
        <v>634</v>
      </c>
      <c r="P180" t="s">
        <v>812</v>
      </c>
      <c r="Q180" t="s">
        <v>811</v>
      </c>
      <c r="R180" t="s">
        <v>810</v>
      </c>
      <c r="S180" t="s">
        <v>810</v>
      </c>
    </row>
    <row r="181" spans="1:19" ht="15.75" x14ac:dyDescent="0.25">
      <c r="A181" s="29" t="s">
        <v>532</v>
      </c>
      <c r="B181" s="30" t="s">
        <v>412</v>
      </c>
      <c r="C181" s="31" t="s">
        <v>478</v>
      </c>
      <c r="D181" s="36"/>
      <c r="E181" s="27" t="e">
        <f t="shared" si="4"/>
        <v>#N/A</v>
      </c>
      <c r="F181" s="28">
        <f t="shared" si="5"/>
        <v>7.0000000000000018</v>
      </c>
      <c r="N181">
        <v>180</v>
      </c>
      <c r="O181">
        <v>638</v>
      </c>
      <c r="P181" t="s">
        <v>809</v>
      </c>
      <c r="Q181" t="s">
        <v>808</v>
      </c>
      <c r="R181" t="s">
        <v>807</v>
      </c>
      <c r="S181" t="s">
        <v>807</v>
      </c>
    </row>
    <row r="182" spans="1:19" ht="15.75" x14ac:dyDescent="0.25">
      <c r="A182" s="29" t="s">
        <v>533</v>
      </c>
      <c r="B182" s="30" t="s">
        <v>262</v>
      </c>
      <c r="C182" s="31" t="s">
        <v>309</v>
      </c>
      <c r="D182" s="36"/>
      <c r="E182" s="27" t="e">
        <f t="shared" si="4"/>
        <v>#N/A</v>
      </c>
      <c r="F182" s="28">
        <f t="shared" si="5"/>
        <v>0</v>
      </c>
      <c r="N182">
        <v>181</v>
      </c>
      <c r="O182">
        <v>642</v>
      </c>
      <c r="P182" t="s">
        <v>806</v>
      </c>
      <c r="Q182" t="s">
        <v>805</v>
      </c>
      <c r="R182" t="s">
        <v>804</v>
      </c>
      <c r="S182" t="s">
        <v>803</v>
      </c>
    </row>
    <row r="183" spans="1:19" ht="15.75" x14ac:dyDescent="0.25">
      <c r="A183" s="29" t="s">
        <v>534</v>
      </c>
      <c r="B183" s="30" t="s">
        <v>262</v>
      </c>
      <c r="C183" s="31" t="s">
        <v>263</v>
      </c>
      <c r="D183" s="36"/>
      <c r="E183" s="27" t="str">
        <f t="shared" si="4"/>
        <v>Espagne</v>
      </c>
      <c r="F183" s="28">
        <f t="shared" si="5"/>
        <v>0</v>
      </c>
      <c r="N183">
        <v>182</v>
      </c>
      <c r="O183">
        <v>643</v>
      </c>
      <c r="P183" t="s">
        <v>802</v>
      </c>
      <c r="Q183" t="s">
        <v>801</v>
      </c>
      <c r="R183" t="s">
        <v>800</v>
      </c>
      <c r="S183" t="s">
        <v>799</v>
      </c>
    </row>
    <row r="184" spans="1:19" ht="15.75" x14ac:dyDescent="0.25">
      <c r="A184" s="29" t="s">
        <v>535</v>
      </c>
      <c r="B184" s="30" t="s">
        <v>398</v>
      </c>
      <c r="C184" s="31" t="s">
        <v>399</v>
      </c>
      <c r="D184" s="36"/>
      <c r="E184" s="27" t="str">
        <f t="shared" si="4"/>
        <v>Sri Lanka</v>
      </c>
      <c r="F184" s="28">
        <f t="shared" si="5"/>
        <v>3.5000000000000036</v>
      </c>
      <c r="N184">
        <v>183</v>
      </c>
      <c r="O184">
        <v>646</v>
      </c>
      <c r="P184" t="s">
        <v>798</v>
      </c>
      <c r="Q184" t="s">
        <v>797</v>
      </c>
      <c r="R184" t="s">
        <v>796</v>
      </c>
      <c r="S184" t="s">
        <v>796</v>
      </c>
    </row>
    <row r="185" spans="1:19" ht="15.75" x14ac:dyDescent="0.25">
      <c r="A185" s="29" t="s">
        <v>536</v>
      </c>
      <c r="B185" s="30" t="s">
        <v>262</v>
      </c>
      <c r="C185" s="31" t="s">
        <v>309</v>
      </c>
      <c r="D185" s="36"/>
      <c r="E185" s="27" t="str">
        <f t="shared" si="4"/>
        <v>Soudan</v>
      </c>
      <c r="F185" s="28">
        <f t="shared" si="5"/>
        <v>0</v>
      </c>
      <c r="N185">
        <v>184</v>
      </c>
      <c r="O185">
        <v>654</v>
      </c>
      <c r="P185" t="s">
        <v>795</v>
      </c>
      <c r="Q185" t="s">
        <v>794</v>
      </c>
      <c r="R185" t="s">
        <v>793</v>
      </c>
      <c r="S185" t="s">
        <v>792</v>
      </c>
    </row>
    <row r="186" spans="1:19" ht="15.75" x14ac:dyDescent="0.25">
      <c r="A186" s="29" t="s">
        <v>537</v>
      </c>
      <c r="B186" s="30" t="s">
        <v>274</v>
      </c>
      <c r="C186" s="31" t="s">
        <v>538</v>
      </c>
      <c r="D186" s="36"/>
      <c r="E186" s="27" t="str">
        <f t="shared" si="4"/>
        <v>Suriname</v>
      </c>
      <c r="F186" s="28">
        <f t="shared" si="5"/>
        <v>-5</v>
      </c>
      <c r="N186">
        <v>185</v>
      </c>
      <c r="O186">
        <v>659</v>
      </c>
      <c r="P186" t="s">
        <v>791</v>
      </c>
      <c r="Q186" t="s">
        <v>790</v>
      </c>
      <c r="R186" t="s">
        <v>789</v>
      </c>
      <c r="S186" t="s">
        <v>788</v>
      </c>
    </row>
    <row r="187" spans="1:19" ht="15.75" x14ac:dyDescent="0.25">
      <c r="A187" s="29" t="s">
        <v>539</v>
      </c>
      <c r="B187" s="30" t="s">
        <v>262</v>
      </c>
      <c r="C187" s="31" t="s">
        <v>263</v>
      </c>
      <c r="D187" s="36"/>
      <c r="E187" s="27" t="str">
        <f t="shared" si="4"/>
        <v>Suède</v>
      </c>
      <c r="F187" s="28">
        <f t="shared" si="5"/>
        <v>0</v>
      </c>
      <c r="N187">
        <v>186</v>
      </c>
      <c r="O187">
        <v>660</v>
      </c>
      <c r="P187" t="s">
        <v>787</v>
      </c>
      <c r="Q187" t="s">
        <v>786</v>
      </c>
      <c r="R187" t="s">
        <v>785</v>
      </c>
      <c r="S187" t="s">
        <v>785</v>
      </c>
    </row>
    <row r="188" spans="1:19" ht="15.75" x14ac:dyDescent="0.25">
      <c r="A188" s="29" t="s">
        <v>540</v>
      </c>
      <c r="B188" s="30" t="s">
        <v>262</v>
      </c>
      <c r="C188" s="31" t="s">
        <v>263</v>
      </c>
      <c r="D188" s="36"/>
      <c r="E188" s="27" t="str">
        <f t="shared" si="4"/>
        <v>Suisse</v>
      </c>
      <c r="F188" s="28">
        <f t="shared" si="5"/>
        <v>0</v>
      </c>
      <c r="N188">
        <v>187</v>
      </c>
      <c r="O188">
        <v>662</v>
      </c>
      <c r="P188" t="s">
        <v>784</v>
      </c>
      <c r="Q188" t="s">
        <v>783</v>
      </c>
      <c r="R188" t="s">
        <v>782</v>
      </c>
      <c r="S188" t="s">
        <v>781</v>
      </c>
    </row>
    <row r="189" spans="1:19" ht="15.75" x14ac:dyDescent="0.25">
      <c r="A189" s="29" t="s">
        <v>541</v>
      </c>
      <c r="B189" s="30" t="s">
        <v>289</v>
      </c>
      <c r="C189" s="31" t="s">
        <v>317</v>
      </c>
      <c r="D189" s="36"/>
      <c r="E189" s="27" t="e">
        <f t="shared" si="4"/>
        <v>#N/A</v>
      </c>
      <c r="F189" s="28">
        <f t="shared" si="5"/>
        <v>1.0000000000000018</v>
      </c>
      <c r="N189">
        <v>188</v>
      </c>
      <c r="O189">
        <v>666</v>
      </c>
      <c r="P189" t="s">
        <v>780</v>
      </c>
      <c r="Q189" t="s">
        <v>779</v>
      </c>
      <c r="R189" t="s">
        <v>778</v>
      </c>
      <c r="S189" t="s">
        <v>777</v>
      </c>
    </row>
    <row r="190" spans="1:19" ht="15.75" x14ac:dyDescent="0.25">
      <c r="A190" s="29" t="s">
        <v>542</v>
      </c>
      <c r="B190" s="30" t="s">
        <v>314</v>
      </c>
      <c r="C190" s="31" t="s">
        <v>299</v>
      </c>
      <c r="D190" s="36"/>
      <c r="E190" s="27" t="str">
        <f t="shared" si="4"/>
        <v>TaÃ¯wan</v>
      </c>
      <c r="F190" s="28">
        <f t="shared" si="5"/>
        <v>6.0000000000000027</v>
      </c>
      <c r="N190">
        <v>189</v>
      </c>
      <c r="O190">
        <v>670</v>
      </c>
      <c r="P190" t="s">
        <v>776</v>
      </c>
      <c r="Q190" t="s">
        <v>775</v>
      </c>
      <c r="R190" t="s">
        <v>774</v>
      </c>
      <c r="S190" t="s">
        <v>773</v>
      </c>
    </row>
    <row r="191" spans="1:19" ht="15.75" x14ac:dyDescent="0.25">
      <c r="A191" s="29" t="s">
        <v>543</v>
      </c>
      <c r="B191" s="30" t="s">
        <v>438</v>
      </c>
      <c r="C191" s="31" t="s">
        <v>544</v>
      </c>
      <c r="D191" s="36"/>
      <c r="E191" s="27" t="str">
        <f t="shared" si="4"/>
        <v>Tadjikistan</v>
      </c>
      <c r="F191" s="28">
        <f t="shared" si="5"/>
        <v>3.0000000000000027</v>
      </c>
      <c r="N191">
        <v>190</v>
      </c>
      <c r="O191">
        <v>674</v>
      </c>
      <c r="P191" t="s">
        <v>772</v>
      </c>
      <c r="Q191" t="s">
        <v>771</v>
      </c>
      <c r="R191" t="s">
        <v>770</v>
      </c>
      <c r="S191" t="s">
        <v>769</v>
      </c>
    </row>
    <row r="192" spans="1:19" ht="15.75" x14ac:dyDescent="0.25">
      <c r="A192" s="29" t="s">
        <v>545</v>
      </c>
      <c r="B192" s="30" t="s">
        <v>289</v>
      </c>
      <c r="C192" s="31" t="s">
        <v>341</v>
      </c>
      <c r="D192" s="36"/>
      <c r="E192" s="27" t="e">
        <f t="shared" si="4"/>
        <v>#N/A</v>
      </c>
      <c r="F192" s="28">
        <f t="shared" si="5"/>
        <v>1.0000000000000018</v>
      </c>
      <c r="N192">
        <v>191</v>
      </c>
      <c r="O192">
        <v>678</v>
      </c>
      <c r="P192" t="s">
        <v>768</v>
      </c>
      <c r="Q192" t="s">
        <v>767</v>
      </c>
      <c r="R192" t="s">
        <v>766</v>
      </c>
      <c r="S192" t="s">
        <v>765</v>
      </c>
    </row>
    <row r="193" spans="1:19" ht="15.75" x14ac:dyDescent="0.25">
      <c r="A193" s="29" t="s">
        <v>546</v>
      </c>
      <c r="B193" s="30" t="s">
        <v>326</v>
      </c>
      <c r="C193" s="31" t="s">
        <v>327</v>
      </c>
      <c r="D193" s="36"/>
      <c r="E193" s="27" t="str">
        <f t="shared" si="4"/>
        <v>ThaÃ¯lande</v>
      </c>
      <c r="F193" s="28">
        <f t="shared" si="5"/>
        <v>5.0000000000000036</v>
      </c>
      <c r="N193">
        <v>192</v>
      </c>
      <c r="O193">
        <v>682</v>
      </c>
      <c r="P193" t="s">
        <v>764</v>
      </c>
      <c r="Q193" t="s">
        <v>763</v>
      </c>
      <c r="R193" t="s">
        <v>762</v>
      </c>
      <c r="S193" t="s">
        <v>761</v>
      </c>
    </row>
    <row r="194" spans="1:19" ht="15.75" x14ac:dyDescent="0.25">
      <c r="A194" s="29" t="s">
        <v>547</v>
      </c>
      <c r="B194" s="30" t="s">
        <v>412</v>
      </c>
      <c r="C194" s="31" t="s">
        <v>548</v>
      </c>
      <c r="D194" s="36"/>
      <c r="E194" s="27" t="str">
        <f t="shared" ref="E194:E216" si="6">INDEX($R$2:$R$242,MATCH(LEFT(A194,SEARCH(",",A194)-1),$S$2:$S$242,0))</f>
        <v>Timor-Leste</v>
      </c>
      <c r="F194" s="28">
        <f t="shared" ref="F194:F216" si="7">24*(TIMEVALUE(RIGHT(B194,5))+(LEFT(B194,3)="maa")-$L$1)</f>
        <v>7.0000000000000018</v>
      </c>
      <c r="N194">
        <v>193</v>
      </c>
      <c r="O194">
        <v>686</v>
      </c>
      <c r="P194" t="s">
        <v>760</v>
      </c>
      <c r="Q194" t="s">
        <v>759</v>
      </c>
      <c r="R194" t="s">
        <v>758</v>
      </c>
      <c r="S194" t="s">
        <v>757</v>
      </c>
    </row>
    <row r="195" spans="1:19" ht="15.75" x14ac:dyDescent="0.25">
      <c r="A195" s="29" t="s">
        <v>549</v>
      </c>
      <c r="B195" s="30" t="s">
        <v>319</v>
      </c>
      <c r="C195" s="31" t="s">
        <v>320</v>
      </c>
      <c r="D195" s="36"/>
      <c r="E195" s="27" t="str">
        <f t="shared" si="6"/>
        <v>Togo</v>
      </c>
      <c r="F195" s="28">
        <f t="shared" si="7"/>
        <v>-1.9999999999999982</v>
      </c>
      <c r="N195">
        <v>194</v>
      </c>
      <c r="O195">
        <v>690</v>
      </c>
      <c r="P195" t="s">
        <v>756</v>
      </c>
      <c r="Q195" t="s">
        <v>755</v>
      </c>
      <c r="R195" t="s">
        <v>754</v>
      </c>
      <c r="S195" t="s">
        <v>754</v>
      </c>
    </row>
    <row r="196" spans="1:19" ht="15.75" x14ac:dyDescent="0.25">
      <c r="A196" s="29" t="s">
        <v>550</v>
      </c>
      <c r="B196" s="30" t="s">
        <v>512</v>
      </c>
      <c r="C196" s="31" t="s">
        <v>551</v>
      </c>
      <c r="D196" s="36"/>
      <c r="E196" s="27" t="str">
        <f t="shared" si="6"/>
        <v>Tonga</v>
      </c>
      <c r="F196" s="28">
        <f t="shared" si="7"/>
        <v>11</v>
      </c>
      <c r="N196">
        <v>195</v>
      </c>
      <c r="O196">
        <v>694</v>
      </c>
      <c r="P196" t="s">
        <v>753</v>
      </c>
      <c r="Q196" t="s">
        <v>752</v>
      </c>
      <c r="R196" t="s">
        <v>751</v>
      </c>
      <c r="S196" t="s">
        <v>751</v>
      </c>
    </row>
    <row r="197" spans="1:19" ht="15.75" x14ac:dyDescent="0.25">
      <c r="A197" s="29" t="s">
        <v>552</v>
      </c>
      <c r="B197" s="30" t="s">
        <v>271</v>
      </c>
      <c r="C197" s="31" t="s">
        <v>272</v>
      </c>
      <c r="D197" s="36"/>
      <c r="E197" s="27" t="str">
        <f t="shared" si="6"/>
        <v>TrinitÃ©-et-Tobago</v>
      </c>
      <c r="F197" s="28">
        <f t="shared" si="7"/>
        <v>-5.9999999999999982</v>
      </c>
      <c r="N197">
        <v>196</v>
      </c>
      <c r="O197">
        <v>702</v>
      </c>
      <c r="P197" t="s">
        <v>750</v>
      </c>
      <c r="Q197" t="s">
        <v>749</v>
      </c>
      <c r="R197" t="s">
        <v>748</v>
      </c>
      <c r="S197" t="s">
        <v>747</v>
      </c>
    </row>
    <row r="198" spans="1:19" ht="15.75" x14ac:dyDescent="0.25">
      <c r="A198" s="29" t="s">
        <v>553</v>
      </c>
      <c r="B198" s="30" t="s">
        <v>265</v>
      </c>
      <c r="C198" s="31" t="s">
        <v>266</v>
      </c>
      <c r="D198" s="36"/>
      <c r="E198" s="27" t="str">
        <f t="shared" si="6"/>
        <v>Tunisie</v>
      </c>
      <c r="F198" s="28">
        <f t="shared" si="7"/>
        <v>-0.99999999999999911</v>
      </c>
      <c r="N198">
        <v>197</v>
      </c>
      <c r="O198">
        <v>703</v>
      </c>
      <c r="P198" t="s">
        <v>746</v>
      </c>
      <c r="Q198" t="s">
        <v>745</v>
      </c>
      <c r="R198" t="s">
        <v>744</v>
      </c>
      <c r="S198" t="s">
        <v>743</v>
      </c>
    </row>
    <row r="199" spans="1:19" ht="15.75" x14ac:dyDescent="0.25">
      <c r="A199" s="29" t="s">
        <v>554</v>
      </c>
      <c r="B199" s="30" t="s">
        <v>289</v>
      </c>
      <c r="C199" s="31" t="s">
        <v>555</v>
      </c>
      <c r="D199" s="36"/>
      <c r="E199" s="27" t="str">
        <f t="shared" si="6"/>
        <v>Turquie</v>
      </c>
      <c r="F199" s="28">
        <f t="shared" si="7"/>
        <v>1.0000000000000018</v>
      </c>
      <c r="N199">
        <v>198</v>
      </c>
      <c r="O199">
        <v>704</v>
      </c>
      <c r="P199" t="s">
        <v>742</v>
      </c>
      <c r="Q199" t="s">
        <v>741</v>
      </c>
      <c r="R199" t="s">
        <v>740</v>
      </c>
      <c r="S199" t="s">
        <v>739</v>
      </c>
    </row>
    <row r="200" spans="1:19" ht="15.75" x14ac:dyDescent="0.25">
      <c r="A200" s="29" t="s">
        <v>556</v>
      </c>
      <c r="B200" s="30" t="s">
        <v>438</v>
      </c>
      <c r="C200" s="31" t="s">
        <v>557</v>
      </c>
      <c r="D200" s="36"/>
      <c r="E200" s="27" t="str">
        <f t="shared" si="6"/>
        <v>TurkmÃ©nistan</v>
      </c>
      <c r="F200" s="28">
        <f t="shared" si="7"/>
        <v>3.0000000000000027</v>
      </c>
      <c r="N200">
        <v>199</v>
      </c>
      <c r="O200">
        <v>705</v>
      </c>
      <c r="P200" t="s">
        <v>738</v>
      </c>
      <c r="Q200" t="s">
        <v>737</v>
      </c>
      <c r="R200" t="s">
        <v>736</v>
      </c>
      <c r="S200" t="s">
        <v>735</v>
      </c>
    </row>
    <row r="201" spans="1:19" ht="15.75" x14ac:dyDescent="0.25">
      <c r="A201" s="29" t="s">
        <v>558</v>
      </c>
      <c r="B201" s="30" t="s">
        <v>271</v>
      </c>
      <c r="C201" s="31" t="s">
        <v>287</v>
      </c>
      <c r="D201" s="36"/>
      <c r="E201" s="27" t="str">
        <f t="shared" si="6"/>
        <v>ÃŽles Turks et CaÃ¯ques</v>
      </c>
      <c r="F201" s="28">
        <f t="shared" si="7"/>
        <v>-5.9999999999999982</v>
      </c>
      <c r="N201">
        <v>200</v>
      </c>
      <c r="O201">
        <v>706</v>
      </c>
      <c r="P201" t="s">
        <v>734</v>
      </c>
      <c r="Q201" t="s">
        <v>733</v>
      </c>
      <c r="R201" t="s">
        <v>732</v>
      </c>
      <c r="S201" t="s">
        <v>731</v>
      </c>
    </row>
    <row r="202" spans="1:19" ht="15.75" x14ac:dyDescent="0.25">
      <c r="A202" s="29" t="s">
        <v>559</v>
      </c>
      <c r="B202" s="30" t="s">
        <v>373</v>
      </c>
      <c r="C202" s="31" t="s">
        <v>560</v>
      </c>
      <c r="D202" s="36"/>
      <c r="E202" s="27" t="str">
        <f t="shared" si="6"/>
        <v>Tuvalu</v>
      </c>
      <c r="F202" s="28">
        <f t="shared" si="7"/>
        <v>10</v>
      </c>
      <c r="N202">
        <v>201</v>
      </c>
      <c r="O202">
        <v>710</v>
      </c>
      <c r="P202" t="s">
        <v>730</v>
      </c>
      <c r="Q202" t="s">
        <v>729</v>
      </c>
      <c r="R202" t="s">
        <v>728</v>
      </c>
      <c r="S202" t="s">
        <v>727</v>
      </c>
    </row>
    <row r="203" spans="1:19" ht="15.75" x14ac:dyDescent="0.25">
      <c r="A203" s="29" t="s">
        <v>561</v>
      </c>
      <c r="B203" s="30" t="s">
        <v>289</v>
      </c>
      <c r="C203" s="31" t="s">
        <v>341</v>
      </c>
      <c r="D203" s="36"/>
      <c r="E203" s="27" t="str">
        <f t="shared" si="6"/>
        <v>Ouganda</v>
      </c>
      <c r="F203" s="28">
        <f t="shared" si="7"/>
        <v>1.0000000000000018</v>
      </c>
      <c r="N203">
        <v>202</v>
      </c>
      <c r="O203">
        <v>716</v>
      </c>
      <c r="P203" t="s">
        <v>726</v>
      </c>
      <c r="Q203" t="s">
        <v>725</v>
      </c>
      <c r="R203" t="s">
        <v>724</v>
      </c>
      <c r="S203" t="s">
        <v>724</v>
      </c>
    </row>
    <row r="204" spans="1:19" ht="15.75" x14ac:dyDescent="0.25">
      <c r="A204" s="29" t="s">
        <v>562</v>
      </c>
      <c r="B204" s="30" t="s">
        <v>289</v>
      </c>
      <c r="C204" s="31" t="s">
        <v>317</v>
      </c>
      <c r="D204" s="36"/>
      <c r="E204" s="27" t="str">
        <f t="shared" si="6"/>
        <v>Ukraine</v>
      </c>
      <c r="F204" s="28">
        <f t="shared" si="7"/>
        <v>1.0000000000000018</v>
      </c>
      <c r="N204">
        <v>203</v>
      </c>
      <c r="O204">
        <v>724</v>
      </c>
      <c r="P204" t="s">
        <v>723</v>
      </c>
      <c r="Q204" t="s">
        <v>722</v>
      </c>
      <c r="R204" t="s">
        <v>721</v>
      </c>
      <c r="S204" t="s">
        <v>720</v>
      </c>
    </row>
    <row r="205" spans="1:19" ht="15.75" x14ac:dyDescent="0.25">
      <c r="A205" s="29" t="s">
        <v>563</v>
      </c>
      <c r="B205" s="30" t="s">
        <v>277</v>
      </c>
      <c r="C205" s="31" t="s">
        <v>482</v>
      </c>
      <c r="D205" s="36"/>
      <c r="E205" s="27" t="str">
        <f t="shared" si="6"/>
        <v>Ã‰mirats Arabes Unis</v>
      </c>
      <c r="F205" s="28">
        <f t="shared" si="7"/>
        <v>2.0000000000000036</v>
      </c>
      <c r="N205">
        <v>204</v>
      </c>
      <c r="O205">
        <v>732</v>
      </c>
      <c r="P205" t="s">
        <v>719</v>
      </c>
      <c r="Q205" t="s">
        <v>718</v>
      </c>
      <c r="R205" t="s">
        <v>717</v>
      </c>
      <c r="S205" t="s">
        <v>716</v>
      </c>
    </row>
    <row r="206" spans="1:19" ht="15.75" x14ac:dyDescent="0.25">
      <c r="A206" s="29" t="s">
        <v>564</v>
      </c>
      <c r="B206" s="30" t="s">
        <v>265</v>
      </c>
      <c r="C206" s="31" t="s">
        <v>292</v>
      </c>
      <c r="D206" s="36"/>
      <c r="E206" s="27" t="str">
        <f t="shared" si="6"/>
        <v>Royaume-Uni</v>
      </c>
      <c r="F206" s="28">
        <f t="shared" si="7"/>
        <v>-0.99999999999999911</v>
      </c>
      <c r="N206">
        <v>205</v>
      </c>
      <c r="O206">
        <v>736</v>
      </c>
      <c r="P206" t="s">
        <v>715</v>
      </c>
      <c r="Q206" t="s">
        <v>714</v>
      </c>
      <c r="R206" t="s">
        <v>713</v>
      </c>
      <c r="S206" t="s">
        <v>712</v>
      </c>
    </row>
    <row r="207" spans="1:19" ht="15.75" x14ac:dyDescent="0.25">
      <c r="A207" s="29" t="s">
        <v>565</v>
      </c>
      <c r="B207" s="30" t="s">
        <v>274</v>
      </c>
      <c r="C207" s="31" t="s">
        <v>566</v>
      </c>
      <c r="D207" s="36"/>
      <c r="E207" s="27" t="str">
        <f t="shared" si="6"/>
        <v>Uruguay</v>
      </c>
      <c r="F207" s="28">
        <f t="shared" si="7"/>
        <v>-5</v>
      </c>
      <c r="N207">
        <v>206</v>
      </c>
      <c r="O207">
        <v>740</v>
      </c>
      <c r="P207" t="s">
        <v>711</v>
      </c>
      <c r="Q207" t="s">
        <v>710</v>
      </c>
      <c r="R207" t="s">
        <v>709</v>
      </c>
      <c r="S207" t="s">
        <v>709</v>
      </c>
    </row>
    <row r="208" spans="1:19" ht="15.75" x14ac:dyDescent="0.25">
      <c r="A208" s="29" t="s">
        <v>567</v>
      </c>
      <c r="B208" s="30" t="s">
        <v>271</v>
      </c>
      <c r="C208" s="31" t="s">
        <v>287</v>
      </c>
      <c r="D208" s="36"/>
      <c r="E208" s="27" t="e">
        <f t="shared" si="6"/>
        <v>#N/A</v>
      </c>
      <c r="F208" s="28">
        <f t="shared" si="7"/>
        <v>-5.9999999999999982</v>
      </c>
      <c r="N208">
        <v>207</v>
      </c>
      <c r="O208">
        <v>744</v>
      </c>
      <c r="P208" t="s">
        <v>708</v>
      </c>
      <c r="Q208" t="s">
        <v>707</v>
      </c>
      <c r="R208" t="s">
        <v>706</v>
      </c>
      <c r="S208" t="s">
        <v>705</v>
      </c>
    </row>
    <row r="209" spans="1:19" ht="15.75" x14ac:dyDescent="0.25">
      <c r="A209" s="29" t="s">
        <v>568</v>
      </c>
      <c r="B209" s="30" t="s">
        <v>438</v>
      </c>
      <c r="C209" s="31" t="s">
        <v>569</v>
      </c>
      <c r="D209" s="36"/>
      <c r="E209" s="27" t="str">
        <f t="shared" si="6"/>
        <v>OuzbÃ©kistan</v>
      </c>
      <c r="F209" s="28">
        <f t="shared" si="7"/>
        <v>3.0000000000000027</v>
      </c>
      <c r="N209">
        <v>208</v>
      </c>
      <c r="O209">
        <v>748</v>
      </c>
      <c r="P209" t="s">
        <v>704</v>
      </c>
      <c r="Q209" t="s">
        <v>703</v>
      </c>
      <c r="R209" t="s">
        <v>702</v>
      </c>
      <c r="S209" t="s">
        <v>702</v>
      </c>
    </row>
    <row r="210" spans="1:19" ht="15.75" x14ac:dyDescent="0.25">
      <c r="A210" s="29" t="s">
        <v>570</v>
      </c>
      <c r="B210" s="30" t="s">
        <v>448</v>
      </c>
      <c r="C210" s="31" t="s">
        <v>571</v>
      </c>
      <c r="D210" s="36"/>
      <c r="E210" s="27" t="str">
        <f t="shared" si="6"/>
        <v>Vanuatu</v>
      </c>
      <c r="F210" s="28">
        <f t="shared" si="7"/>
        <v>9.0000000000000036</v>
      </c>
      <c r="N210">
        <v>209</v>
      </c>
      <c r="O210">
        <v>752</v>
      </c>
      <c r="P210" t="s">
        <v>701</v>
      </c>
      <c r="Q210" t="s">
        <v>700</v>
      </c>
      <c r="R210" t="s">
        <v>1474</v>
      </c>
      <c r="S210" t="s">
        <v>699</v>
      </c>
    </row>
    <row r="211" spans="1:19" ht="15.75" x14ac:dyDescent="0.25">
      <c r="A211" s="29" t="s">
        <v>572</v>
      </c>
      <c r="B211" s="30" t="s">
        <v>262</v>
      </c>
      <c r="C211" s="31" t="s">
        <v>263</v>
      </c>
      <c r="D211" s="36"/>
      <c r="E211" s="27" t="str">
        <f t="shared" si="6"/>
        <v>Saint-SiÃ¨ge (Ã©tat de la CitÃ© du Vatican)</v>
      </c>
      <c r="F211" s="28">
        <f t="shared" si="7"/>
        <v>0</v>
      </c>
      <c r="N211">
        <v>210</v>
      </c>
      <c r="O211">
        <v>756</v>
      </c>
      <c r="P211" t="s">
        <v>698</v>
      </c>
      <c r="Q211" t="s">
        <v>697</v>
      </c>
      <c r="R211" t="s">
        <v>696</v>
      </c>
      <c r="S211" t="s">
        <v>695</v>
      </c>
    </row>
    <row r="212" spans="1:19" ht="15.75" x14ac:dyDescent="0.25">
      <c r="A212" s="29" t="s">
        <v>573</v>
      </c>
      <c r="B212" s="30" t="s">
        <v>271</v>
      </c>
      <c r="C212" s="31" t="s">
        <v>574</v>
      </c>
      <c r="D212" s="36"/>
      <c r="E212" s="27" t="str">
        <f t="shared" si="6"/>
        <v>Venezuela</v>
      </c>
      <c r="F212" s="28">
        <f t="shared" si="7"/>
        <v>-5.9999999999999982</v>
      </c>
      <c r="N212">
        <v>211</v>
      </c>
      <c r="O212">
        <v>760</v>
      </c>
      <c r="P212" t="s">
        <v>694</v>
      </c>
      <c r="Q212" t="s">
        <v>693</v>
      </c>
      <c r="R212" t="s">
        <v>692</v>
      </c>
      <c r="S212" t="s">
        <v>691</v>
      </c>
    </row>
    <row r="213" spans="1:19" ht="15.75" x14ac:dyDescent="0.25">
      <c r="A213" s="29" t="s">
        <v>575</v>
      </c>
      <c r="B213" s="30" t="s">
        <v>326</v>
      </c>
      <c r="C213" s="31" t="s">
        <v>327</v>
      </c>
      <c r="D213" s="36"/>
      <c r="E213" s="27" t="str">
        <f t="shared" si="6"/>
        <v>Viet Nam</v>
      </c>
      <c r="F213" s="28">
        <f t="shared" si="7"/>
        <v>5.0000000000000036</v>
      </c>
      <c r="N213">
        <v>212</v>
      </c>
      <c r="O213">
        <v>762</v>
      </c>
      <c r="P213" t="s">
        <v>690</v>
      </c>
      <c r="Q213" t="s">
        <v>689</v>
      </c>
      <c r="R213" t="s">
        <v>688</v>
      </c>
      <c r="S213" t="s">
        <v>687</v>
      </c>
    </row>
    <row r="214" spans="1:19" ht="15.75" x14ac:dyDescent="0.25">
      <c r="A214" s="29" t="s">
        <v>576</v>
      </c>
      <c r="B214" s="30" t="s">
        <v>289</v>
      </c>
      <c r="C214" s="31" t="s">
        <v>272</v>
      </c>
      <c r="D214" s="36"/>
      <c r="E214" s="27" t="str">
        <f t="shared" si="6"/>
        <v>YÃ©men</v>
      </c>
      <c r="F214" s="28">
        <f t="shared" si="7"/>
        <v>1.0000000000000018</v>
      </c>
      <c r="N214">
        <v>213</v>
      </c>
      <c r="O214">
        <v>764</v>
      </c>
      <c r="P214" t="s">
        <v>686</v>
      </c>
      <c r="Q214" t="s">
        <v>685</v>
      </c>
      <c r="R214" t="s">
        <v>684</v>
      </c>
      <c r="S214" t="s">
        <v>683</v>
      </c>
    </row>
    <row r="215" spans="1:19" ht="15.75" x14ac:dyDescent="0.25">
      <c r="A215" s="29" t="s">
        <v>577</v>
      </c>
      <c r="B215" s="30" t="s">
        <v>262</v>
      </c>
      <c r="C215" s="31" t="s">
        <v>309</v>
      </c>
      <c r="D215" s="36"/>
      <c r="E215" s="27" t="str">
        <f t="shared" si="6"/>
        <v>Zambie</v>
      </c>
      <c r="F215" s="28">
        <f t="shared" si="7"/>
        <v>0</v>
      </c>
      <c r="N215">
        <v>214</v>
      </c>
      <c r="O215">
        <v>768</v>
      </c>
      <c r="P215" t="s">
        <v>682</v>
      </c>
      <c r="Q215" t="s">
        <v>681</v>
      </c>
      <c r="R215" t="s">
        <v>680</v>
      </c>
      <c r="S215" t="s">
        <v>680</v>
      </c>
    </row>
    <row r="216" spans="1:19" ht="15.75" x14ac:dyDescent="0.25">
      <c r="A216" s="29" t="s">
        <v>578</v>
      </c>
      <c r="B216" s="30" t="s">
        <v>262</v>
      </c>
      <c r="C216" s="31" t="s">
        <v>309</v>
      </c>
      <c r="D216" s="36"/>
      <c r="E216" s="27" t="str">
        <f t="shared" si="6"/>
        <v>Zimbabwe</v>
      </c>
      <c r="F216" s="28">
        <f t="shared" si="7"/>
        <v>0</v>
      </c>
      <c r="N216">
        <v>215</v>
      </c>
      <c r="O216">
        <v>772</v>
      </c>
      <c r="P216" t="s">
        <v>679</v>
      </c>
      <c r="Q216" t="s">
        <v>678</v>
      </c>
      <c r="R216" t="s">
        <v>677</v>
      </c>
      <c r="S216" t="s">
        <v>677</v>
      </c>
    </row>
    <row r="217" spans="1:19" ht="15.75" x14ac:dyDescent="0.25">
      <c r="N217">
        <v>216</v>
      </c>
      <c r="O217">
        <v>776</v>
      </c>
      <c r="P217" t="s">
        <v>676</v>
      </c>
      <c r="Q217" t="s">
        <v>675</v>
      </c>
      <c r="R217" t="s">
        <v>674</v>
      </c>
      <c r="S217" t="s">
        <v>674</v>
      </c>
    </row>
    <row r="218" spans="1:19" ht="15.75" x14ac:dyDescent="0.25">
      <c r="N218">
        <v>217</v>
      </c>
      <c r="O218">
        <v>780</v>
      </c>
      <c r="P218" t="s">
        <v>673</v>
      </c>
      <c r="Q218" t="s">
        <v>672</v>
      </c>
      <c r="R218" t="s">
        <v>671</v>
      </c>
      <c r="S218" t="s">
        <v>670</v>
      </c>
    </row>
    <row r="219" spans="1:19" ht="15.75" x14ac:dyDescent="0.25">
      <c r="N219">
        <v>218</v>
      </c>
      <c r="O219">
        <v>784</v>
      </c>
      <c r="P219" t="s">
        <v>669</v>
      </c>
      <c r="Q219" t="s">
        <v>668</v>
      </c>
      <c r="R219" t="s">
        <v>667</v>
      </c>
      <c r="S219" t="s">
        <v>666</v>
      </c>
    </row>
    <row r="220" spans="1:19" ht="15.75" x14ac:dyDescent="0.25">
      <c r="N220">
        <v>219</v>
      </c>
      <c r="O220">
        <v>788</v>
      </c>
      <c r="P220" t="s">
        <v>665</v>
      </c>
      <c r="Q220" t="s">
        <v>664</v>
      </c>
      <c r="R220" t="s">
        <v>663</v>
      </c>
      <c r="S220" t="s">
        <v>662</v>
      </c>
    </row>
    <row r="221" spans="1:19" ht="15.75" x14ac:dyDescent="0.25">
      <c r="N221">
        <v>220</v>
      </c>
      <c r="O221">
        <v>792</v>
      </c>
      <c r="P221" t="s">
        <v>661</v>
      </c>
      <c r="Q221" t="s">
        <v>660</v>
      </c>
      <c r="R221" t="s">
        <v>659</v>
      </c>
      <c r="S221" t="s">
        <v>658</v>
      </c>
    </row>
    <row r="222" spans="1:19" ht="15.75" x14ac:dyDescent="0.25">
      <c r="N222">
        <v>221</v>
      </c>
      <c r="O222">
        <v>795</v>
      </c>
      <c r="P222" t="s">
        <v>657</v>
      </c>
      <c r="Q222" t="s">
        <v>656</v>
      </c>
      <c r="R222" t="s">
        <v>655</v>
      </c>
      <c r="S222" t="s">
        <v>654</v>
      </c>
    </row>
    <row r="223" spans="1:19" ht="15.75" x14ac:dyDescent="0.25">
      <c r="N223">
        <v>222</v>
      </c>
      <c r="O223">
        <v>796</v>
      </c>
      <c r="P223" t="s">
        <v>653</v>
      </c>
      <c r="Q223" t="s">
        <v>652</v>
      </c>
      <c r="R223" t="s">
        <v>651</v>
      </c>
      <c r="S223" t="s">
        <v>650</v>
      </c>
    </row>
    <row r="224" spans="1:19" ht="15.75" x14ac:dyDescent="0.25">
      <c r="N224">
        <v>223</v>
      </c>
      <c r="O224">
        <v>798</v>
      </c>
      <c r="P224" t="s">
        <v>649</v>
      </c>
      <c r="Q224" t="s">
        <v>648</v>
      </c>
      <c r="R224" t="s">
        <v>647</v>
      </c>
      <c r="S224" t="s">
        <v>647</v>
      </c>
    </row>
    <row r="225" spans="14:19" ht="15.75" x14ac:dyDescent="0.25">
      <c r="N225">
        <v>224</v>
      </c>
      <c r="O225">
        <v>800</v>
      </c>
      <c r="P225" t="s">
        <v>646</v>
      </c>
      <c r="Q225" t="s">
        <v>645</v>
      </c>
      <c r="R225" t="s">
        <v>644</v>
      </c>
      <c r="S225" t="s">
        <v>643</v>
      </c>
    </row>
    <row r="226" spans="14:19" ht="15.75" x14ac:dyDescent="0.25">
      <c r="N226">
        <v>225</v>
      </c>
      <c r="O226">
        <v>804</v>
      </c>
      <c r="P226" t="s">
        <v>642</v>
      </c>
      <c r="Q226" t="s">
        <v>641</v>
      </c>
      <c r="R226" t="s">
        <v>640</v>
      </c>
      <c r="S226" t="s">
        <v>640</v>
      </c>
    </row>
    <row r="227" spans="14:19" ht="15.75" x14ac:dyDescent="0.25">
      <c r="N227">
        <v>226</v>
      </c>
      <c r="O227">
        <v>807</v>
      </c>
      <c r="P227" t="s">
        <v>639</v>
      </c>
      <c r="Q227" t="s">
        <v>638</v>
      </c>
      <c r="R227" t="s">
        <v>637</v>
      </c>
      <c r="S227" t="s">
        <v>636</v>
      </c>
    </row>
    <row r="228" spans="14:19" ht="15.75" x14ac:dyDescent="0.25">
      <c r="N228">
        <v>227</v>
      </c>
      <c r="O228">
        <v>818</v>
      </c>
      <c r="P228" t="s">
        <v>635</v>
      </c>
      <c r="Q228" t="s">
        <v>634</v>
      </c>
      <c r="R228" t="s">
        <v>633</v>
      </c>
      <c r="S228" t="s">
        <v>632</v>
      </c>
    </row>
    <row r="229" spans="14:19" ht="15.75" x14ac:dyDescent="0.25">
      <c r="N229">
        <v>228</v>
      </c>
      <c r="O229">
        <v>826</v>
      </c>
      <c r="P229" t="s">
        <v>631</v>
      </c>
      <c r="Q229" t="s">
        <v>630</v>
      </c>
      <c r="R229" t="s">
        <v>629</v>
      </c>
      <c r="S229" t="s">
        <v>628</v>
      </c>
    </row>
    <row r="230" spans="14:19" ht="15.75" x14ac:dyDescent="0.25">
      <c r="N230">
        <v>229</v>
      </c>
      <c r="O230">
        <v>833</v>
      </c>
      <c r="P230" t="s">
        <v>627</v>
      </c>
      <c r="Q230" t="s">
        <v>626</v>
      </c>
      <c r="R230" t="s">
        <v>625</v>
      </c>
      <c r="S230" t="s">
        <v>624</v>
      </c>
    </row>
    <row r="231" spans="14:19" ht="15.75" x14ac:dyDescent="0.25">
      <c r="N231">
        <v>230</v>
      </c>
      <c r="O231">
        <v>834</v>
      </c>
      <c r="P231" t="s">
        <v>623</v>
      </c>
      <c r="Q231" t="s">
        <v>622</v>
      </c>
      <c r="R231" t="s">
        <v>621</v>
      </c>
      <c r="S231" t="s">
        <v>620</v>
      </c>
    </row>
    <row r="232" spans="14:19" ht="15.75" x14ac:dyDescent="0.25">
      <c r="N232">
        <v>231</v>
      </c>
      <c r="O232">
        <v>840</v>
      </c>
      <c r="P232" t="s">
        <v>619</v>
      </c>
      <c r="Q232" t="s">
        <v>618</v>
      </c>
      <c r="R232" t="s">
        <v>617</v>
      </c>
      <c r="S232" t="s">
        <v>616</v>
      </c>
    </row>
    <row r="233" spans="14:19" ht="15.75" x14ac:dyDescent="0.25">
      <c r="N233">
        <v>232</v>
      </c>
      <c r="O233">
        <v>850</v>
      </c>
      <c r="P233" t="s">
        <v>615</v>
      </c>
      <c r="Q233" t="s">
        <v>614</v>
      </c>
      <c r="R233" t="s">
        <v>613</v>
      </c>
      <c r="S233" t="s">
        <v>612</v>
      </c>
    </row>
    <row r="234" spans="14:19" ht="15.75" x14ac:dyDescent="0.25">
      <c r="N234">
        <v>233</v>
      </c>
      <c r="O234">
        <v>854</v>
      </c>
      <c r="P234" t="s">
        <v>611</v>
      </c>
      <c r="Q234" t="s">
        <v>610</v>
      </c>
      <c r="R234" t="s">
        <v>609</v>
      </c>
      <c r="S234" t="s">
        <v>609</v>
      </c>
    </row>
    <row r="235" spans="14:19" ht="15.75" x14ac:dyDescent="0.25">
      <c r="N235">
        <v>234</v>
      </c>
      <c r="O235">
        <v>858</v>
      </c>
      <c r="P235" t="s">
        <v>608</v>
      </c>
      <c r="Q235" t="s">
        <v>607</v>
      </c>
      <c r="R235" t="s">
        <v>606</v>
      </c>
      <c r="S235" t="s">
        <v>606</v>
      </c>
    </row>
    <row r="236" spans="14:19" ht="15.75" x14ac:dyDescent="0.25">
      <c r="N236">
        <v>235</v>
      </c>
      <c r="O236">
        <v>860</v>
      </c>
      <c r="P236" t="s">
        <v>605</v>
      </c>
      <c r="Q236" t="s">
        <v>604</v>
      </c>
      <c r="R236" t="s">
        <v>603</v>
      </c>
      <c r="S236" t="s">
        <v>602</v>
      </c>
    </row>
    <row r="237" spans="14:19" ht="15.75" x14ac:dyDescent="0.25">
      <c r="N237">
        <v>236</v>
      </c>
      <c r="O237">
        <v>862</v>
      </c>
      <c r="P237" t="s">
        <v>601</v>
      </c>
      <c r="Q237" t="s">
        <v>600</v>
      </c>
      <c r="R237" t="s">
        <v>599</v>
      </c>
      <c r="S237" t="s">
        <v>599</v>
      </c>
    </row>
    <row r="238" spans="14:19" ht="15.75" x14ac:dyDescent="0.25">
      <c r="N238">
        <v>237</v>
      </c>
      <c r="O238">
        <v>876</v>
      </c>
      <c r="P238" t="s">
        <v>598</v>
      </c>
      <c r="Q238" t="s">
        <v>597</v>
      </c>
      <c r="R238" t="s">
        <v>596</v>
      </c>
      <c r="S238" t="s">
        <v>595</v>
      </c>
    </row>
    <row r="239" spans="14:19" ht="15.75" x14ac:dyDescent="0.25">
      <c r="N239">
        <v>238</v>
      </c>
      <c r="O239">
        <v>882</v>
      </c>
      <c r="P239" t="s">
        <v>594</v>
      </c>
      <c r="Q239" t="s">
        <v>593</v>
      </c>
      <c r="R239" t="s">
        <v>592</v>
      </c>
      <c r="S239" t="s">
        <v>592</v>
      </c>
    </row>
    <row r="240" spans="14:19" ht="15.75" x14ac:dyDescent="0.25">
      <c r="N240">
        <v>239</v>
      </c>
      <c r="O240">
        <v>887</v>
      </c>
      <c r="P240" t="s">
        <v>591</v>
      </c>
      <c r="Q240" t="s">
        <v>590</v>
      </c>
      <c r="R240" t="s">
        <v>589</v>
      </c>
      <c r="S240" t="s">
        <v>588</v>
      </c>
    </row>
    <row r="241" spans="14:19" ht="15.75" x14ac:dyDescent="0.25">
      <c r="N241">
        <v>240</v>
      </c>
      <c r="O241">
        <v>891</v>
      </c>
      <c r="P241" t="s">
        <v>587</v>
      </c>
      <c r="Q241" t="s">
        <v>586</v>
      </c>
      <c r="R241" t="s">
        <v>585</v>
      </c>
      <c r="S241" t="s">
        <v>584</v>
      </c>
    </row>
    <row r="242" spans="14:19" ht="15.75" x14ac:dyDescent="0.25">
      <c r="N242">
        <v>241</v>
      </c>
      <c r="O242">
        <v>894</v>
      </c>
      <c r="P242" t="s">
        <v>583</v>
      </c>
      <c r="Q242" t="s">
        <v>582</v>
      </c>
      <c r="R242" t="s">
        <v>581</v>
      </c>
      <c r="S242" t="s">
        <v>580</v>
      </c>
    </row>
  </sheetData>
  <dataValidations disablePrompts="1" count="1">
    <dataValidation type="list" allowBlank="1" showInputMessage="1" showErrorMessage="1" sqref="J1" xr:uid="{773CE404-E83B-47B2-928F-E8945380ABD5}">
      <formula1>$A$2:$A$216</formula1>
    </dataValidation>
  </dataValidations>
  <hyperlinks>
    <hyperlink ref="A2" r:id="rId1" display="https://www.timeanddate.com/worldclock/afghanistan/kabul" xr:uid="{33B16770-BA1D-460C-B167-94986973086F}"/>
    <hyperlink ref="A3" r:id="rId2" display="https://www.timeanddate.com/worldclock/albania/tirana" xr:uid="{9F141AE6-7C5D-47EC-BC5E-43B966DC8AD0}"/>
    <hyperlink ref="A4" r:id="rId3" display="https://www.timeanddate.com/worldclock/algeria/algiers" xr:uid="{9DC7401B-8421-418D-8589-5DAFF8FCDEBB}"/>
    <hyperlink ref="A5" r:id="rId4" display="https://www.timeanddate.com/worldclock/andorra/andorra-la-vella" xr:uid="{35AD26C4-1A0E-488A-88EA-3D276334DFE9}"/>
    <hyperlink ref="A6" r:id="rId5" display="https://www.timeanddate.com/worldclock/angola/luanda" xr:uid="{CD473A4E-C675-4EEB-88C0-886D6701305B}"/>
    <hyperlink ref="A7" r:id="rId6" display="https://www.timeanddate.com/worldclock/antigua-and-barbuda/saint-johns" xr:uid="{19FE5B6C-E7B2-4539-8A15-9C293E75D3EC}"/>
    <hyperlink ref="A8" r:id="rId7" display="https://www.timeanddate.com/worldclock/argentina/buenos-aires" xr:uid="{11E65F98-6731-4AE5-8F62-6A4873396282}"/>
    <hyperlink ref="A9" r:id="rId8" display="https://www.timeanddate.com/worldclock/armenia/yerevan" xr:uid="{5C1704FE-3CE9-4ED9-93DD-B27E1E656486}"/>
    <hyperlink ref="A10" r:id="rId9" display="https://www.timeanddate.com/worldclock/aruba/oranjestad" xr:uid="{0390B6AE-09BD-40C2-AD3C-A440ABAB72F9}"/>
    <hyperlink ref="A11" r:id="rId10" display="https://www.timeanddate.com/worldclock/australia/canberra" xr:uid="{3501472E-A31C-4A2F-B028-BB9417A107A4}"/>
    <hyperlink ref="A12" r:id="rId11" display="https://www.timeanddate.com/worldclock/austria/vienna" xr:uid="{F68E7083-5074-48EB-9E2B-81862466C850}"/>
    <hyperlink ref="A13" r:id="rId12" display="https://www.timeanddate.com/worldclock/azerbaijan/baku" xr:uid="{ACE8EDED-D3E4-4C94-AB4C-F54C9543AE8B}"/>
    <hyperlink ref="A14" r:id="rId13" display="https://www.timeanddate.com/worldclock/bahamas/nassau" xr:uid="{A432B2B3-A3F1-424B-AC8A-DF7B2138D518}"/>
    <hyperlink ref="A15" r:id="rId14" display="https://www.timeanddate.com/worldclock/bahrain/manama" xr:uid="{87580F28-ABD1-43C6-B0C5-8E82FB40D298}"/>
    <hyperlink ref="A16" r:id="rId15" display="https://www.timeanddate.com/worldclock/bangladesh/dhaka" xr:uid="{8BF96999-BA57-461C-ACA1-F33A51BA1C55}"/>
    <hyperlink ref="A17" r:id="rId16" display="https://www.timeanddate.com/worldclock/barbados/bridgetown" xr:uid="{C0D6D2DD-D276-405E-A83F-E10EBAAEBEF2}"/>
    <hyperlink ref="A18" r:id="rId17" display="https://www.timeanddate.com/worldclock/belarus/minsk" xr:uid="{35594868-1008-41EA-8BD3-EE371C132C4C}"/>
    <hyperlink ref="A19" r:id="rId18" display="https://www.timeanddate.com/worldclock/belgium/brussels" xr:uid="{52F2B2A0-A12D-450A-8434-1E7B8AD5348C}"/>
    <hyperlink ref="A20" r:id="rId19" display="https://www.timeanddate.com/worldclock/belize/belmopan" xr:uid="{2A9E4A36-7BCE-4EB1-A9DA-408751CB8D65}"/>
    <hyperlink ref="A21" r:id="rId20" display="https://www.timeanddate.com/worldclock/benin/porto-novo" xr:uid="{3369636A-41B2-4A62-90C4-5E501926E480}"/>
    <hyperlink ref="A22" r:id="rId21" display="https://www.timeanddate.com/worldclock/bermuda/hamilton" xr:uid="{0D9F30E0-B2D7-4005-A5F1-3303E894BF12}"/>
    <hyperlink ref="A23" r:id="rId22" display="https://www.timeanddate.com/worldclock/bhutan/thimphu" xr:uid="{880AB7EE-DBF2-44EC-ACF2-4DB271131FA7}"/>
    <hyperlink ref="A24" r:id="rId23" display="https://www.timeanddate.com/worldclock/bolivia/sucre" xr:uid="{A26193B3-D03B-497D-8F4D-E4A2B4AF9595}"/>
    <hyperlink ref="A25" r:id="rId24" display="https://www.timeanddate.com/worldclock/bosnia-herzegovina/sarajevo" xr:uid="{1AA67866-E5D3-4628-BCB0-493ECCDA6A32}"/>
    <hyperlink ref="A26" r:id="rId25" display="https://www.timeanddate.com/worldclock/botswana/gaborone" xr:uid="{47DCB918-4A2D-4AD3-8446-E935378DC01E}"/>
    <hyperlink ref="A27" r:id="rId26" display="https://www.timeanddate.com/worldclock/brazil/brasilia" xr:uid="{E98779E2-19E1-4A56-9D6F-38DB3A006B44}"/>
    <hyperlink ref="A28" r:id="rId27" display="https://www.timeanddate.com/worldclock/british-virgin-islands/road-town" xr:uid="{1EAB0074-E552-4419-974D-064CDDFA8F91}"/>
    <hyperlink ref="A29" r:id="rId28" display="https://www.timeanddate.com/worldclock/brunei/bandar-seri-begawan" xr:uid="{7FA8E370-41ED-4ACF-B098-2B89C2CC3532}"/>
    <hyperlink ref="A30" r:id="rId29" display="https://www.timeanddate.com/worldclock/bulgaria/sofia" xr:uid="{1438D5D6-9B65-4C4E-8345-A1ED73F57D85}"/>
    <hyperlink ref="A31" r:id="rId30" display="https://www.timeanddate.com/worldclock/burkina-faso/ouagadougou" xr:uid="{E9A3B5C9-C859-4F4D-99DC-B43D942809AF}"/>
    <hyperlink ref="A32" r:id="rId31" display="https://www.timeanddate.com/worldclock/burundi/gitega" xr:uid="{C553C757-3B1A-4D5D-B951-D74BBAAC2A0A}"/>
    <hyperlink ref="A33" r:id="rId32" display="https://www.timeanddate.com/worldclock/cape-verde/praia" xr:uid="{7306A7F4-C4EA-46D7-8F2C-B2BA09A2577F}"/>
    <hyperlink ref="A34" r:id="rId33" display="https://www.timeanddate.com/worldclock/cambodia/phnom-penh" xr:uid="{705E736F-F475-4609-B650-144D7CF534A7}"/>
    <hyperlink ref="A35" r:id="rId34" display="https://www.timeanddate.com/worldclock/cameroon/yaounde" xr:uid="{E007203C-CF16-4C26-8DF3-92F78981B271}"/>
    <hyperlink ref="A36" r:id="rId35" display="https://www.timeanddate.com/worldclock/canada/ottawa" xr:uid="{DC58D15A-F339-4855-BE0A-943905FD112F}"/>
    <hyperlink ref="A37" r:id="rId36" display="https://www.timeanddate.com/worldclock/cayman-islands/george-town" xr:uid="{61F172E0-774C-4191-B5B6-660A8A1EF67A}"/>
    <hyperlink ref="A38" r:id="rId37" display="https://www.timeanddate.com/worldclock/central-african-republic/bangui" xr:uid="{C640A025-AA4B-4420-9021-FCDFE666D714}"/>
    <hyperlink ref="A39" r:id="rId38" display="https://www.timeanddate.com/worldclock/chad/ndjamena" xr:uid="{1793CE2B-E60C-4A6D-84EA-0BE23BACFD01}"/>
    <hyperlink ref="A40" r:id="rId39" display="https://www.timeanddate.com/worldclock/chile/santiago" xr:uid="{488E4032-B26D-4FDC-A5E7-B2A2C3E759AB}"/>
    <hyperlink ref="A41" r:id="rId40" display="https://www.timeanddate.com/worldclock/china/beijing" xr:uid="{D68393EC-9EF9-45AC-A20B-683AFEC9289F}"/>
    <hyperlink ref="A42" r:id="rId41" display="https://www.timeanddate.com/worldclock/colombia/bogota" xr:uid="{9D6EDC0F-14DC-4810-AC8B-A12739DDD832}"/>
    <hyperlink ref="A43" r:id="rId42" display="https://www.timeanddate.com/worldclock/comoros/moroni" xr:uid="{549EE055-BFBB-42A3-92C1-F40A903BE9D9}"/>
    <hyperlink ref="A44" r:id="rId43" display="https://www.timeanddate.com/worldclock/congo/brazzaville" xr:uid="{D9337747-B813-411D-A3C9-3DB5FACAF85D}"/>
    <hyperlink ref="A45" r:id="rId44" display="https://www.timeanddate.com/worldclock/congo-demrep/kinshasa" xr:uid="{4EEE373E-676C-444D-A4CB-2CA03DAB902A}"/>
    <hyperlink ref="A46" r:id="rId45" display="https://www.timeanddate.com/worldclock/cook-islands/rarotonga" xr:uid="{683A7FEC-8F09-4C0D-BF77-A0C3C2C0ED54}"/>
    <hyperlink ref="A47" r:id="rId46" display="https://www.timeanddate.com/worldclock/costa-rica/san-jose" xr:uid="{B56DFE3F-CA6B-4170-B66A-054A20581AC2}"/>
    <hyperlink ref="A48" r:id="rId47" display="https://www.timeanddate.com/worldclock/cote-divoire/yamoussoukro" xr:uid="{2A05F222-DC47-4DCD-A979-4D37D5D54699}"/>
    <hyperlink ref="A49" r:id="rId48" display="https://www.timeanddate.com/worldclock/croatia/zagreb" xr:uid="{C933D531-AEEE-4795-996E-0183DC5DC0FD}"/>
    <hyperlink ref="A50" r:id="rId49" display="https://www.timeanddate.com/worldclock/cuba/havana" xr:uid="{A7B0FBBC-38BB-4C21-BC32-59D6ACD7007C}"/>
    <hyperlink ref="A51" r:id="rId50" display="https://www.timeanddate.com/worldclock/cyprus/nicosia" xr:uid="{B0803886-470B-4388-A0E4-E2634AAAE5C2}"/>
    <hyperlink ref="A52" r:id="rId51" display="https://www.timeanddate.com/worldclock/cyprus/north-nicosia" xr:uid="{7FF3A14B-1A24-47F5-B2A5-68EC1AF237AD}"/>
    <hyperlink ref="A53" r:id="rId52" display="https://www.timeanddate.com/worldclock/czech-republic/prague" xr:uid="{279F2162-5237-4A3F-9E31-569440083ACC}"/>
    <hyperlink ref="A54" r:id="rId53" display="https://www.timeanddate.com/worldclock/denmark/copenhagen" xr:uid="{AF6DED4D-C0FC-4FC6-9C7A-3F06940C4933}"/>
    <hyperlink ref="A55" r:id="rId54" display="https://www.timeanddate.com/worldclock/djibouti/djibouti" xr:uid="{2D757531-8393-4A50-9A20-518DED798265}"/>
    <hyperlink ref="A56" r:id="rId55" display="https://www.timeanddate.com/worldclock/dominica/roseau" xr:uid="{4A69911E-33AA-4BC3-8B95-62785B465348}"/>
    <hyperlink ref="A57" r:id="rId56" display="https://www.timeanddate.com/worldclock/dominican-republic/santo-domingo" xr:uid="{F72C73AA-EE0B-4CF7-8F26-DEE95C295E0E}"/>
    <hyperlink ref="A58" r:id="rId57" display="https://www.timeanddate.com/worldclock/ecuador/quito" xr:uid="{E7750285-5079-4C88-B977-BCB8B402E987}"/>
    <hyperlink ref="A59" r:id="rId58" display="https://www.timeanddate.com/worldclock/egypt/cairo" xr:uid="{CC009373-421A-4BF9-9699-7165C33642C0}"/>
    <hyperlink ref="A60" r:id="rId59" display="https://www.timeanddate.com/worldclock/el-salvador/san-salvador" xr:uid="{699A4631-ADAB-42D8-9F76-FB1674321059}"/>
    <hyperlink ref="A61" r:id="rId60" display="https://www.timeanddate.com/worldclock/equatorial-guinea/malabo" xr:uid="{92A6FF2E-061F-4DA7-A9F5-F58E0755CF67}"/>
    <hyperlink ref="A62" r:id="rId61" display="https://www.timeanddate.com/worldclock/eritrea/asmara" xr:uid="{0ED7187E-2B7B-4A39-A9D5-B48C84437F47}"/>
    <hyperlink ref="A63" r:id="rId62" display="https://www.timeanddate.com/worldclock/estonia/tallinn" xr:uid="{195E9BFA-8D57-4F98-BDEB-5DD79F04FFF5}"/>
    <hyperlink ref="A64" r:id="rId63" display="https://www.timeanddate.com/worldclock/swaziland/mbabane" xr:uid="{3C077871-8E45-4177-8DF1-4772A518A804}"/>
    <hyperlink ref="A65" r:id="rId64" display="https://www.timeanddate.com/worldclock/ethiopia/addis-ababa" xr:uid="{B1055A4D-CF67-4550-A55D-243A9F2B48EB}"/>
    <hyperlink ref="A66" r:id="rId65" display="https://www.timeanddate.com/worldclock/falkland/stanley" xr:uid="{C9837E0E-6699-4540-BD03-2F389430C259}"/>
    <hyperlink ref="A67" r:id="rId66" display="https://www.timeanddate.com/worldclock/fiji/suva" xr:uid="{105A63BB-B3B9-4847-B498-2304D4B021BA}"/>
    <hyperlink ref="A68" r:id="rId67" display="https://www.timeanddate.com/worldclock/finland/helsinki" xr:uid="{AC275AEE-9981-437C-8FA2-E434726D46BE}"/>
    <hyperlink ref="A69" r:id="rId68" display="https://www.timeanddate.com/worldclock/france/paris" xr:uid="{EE6C7CF9-63EA-4475-9AB4-88ED07F583F8}"/>
    <hyperlink ref="A70" r:id="rId69" display="https://www.timeanddate.com/worldclock/gabon/libreville" xr:uid="{B467445B-B009-4AFB-A1B0-B9E398B2D7F0}"/>
    <hyperlink ref="A71" r:id="rId70" display="https://www.timeanddate.com/worldclock/gambia/banjul" xr:uid="{F7C96293-B0F8-4817-930F-297D9CB664F6}"/>
    <hyperlink ref="A72" r:id="rId71" display="https://www.timeanddate.com/worldclock/georgia/tbilisi" xr:uid="{AA75533B-64ED-4AF8-9B5C-55D720198FC8}"/>
    <hyperlink ref="A73" r:id="rId72" display="https://www.timeanddate.com/worldclock/germany/berlin" xr:uid="{F8471A8B-EF42-4AA0-9418-5F6A97C86378}"/>
    <hyperlink ref="A74" r:id="rId73" display="https://www.timeanddate.com/worldclock/ghana/accra" xr:uid="{98BD53B0-C588-4730-82A9-C11FD6E31D90}"/>
    <hyperlink ref="A75" r:id="rId74" display="https://www.timeanddate.com/worldclock/gibraltar/gibraltar" xr:uid="{3547BFA4-6770-4D7F-AF65-CB032C8F94C1}"/>
    <hyperlink ref="A76" r:id="rId75" display="https://www.timeanddate.com/worldclock/greece/athens" xr:uid="{76E9358D-547D-4D67-811B-82301EB91182}"/>
    <hyperlink ref="A77" r:id="rId76" display="https://www.timeanddate.com/worldclock/greenland/nuuk" xr:uid="{85FBD21E-74C1-4F5A-9111-96822D2ED420}"/>
    <hyperlink ref="A78" r:id="rId77" display="https://www.timeanddate.com/worldclock/grenada/saint-georges" xr:uid="{CE51F6A2-0B5A-4D30-8BAE-DA1955EA9765}"/>
    <hyperlink ref="A79" r:id="rId78" display="https://www.timeanddate.com/worldclock/guatemala/guatemala" xr:uid="{46CF283E-61A6-4A09-994B-FA269942D1B6}"/>
    <hyperlink ref="A80" r:id="rId79" display="https://www.timeanddate.com/worldclock/guinea/conakry" xr:uid="{BBCA23EF-AABB-413A-B3BC-D583BC9C1A59}"/>
    <hyperlink ref="A81" r:id="rId80" display="https://www.timeanddate.com/worldclock/guinea-bissau/bissau" xr:uid="{37B26F6A-406C-425C-A77F-294DB3E6E7D6}"/>
    <hyperlink ref="A82" r:id="rId81" display="https://www.timeanddate.com/worldclock/guyana/georgetown" xr:uid="{40413B2A-A54D-4593-8BF4-45CD56383F65}"/>
    <hyperlink ref="A83" r:id="rId82" display="https://www.timeanddate.com/worldclock/haiti/port-au-prince" xr:uid="{850573AF-4CC9-442D-AE58-AD22557DBD9C}"/>
    <hyperlink ref="A84" r:id="rId83" display="https://www.timeanddate.com/worldclock/honduras/tegucigalpa" xr:uid="{49E77F08-64AF-4CCA-B343-8498B9953439}"/>
    <hyperlink ref="A85" r:id="rId84" display="https://www.timeanddate.com/worldclock/hungary/budapest" xr:uid="{C1A14673-6A37-4983-A145-D3DEEF496EE3}"/>
    <hyperlink ref="A86" r:id="rId85" display="https://www.timeanddate.com/worldclock/iceland/reykjavik" xr:uid="{BD767648-4B2D-4BCE-A45B-C031ABD84541}"/>
    <hyperlink ref="A87" r:id="rId86" display="https://www.timeanddate.com/worldclock/india/new-delhi" xr:uid="{ACBB85AB-7F6D-4DA0-8D96-07F453A45277}"/>
    <hyperlink ref="A88" r:id="rId87" display="https://www.timeanddate.com/worldclock/indonesia/jakarta" xr:uid="{7E55CCB6-0664-4166-9D99-C4E4B0E1CC94}"/>
    <hyperlink ref="A89" r:id="rId88" display="https://www.timeanddate.com/worldclock/iran/tehran" xr:uid="{09316987-0E7B-4911-A8DE-9AA4A3563C28}"/>
    <hyperlink ref="A90" r:id="rId89" display="https://www.timeanddate.com/worldclock/iraq/baghdad" xr:uid="{99115445-7F34-402F-A241-3847F38784DE}"/>
    <hyperlink ref="A91" r:id="rId90" display="https://www.timeanddate.com/worldclock/ireland/dublin" xr:uid="{115020AF-6FB4-434B-9A55-333F2D337251}"/>
    <hyperlink ref="A92" r:id="rId91" display="https://www.timeanddate.com/worldclock/isle-of-man/douglas" xr:uid="{4A31E896-3AA5-415F-B763-AF9C18932661}"/>
    <hyperlink ref="A93" r:id="rId92" display="https://www.timeanddate.com/worldclock/israel/jerusalem" xr:uid="{9EED0B58-2B65-4017-8E42-3CD99F27468B}"/>
    <hyperlink ref="A94" r:id="rId93" display="https://www.timeanddate.com/worldclock/italy/rome" xr:uid="{FDBB69B9-61B4-4C78-9BB9-846F4EFD8845}"/>
    <hyperlink ref="A95" r:id="rId94" display="https://www.timeanddate.com/worldclock/jamaica/kingston" xr:uid="{511696D3-CFD3-4BB4-9A83-9CBEFAABC7AB}"/>
    <hyperlink ref="A96" r:id="rId95" display="https://www.timeanddate.com/worldclock/japan/tokyo" xr:uid="{9168B82A-E34D-48C2-880D-FB9F39E268F3}"/>
    <hyperlink ref="A97" r:id="rId96" display="https://www.timeanddate.com/worldclock/jordan/amman" xr:uid="{586CDDDE-C159-4628-A2A0-BFA0608986F5}"/>
    <hyperlink ref="A98" r:id="rId97" display="https://www.timeanddate.com/worldclock/kazakstan/astana" xr:uid="{2FD7529F-09DA-4C7B-A98C-9E847B545F2B}"/>
    <hyperlink ref="A99" r:id="rId98" display="https://www.timeanddate.com/worldclock/kenya/nairobi" xr:uid="{34A8D21B-783B-4877-BE2C-23BD4D3A248F}"/>
    <hyperlink ref="A100" r:id="rId99" display="https://www.timeanddate.com/worldclock/kiribati/tarawa" xr:uid="{4404D815-B3DE-4FBA-8BD5-0A25B1FDBAE6}"/>
    <hyperlink ref="A101" r:id="rId100" display="https://www.timeanddate.com/worldclock/kosovo/pristina" xr:uid="{13ECCFF0-8B0B-4B3A-99EC-CBED2DDEBA25}"/>
    <hyperlink ref="A102" r:id="rId101" display="https://www.timeanddate.com/worldclock/kuwait/kuwait-city" xr:uid="{5FBC5D42-E866-480B-945A-A9168419FC49}"/>
    <hyperlink ref="A103" r:id="rId102" display="https://www.timeanddate.com/worldclock/kyrgyzstan/bishkek" xr:uid="{11B0046A-39B0-4105-B9E3-3CDC4471EC34}"/>
    <hyperlink ref="A104" r:id="rId103" display="https://www.timeanddate.com/worldclock/laos/vientiane" xr:uid="{75731C91-2EF5-4767-8E50-51981B014467}"/>
    <hyperlink ref="A105" r:id="rId104" display="https://www.timeanddate.com/worldclock/latvia/riga" xr:uid="{35C8F1BD-A2E3-42E3-BC85-049D27D09D24}"/>
    <hyperlink ref="A106" r:id="rId105" display="https://www.timeanddate.com/worldclock/lebanon/beirut" xr:uid="{B65F75F8-5717-4413-8198-48296A356526}"/>
    <hyperlink ref="A107" r:id="rId106" display="https://www.timeanddate.com/worldclock/lesotho/maseru" xr:uid="{583FFA07-4E56-4572-9389-7172F0CBBD49}"/>
    <hyperlink ref="A108" r:id="rId107" display="https://www.timeanddate.com/worldclock/liberia/monrovia" xr:uid="{A3863361-FC1D-492E-BAED-1E1F147EE931}"/>
    <hyperlink ref="A109" r:id="rId108" display="https://www.timeanddate.com/worldclock/libya/tripoli" xr:uid="{DF13C6B7-7695-46EC-8934-00935304C916}"/>
    <hyperlink ref="A110" r:id="rId109" display="https://www.timeanddate.com/worldclock/liechtenstein/vaduz" xr:uid="{43C80AEF-AC49-48EA-B17E-B6327A7AB7A6}"/>
    <hyperlink ref="A111" r:id="rId110" display="https://www.timeanddate.com/worldclock/lithuania/vilnius" xr:uid="{48C24CB4-0A42-4BB3-99B4-B32B585E1476}"/>
    <hyperlink ref="A112" r:id="rId111" display="https://www.timeanddate.com/worldclock/luxembourg/luxembourg" xr:uid="{5E23BE6B-CF3E-4521-98E7-9C86A681A277}"/>
    <hyperlink ref="A113" r:id="rId112" display="https://www.timeanddate.com/worldclock/madagascar/antananarivo" xr:uid="{F2977CA5-FFF4-4791-8BA9-BF82765DC27D}"/>
    <hyperlink ref="A114" r:id="rId113" display="https://www.timeanddate.com/worldclock/malawi/lilongwe" xr:uid="{94FFF17A-C2EF-4B52-8D17-CC4971C82CF1}"/>
    <hyperlink ref="A115" r:id="rId114" display="https://www.timeanddate.com/worldclock/malaysia/kuala-lumpur" xr:uid="{F55AC427-5C9C-429A-922D-4BDBF2C6C557}"/>
    <hyperlink ref="A116" r:id="rId115" display="https://www.timeanddate.com/worldclock/maldives/male" xr:uid="{95902E6F-CB9A-4668-B97B-AE31F57838D2}"/>
    <hyperlink ref="A117" r:id="rId116" display="https://www.timeanddate.com/worldclock/mali/bamako" xr:uid="{ED434B41-E404-453F-AD2F-DD7F3C204DAE}"/>
    <hyperlink ref="A118" r:id="rId117" display="https://www.timeanddate.com/worldclock/malta/valletta" xr:uid="{1ED05454-F0C5-401E-A671-DD513CC41C25}"/>
    <hyperlink ref="A119" r:id="rId118" display="https://www.timeanddate.com/worldclock/marshall-islands/majuro" xr:uid="{16C8FD5A-EE21-4229-ACFE-B55B7C2790DF}"/>
    <hyperlink ref="A120" r:id="rId119" display="https://www.timeanddate.com/worldclock/mauritania/nouakchott" xr:uid="{1E214681-3C86-4DF3-B003-6E994F25826D}"/>
    <hyperlink ref="A121" r:id="rId120" display="https://www.timeanddate.com/worldclock/mauritius/port-louis" xr:uid="{3914CE4B-3391-40FE-B746-5F721494D5FA}"/>
    <hyperlink ref="A122" r:id="rId121" display="https://www.timeanddate.com/worldclock/mexico/mexico-city" xr:uid="{227ADC78-F68C-4C17-A464-83CCC20CC95A}"/>
    <hyperlink ref="A123" r:id="rId122" display="https://www.timeanddate.com/worldclock/micronesia/palikir" xr:uid="{A3E58536-C5F2-4A39-8CBC-B045C6F51D00}"/>
    <hyperlink ref="A124" r:id="rId123" display="https://www.timeanddate.com/worldclock/moldova/chisinau" xr:uid="{7D1055EF-D7B8-4DE6-BF6C-869D888CB429}"/>
    <hyperlink ref="A125" r:id="rId124" display="https://www.timeanddate.com/worldclock/monaco/monaco" xr:uid="{56E244DD-268C-45C2-8A30-10DE68A705B6}"/>
    <hyperlink ref="A126" r:id="rId125" display="https://www.timeanddate.com/worldclock/mongolia/ulaanbaatar" xr:uid="{18252CA5-E251-4D5B-9E0B-6C44AD78F30F}"/>
    <hyperlink ref="A127" r:id="rId126" display="https://www.timeanddate.com/worldclock/montenegro/podgorica" xr:uid="{EB455449-9E57-4A1F-B125-EF5992BE3AD5}"/>
    <hyperlink ref="A128" r:id="rId127" display="https://www.timeanddate.com/worldclock/montserrat/brades" xr:uid="{E2B8EF41-334F-42C2-82B7-91F34E928730}"/>
    <hyperlink ref="A129" r:id="rId128" display="https://www.timeanddate.com/worldclock/morocco/rabat" xr:uid="{A0427065-4F42-4AFA-ACAE-9D4165A666ED}"/>
    <hyperlink ref="A130" r:id="rId129" display="https://www.timeanddate.com/worldclock/mozambique/maputo" xr:uid="{B79899ED-BD01-4F74-AF9E-7C2A6512456E}"/>
    <hyperlink ref="A131" r:id="rId130" display="https://www.timeanddate.com/worldclock/myanmar/naypyidaw" xr:uid="{8E3DC237-D1F2-4931-B2E4-30595F25D79E}"/>
    <hyperlink ref="A132" r:id="rId131" display="https://www.timeanddate.com/worldclock/namibia/windhoek" xr:uid="{798E590E-1C49-4B24-9DD3-B96737FCFCB9}"/>
    <hyperlink ref="A133" r:id="rId132" display="https://www.timeanddate.com/worldclock/nauru/yaren" xr:uid="{6842FA35-C2AB-4FEF-9D39-F05B542BADA6}"/>
    <hyperlink ref="A134" r:id="rId133" display="https://www.timeanddate.com/worldclock/nepal/kathmandu" xr:uid="{BB391A84-7C2E-4DEE-AD02-C1B67CAC420A}"/>
    <hyperlink ref="A135" r:id="rId134" display="https://www.timeanddate.com/worldclock/netherlands/amsterdam" xr:uid="{38219489-6FC6-485F-9821-AD52971A2E49}"/>
    <hyperlink ref="A136" r:id="rId135" display="https://www.timeanddate.com/worldclock/new-zealand/wellington" xr:uid="{CA980121-453D-46D3-96FB-48305561981F}"/>
    <hyperlink ref="A137" r:id="rId136" display="https://www.timeanddate.com/worldclock/nicaragua/managua" xr:uid="{C5EAC416-DBD4-433A-B0F4-F88C50671F2E}"/>
    <hyperlink ref="A138" r:id="rId137" display="https://www.timeanddate.com/worldclock/niger/niamey" xr:uid="{40548FC5-35DF-45C1-BE8F-460A84100DDF}"/>
    <hyperlink ref="A139" r:id="rId138" display="https://www.timeanddate.com/worldclock/nigeria/abuja" xr:uid="{7BC2440C-D5F2-4D19-8822-334CB26B2D60}"/>
    <hyperlink ref="A140" r:id="rId139" display="https://www.timeanddate.com/worldclock/niue/alofi" xr:uid="{F6142640-E8E2-4450-A712-FCDEBFC7735D}"/>
    <hyperlink ref="A141" r:id="rId140" display="https://www.timeanddate.com/worldclock/north-korea/pyongyang" xr:uid="{0FDF7496-FEBD-4FB8-81C2-0C6C72CA7A10}"/>
    <hyperlink ref="A142" r:id="rId141" display="https://www.timeanddate.com/worldclock/republic-of-macedonia/skopje" xr:uid="{3D6AB96D-7416-4410-B8DB-2AE84CCFEEA8}"/>
    <hyperlink ref="A143" r:id="rId142" display="https://www.timeanddate.com/worldclock/norway/oslo" xr:uid="{83ACE601-E323-4489-A493-3C268D57CF48}"/>
    <hyperlink ref="A144" r:id="rId143" display="https://www.timeanddate.com/worldclock/oman/muscat" xr:uid="{9B7826A2-B163-44F5-8423-2DC3451CB606}"/>
    <hyperlink ref="A145" r:id="rId144" display="https://www.timeanddate.com/worldclock/pakistan/islamabad" xr:uid="{0453367E-C6FF-4E86-9EB0-A5D8E97BD04F}"/>
    <hyperlink ref="A146" r:id="rId145" display="https://www.timeanddate.com/worldclock/palau/ngerulmud" xr:uid="{78D601A2-1901-4A9F-A044-1FCF76A87D01}"/>
    <hyperlink ref="A147" r:id="rId146" display="https://www.timeanddate.com/worldclock/panama/panama" xr:uid="{E29850FE-8CDD-4E86-B6E3-7856DE66B297}"/>
    <hyperlink ref="A148" r:id="rId147" display="https://www.timeanddate.com/worldclock/papua-new-guinea/port-moresby" xr:uid="{125709B2-1295-47A4-9E1A-4D4ADAD84979}"/>
    <hyperlink ref="A149" r:id="rId148" display="https://www.timeanddate.com/worldclock/paraguay/asuncion" xr:uid="{61958EDA-6A60-4180-8975-54EA4F3CD99F}"/>
    <hyperlink ref="A150" r:id="rId149" display="https://www.timeanddate.com/worldclock/peru/lima" xr:uid="{A69C607B-DFCD-46F4-B4C4-E7CF4CB907B2}"/>
    <hyperlink ref="A151" r:id="rId150" display="https://www.timeanddate.com/worldclock/philippines/manila" xr:uid="{5AEE8F76-8770-4D93-B223-FADD55E28D15}"/>
    <hyperlink ref="A152" r:id="rId151" display="https://www.timeanddate.com/worldclock/pitcairn/adamstown" xr:uid="{6743CF81-C5B3-485B-A4FD-A9255226DD8F}"/>
    <hyperlink ref="A153" r:id="rId152" display="https://www.timeanddate.com/worldclock/poland/warsaw" xr:uid="{1EAC4C4F-F3CE-4503-AEAF-A2946DBADEAC}"/>
    <hyperlink ref="A154" r:id="rId153" display="https://www.timeanddate.com/worldclock/portugal/lisbon" xr:uid="{36042A11-93A2-4F88-BDE5-50433A7EE772}"/>
    <hyperlink ref="A155" r:id="rId154" display="https://www.timeanddate.com/worldclock/puerto-rico/san-juan" xr:uid="{B8AE77A9-30E5-47E6-977F-4322BAB0A19A}"/>
    <hyperlink ref="A156" r:id="rId155" display="https://www.timeanddate.com/worldclock/qatar/doha" xr:uid="{0C7D678E-BD19-4A3F-BB7E-762C1205DB98}"/>
    <hyperlink ref="A157" r:id="rId156" display="https://www.timeanddate.com/worldclock/reunion/saint-denis" xr:uid="{8725C761-15A7-40E2-87AB-6F794520E212}"/>
    <hyperlink ref="A158" r:id="rId157" display="https://www.timeanddate.com/worldclock/romania/bucharest" xr:uid="{A9E73F02-2019-4912-992B-F983C9681C23}"/>
    <hyperlink ref="A159" r:id="rId158" display="https://www.timeanddate.com/worldclock/russia/moscow" xr:uid="{FBB1E952-21E9-4C65-9E34-5027EEA539E5}"/>
    <hyperlink ref="A160" r:id="rId159" display="https://www.timeanddate.com/worldclock/rwanda/kigali" xr:uid="{7AE08DA4-A898-491B-B26C-4A3E59B27A72}"/>
    <hyperlink ref="A161" r:id="rId160" display="https://www.timeanddate.com/worldclock/uk/jamestown" xr:uid="{8084C9DF-D2B1-48DD-A8F6-A65BEE177CC5}"/>
    <hyperlink ref="A162" r:id="rId161" display="https://www.timeanddate.com/worldclock/saint-kitts-and-nevis/basseterre" xr:uid="{94944A72-CDF1-4594-AC6E-958F54317C1E}"/>
    <hyperlink ref="A163" r:id="rId162" display="https://www.timeanddate.com/worldclock/saint-lucia/castries" xr:uid="{C72366C6-B635-4249-8996-7AEAAC326CE8}"/>
    <hyperlink ref="A164" r:id="rId163" display="https://www.timeanddate.com/worldclock/saint-vincent-and-grenadines/kingstown" xr:uid="{F73162DE-1778-4B04-8B74-F1854C2B3CC9}"/>
    <hyperlink ref="A165" r:id="rId164" display="https://www.timeanddate.com/worldclock/samoa/apia" xr:uid="{15A94FCB-8A8A-4B97-8760-BFA9D784BED8}"/>
    <hyperlink ref="A166" r:id="rId165" display="https://www.timeanddate.com/worldclock/san-marino/san-marino" xr:uid="{74D34C0E-4DD2-4147-8A92-57284E2BE6C8}"/>
    <hyperlink ref="A167" r:id="rId166" display="https://www.timeanddate.com/worldclock/sao-tome-and-principe/sao-tome" xr:uid="{EF60A950-1638-478A-BED7-C526F79CF4BC}"/>
    <hyperlink ref="A168" r:id="rId167" display="https://www.timeanddate.com/worldclock/saudi-arabia/riyadh" xr:uid="{4E444A46-371B-422D-8904-B7348F5FC8EB}"/>
    <hyperlink ref="A169" r:id="rId168" display="https://www.timeanddate.com/worldclock/senegal/dakar" xr:uid="{92752EA4-2289-4843-879A-E7912BE4CB15}"/>
    <hyperlink ref="A170" r:id="rId169" display="https://www.timeanddate.com/worldclock/serbia/belgrade" xr:uid="{9FFC23C5-42C0-4298-9D4A-51C36A534A33}"/>
    <hyperlink ref="A171" r:id="rId170" display="https://www.timeanddate.com/worldclock/seychelles/victoria" xr:uid="{71F83A75-405A-4B46-AF38-D1DFC9332896}"/>
    <hyperlink ref="A172" r:id="rId171" display="https://www.timeanddate.com/worldclock/sierra-leone/freetown" xr:uid="{F5CB8351-B0EF-49A2-AD94-1F2CBA068C8C}"/>
    <hyperlink ref="A173" r:id="rId172" display="https://www.timeanddate.com/worldclock/singapore/singapore" xr:uid="{67C5EADF-79E9-4FA6-BF43-5E729D74E99F}"/>
    <hyperlink ref="A174" r:id="rId173" display="https://www.timeanddate.com/worldclock/slovakia/bratislava" xr:uid="{C1E53223-F021-41D4-B12A-171AFC60F8AA}"/>
    <hyperlink ref="A175" r:id="rId174" display="https://www.timeanddate.com/worldclock/slovenia/ljubljana" xr:uid="{6F5F983E-F886-4376-850C-D69B4F1CEDAC}"/>
    <hyperlink ref="A176" r:id="rId175" display="https://www.timeanddate.com/worldclock/solomon-islands/gizo" xr:uid="{18C8E744-20D9-47C5-95DE-940E7B36D02B}"/>
    <hyperlink ref="A177" r:id="rId176" display="https://www.timeanddate.com/worldclock/solomon-islands/honiara" xr:uid="{276CDF51-A513-4DEC-8740-55C0273AF2F1}"/>
    <hyperlink ref="A178" r:id="rId177" display="https://www.timeanddate.com/worldclock/somalia/mogadishu" xr:uid="{7C20A7D5-B765-4B03-A099-2C72088390E1}"/>
    <hyperlink ref="A179" r:id="rId178" display="https://www.timeanddate.com/worldclock/south-africa/pretoria" xr:uid="{A7504928-1650-4E66-B5F0-47DC834839EC}"/>
    <hyperlink ref="A180" r:id="rId179" display="https://www.timeanddate.com/worldclock/south-georgia-sandwich/king-edward-point" xr:uid="{08C367FC-73DE-46D3-876C-90798145C805}"/>
    <hyperlink ref="A181" r:id="rId180" display="https://www.timeanddate.com/worldclock/south-korea/seoul" xr:uid="{3CB35DDE-9207-4058-95C8-534898948012}"/>
    <hyperlink ref="A182" r:id="rId181" display="https://www.timeanddate.com/worldclock/south-sudan/juba" xr:uid="{573B96D2-5C98-42DC-A992-7752CCE288E8}"/>
    <hyperlink ref="A183" r:id="rId182" display="https://www.timeanddate.com/worldclock/spain/madrid" xr:uid="{1A1F4ADA-1E33-4205-93D6-8B8156F0740B}"/>
    <hyperlink ref="A184" r:id="rId183" display="https://www.timeanddate.com/worldclock/sri-lanka/sri-jayawardenapura-kotte" xr:uid="{C0FDF3F6-FE29-4755-AF70-08F452C1E45C}"/>
    <hyperlink ref="A185" r:id="rId184" display="https://www.timeanddate.com/worldclock/sudan/khartoum" xr:uid="{DD9DF7B5-EF16-4FEA-84A9-E904F95C45F6}"/>
    <hyperlink ref="A186" r:id="rId185" display="https://www.timeanddate.com/worldclock/suriname/paramaribo" xr:uid="{BC805FFD-B1D8-4D43-9834-EF0D3D62BC3C}"/>
    <hyperlink ref="A187" r:id="rId186" display="https://www.timeanddate.com/worldclock/sweden/stockholm" xr:uid="{631F1187-D696-40EF-B42F-E2170533BC42}"/>
    <hyperlink ref="A188" r:id="rId187" display="https://www.timeanddate.com/worldclock/switzerland/bern" xr:uid="{4D3F2C73-6362-4F53-9588-FBFF3D88AD90}"/>
    <hyperlink ref="A189" r:id="rId188" display="https://www.timeanddate.com/worldclock/syria/damascus" xr:uid="{F7C71A87-6471-42F7-908F-6D4C8A6B9557}"/>
    <hyperlink ref="A190" r:id="rId189" display="https://www.timeanddate.com/worldclock/taiwan/taipei" xr:uid="{DF914D15-5A74-443E-BB43-340C66EFE986}"/>
    <hyperlink ref="A191" r:id="rId190" display="https://www.timeanddate.com/worldclock/tajikistan/dushanbe" xr:uid="{812DD1C0-1B5F-48BB-A4D4-8167D1E33DCC}"/>
    <hyperlink ref="A192" r:id="rId191" display="https://www.timeanddate.com/worldclock/tanzania/dodoma" xr:uid="{40221F55-47DE-4B14-A3A7-D431506865F4}"/>
    <hyperlink ref="A193" r:id="rId192" display="https://www.timeanddate.com/worldclock/thailand/bangkok" xr:uid="{9E0BFD26-F064-4F9A-ABD7-FD4666D4F98E}"/>
    <hyperlink ref="A194" r:id="rId193" display="https://www.timeanddate.com/worldclock/timor-leste/dili" xr:uid="{1AB42FBE-0618-43F0-B537-8B5D4EF69EA6}"/>
    <hyperlink ref="A195" r:id="rId194" display="https://www.timeanddate.com/worldclock/togo/lome" xr:uid="{7A30B099-EEF2-462F-95E9-B1582B9BC1EB}"/>
    <hyperlink ref="A196" r:id="rId195" display="https://www.timeanddate.com/worldclock/tonga/nukualofa" xr:uid="{AC8A5330-8E5C-43BF-8020-4411CB5D7F10}"/>
    <hyperlink ref="A197" r:id="rId196" display="https://www.timeanddate.com/worldclock/trinidad-and-tobago/port-of-spain" xr:uid="{7462B6E2-1E58-43ED-9391-E0FA2DE2B4F9}"/>
    <hyperlink ref="A198" r:id="rId197" display="https://www.timeanddate.com/worldclock/tunisia/tunis" xr:uid="{063E1A0F-427B-43FF-A352-0D096CC50F0D}"/>
    <hyperlink ref="A199" r:id="rId198" display="https://www.timeanddate.com/worldclock/turkey/ankara" xr:uid="{A1BE25C5-0DD7-48DE-9BC0-B063818955AE}"/>
    <hyperlink ref="A200" r:id="rId199" display="https://www.timeanddate.com/worldclock/turkmenistan/ashgabat" xr:uid="{CD8CA974-D77F-4CF1-A391-7D2F55C7F72A}"/>
    <hyperlink ref="A201" r:id="rId200" display="https://www.timeanddate.com/worldclock/turks-caicos/cockburn-town" xr:uid="{5F0B1BF9-8479-488A-B07A-6A694AB8B67A}"/>
    <hyperlink ref="A202" r:id="rId201" display="https://www.timeanddate.com/worldclock/tuvalu/funafuti" xr:uid="{AE015B46-5FE6-4B58-81FA-0BDBB87D3D17}"/>
    <hyperlink ref="A203" r:id="rId202" display="https://www.timeanddate.com/worldclock/uganda/kampala" xr:uid="{E3DA4B2C-688A-49AD-9B57-8FF066F39EDA}"/>
    <hyperlink ref="A204" r:id="rId203" display="https://www.timeanddate.com/worldclock/ukraine/kyiv" xr:uid="{E45E2AA1-DA86-4199-9ABB-DEE8A70D6D2D}"/>
    <hyperlink ref="A205" r:id="rId204" display="https://www.timeanddate.com/worldclock/united-arab-emirates/abu-dhabi" xr:uid="{E1489199-8DD1-4B0E-809A-9B5AD175C625}"/>
    <hyperlink ref="A206" r:id="rId205" display="https://www.timeanddate.com/worldclock/uk/london" xr:uid="{2CFD2A9B-DF67-42F4-AC2B-0644F50915BD}"/>
    <hyperlink ref="A207" r:id="rId206" display="https://www.timeanddate.com/worldclock/uruguay/montevideo" xr:uid="{9257AF8C-1877-4AEF-BBB5-04F5321D7FAF}"/>
    <hyperlink ref="A208" r:id="rId207" display="https://www.timeanddate.com/worldclock/usa/washington-dc" xr:uid="{F56B4D8A-B63F-4FC7-9547-92744A813A95}"/>
    <hyperlink ref="A209" r:id="rId208" display="https://www.timeanddate.com/worldclock/uzbekistan/tashkent" xr:uid="{7FC85CE3-93E0-4341-9ED0-2A34DBCD0E8B}"/>
    <hyperlink ref="A210" r:id="rId209" display="https://www.timeanddate.com/worldclock/vanuatu/port-vila" xr:uid="{98066F5C-D437-4FA3-B22B-3128CC9668AD}"/>
    <hyperlink ref="A211" r:id="rId210" display="https://www.timeanddate.com/worldclock/vatican-city-state/vatican-city" xr:uid="{D549A44C-DB4D-415D-B425-EA714761FEC3}"/>
    <hyperlink ref="A212" r:id="rId211" display="https://www.timeanddate.com/worldclock/venezuela/caracas" xr:uid="{06A98858-E298-4EF7-86DB-A3FC49F03773}"/>
    <hyperlink ref="A213" r:id="rId212" display="https://www.timeanddate.com/worldclock/vietnam/hanoi" xr:uid="{CA92335F-C6EF-420F-9429-79BC99242577}"/>
    <hyperlink ref="A214" r:id="rId213" display="https://www.timeanddate.com/worldclock/yemen/sana" xr:uid="{7173F47E-640F-49FE-851B-11965980EDF4}"/>
    <hyperlink ref="A215" r:id="rId214" display="https://www.timeanddate.com/worldclock/zambia/lusaka" xr:uid="{C189C28A-6A57-4E21-ACBC-6730FB87A24D}"/>
    <hyperlink ref="A216" r:id="rId215" display="https://www.timeanddate.com/worldclock/zimbabwe/harare" xr:uid="{4BA19FAF-94B2-46A4-8C9C-08DCBCCBA5CF}"/>
  </hyperlinks>
  <pageMargins left="0.7" right="0.7" top="0.75" bottom="0.75" header="0.3" footer="0.3"/>
  <tableParts count="2">
    <tablePart r:id="rId216"/>
    <tablePart r:id="rId21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51"/>
  <sheetViews>
    <sheetView zoomScaleNormal="100" workbookViewId="0">
      <selection activeCell="A27" sqref="A27"/>
    </sheetView>
  </sheetViews>
  <sheetFormatPr defaultColWidth="11" defaultRowHeight="15.75" x14ac:dyDescent="0.25"/>
  <cols>
    <col min="1" max="1" width="23.125" style="12" customWidth="1"/>
    <col min="2" max="2" width="20" style="15" customWidth="1"/>
    <col min="4" max="4" width="11" style="1"/>
    <col min="7" max="7" width="18.625" style="1" customWidth="1"/>
    <col min="8" max="8" width="18.625" style="18" customWidth="1"/>
    <col min="9" max="9" width="51.375" style="20" bestFit="1" customWidth="1"/>
    <col min="10" max="10" width="5.5" style="21" bestFit="1" customWidth="1"/>
    <col min="11" max="11" width="8.25" style="21" bestFit="1" customWidth="1"/>
    <col min="12" max="12" width="11" style="21"/>
    <col min="13" max="15" width="6.875" style="22" customWidth="1"/>
  </cols>
  <sheetData>
    <row r="1" spans="1:15" ht="16.5" thickBot="1" x14ac:dyDescent="0.3">
      <c r="A1" s="3" t="s">
        <v>6</v>
      </c>
      <c r="B1" s="14" t="s">
        <v>0</v>
      </c>
      <c r="C1" s="19" t="s">
        <v>249</v>
      </c>
      <c r="G1" s="13" t="s">
        <v>242</v>
      </c>
      <c r="H1" s="17" t="s">
        <v>0</v>
      </c>
      <c r="I1" s="20" t="s">
        <v>246</v>
      </c>
      <c r="J1" s="21" t="s">
        <v>247</v>
      </c>
      <c r="K1" s="21" t="s">
        <v>248</v>
      </c>
    </row>
    <row r="2" spans="1:15" ht="16.5" thickBot="1" x14ac:dyDescent="0.3">
      <c r="A2" s="4" t="s">
        <v>112</v>
      </c>
      <c r="B2" s="15">
        <v>7</v>
      </c>
      <c r="C2" s="19">
        <f>VLOOKUP(MID(A2,2,99),Settings!$E$2:$F$216,2,0)</f>
        <v>4.0000000000000018</v>
      </c>
      <c r="G2" s="2">
        <v>73405406</v>
      </c>
      <c r="H2" s="18" t="e">
        <f>indicatif(Tableau2[],G2)</f>
        <v>#VALUE!</v>
      </c>
      <c r="I2" s="23" t="e" cm="1">
        <f t="array" ref="I2">indicatif2(G2)</f>
        <v>#VALUE!</v>
      </c>
      <c r="J2" s="24"/>
      <c r="K2" s="24"/>
      <c r="M2" s="25" t="e" cm="1">
        <f t="array" ref="M2">INDEX(indicatif2($G2),3)</f>
        <v>#VALUE!</v>
      </c>
      <c r="N2" s="25" t="e" cm="1">
        <f t="array" ref="N2">INDEX(indicatif2($G2),2)</f>
        <v>#VALUE!</v>
      </c>
      <c r="O2" s="25" t="e" cm="1">
        <f t="array" ref="O2">INDEX(indicatif2($G2),1)</f>
        <v>#VALUE!</v>
      </c>
    </row>
    <row r="3" spans="1:15" ht="16.5" thickBot="1" x14ac:dyDescent="0.3">
      <c r="A3" s="4" t="s">
        <v>181</v>
      </c>
      <c r="B3" s="15">
        <v>7</v>
      </c>
      <c r="C3" s="19" t="e">
        <f>VLOOKUP(MID(A3,2,99),Settings!$E$2:$F$216,2,0)</f>
        <v>#N/A</v>
      </c>
      <c r="E3">
        <f>CODE(A3)</f>
        <v>160</v>
      </c>
      <c r="G3" s="2">
        <v>33612345679</v>
      </c>
      <c r="H3" s="18" t="e">
        <f>indicatif(Tableau2[],G3)</f>
        <v>#VALUE!</v>
      </c>
      <c r="I3" s="23" t="e" cm="1">
        <f t="array" ref="I3">indicatif2(G3)</f>
        <v>#VALUE!</v>
      </c>
      <c r="J3" s="24"/>
      <c r="K3" s="24"/>
    </row>
    <row r="4" spans="1:15" ht="16.5" thickBot="1" x14ac:dyDescent="0.3">
      <c r="A4" s="6" t="s">
        <v>45</v>
      </c>
      <c r="B4" s="15" t="s">
        <v>244</v>
      </c>
      <c r="C4" s="19">
        <f>VLOOKUP(MID(A4,2,99),Settings!$E$2:$F$216,2,0)</f>
        <v>-5.9999999999999982</v>
      </c>
      <c r="G4" s="1">
        <v>35275123456</v>
      </c>
      <c r="H4" s="18" t="e">
        <f>indicatif(Tableau2[],G4)</f>
        <v>#VALUE!</v>
      </c>
      <c r="I4" s="23" t="e" cm="1">
        <f t="array" ref="I4">indicatif2(G4)</f>
        <v>#VALUE!</v>
      </c>
      <c r="J4" s="24"/>
      <c r="K4" s="24"/>
    </row>
    <row r="5" spans="1:15" ht="16.5" thickBot="1" x14ac:dyDescent="0.3">
      <c r="A5" s="6" t="s">
        <v>67</v>
      </c>
      <c r="B5" s="15" t="s">
        <v>244</v>
      </c>
      <c r="C5" s="19" t="e">
        <f>VLOOKUP(MID(A5,2,99),Settings!$E$2:$F$216,2,0)</f>
        <v>#N/A</v>
      </c>
      <c r="G5" s="1">
        <v>35275123457</v>
      </c>
      <c r="H5" s="18" t="e">
        <f>indicatif(Tableau2[],G5)</f>
        <v>#VALUE!</v>
      </c>
      <c r="I5" s="23" t="e" cm="1">
        <f t="array" ref="I5">indicatif2(G5)</f>
        <v>#VALUE!</v>
      </c>
      <c r="J5" s="24"/>
      <c r="K5" s="24"/>
    </row>
    <row r="6" spans="1:15" ht="16.5" thickBot="1" x14ac:dyDescent="0.3">
      <c r="A6" s="6" t="s">
        <v>75</v>
      </c>
      <c r="B6" s="15" t="s">
        <v>244</v>
      </c>
      <c r="C6" s="19" t="e">
        <f>VLOOKUP(MID(A6,2,99),Settings!$E$2:$F$216,2,0)</f>
        <v>#N/A</v>
      </c>
      <c r="G6" s="1">
        <v>35275123458</v>
      </c>
      <c r="H6" s="18" t="e">
        <f>indicatif(Tableau2[],G6)</f>
        <v>#VALUE!</v>
      </c>
      <c r="I6" s="23" t="e" cm="1">
        <f t="array" ref="I6">indicatif2(G6)</f>
        <v>#VALUE!</v>
      </c>
      <c r="J6" s="24"/>
      <c r="K6" s="24"/>
    </row>
    <row r="7" spans="1:15" ht="16.5" thickBot="1" x14ac:dyDescent="0.3">
      <c r="A7" s="6" t="s">
        <v>175</v>
      </c>
      <c r="B7" s="15" t="s">
        <v>244</v>
      </c>
      <c r="C7" s="19">
        <f>VLOOKUP(MID(A7,2,99),Settings!$E$2:$F$216,2,0)</f>
        <v>-5.9999999999999982</v>
      </c>
      <c r="G7" s="1">
        <v>40275123459</v>
      </c>
      <c r="H7" s="18" t="e">
        <f>indicatif(Tableau2[],G7)</f>
        <v>#VALUE!</v>
      </c>
      <c r="I7" s="23" t="e" cm="1">
        <f t="array" ref="I7">indicatif2(G7)</f>
        <v>#VALUE!</v>
      </c>
      <c r="J7" s="24"/>
      <c r="K7" s="24"/>
    </row>
    <row r="8" spans="1:15" ht="16.5" thickBot="1" x14ac:dyDescent="0.3">
      <c r="A8" s="4" t="s">
        <v>69</v>
      </c>
      <c r="B8" s="15">
        <v>20</v>
      </c>
      <c r="C8" s="19" t="e">
        <f>VLOOKUP(MID(A8,2,99),Settings!$E$2:$F$216,2,0)</f>
        <v>#N/A</v>
      </c>
      <c r="G8" s="1">
        <v>96875123460</v>
      </c>
      <c r="H8" s="18" t="e">
        <f>indicatif(Tableau2[],G8)</f>
        <v>#VALUE!</v>
      </c>
      <c r="I8" s="23" t="e" cm="1">
        <f t="array" ref="I8">indicatif2(G8)</f>
        <v>#VALUE!</v>
      </c>
      <c r="J8" s="24"/>
      <c r="K8" s="24"/>
    </row>
    <row r="9" spans="1:15" ht="16.5" thickBot="1" x14ac:dyDescent="0.3">
      <c r="A9" s="4" t="s">
        <v>8</v>
      </c>
      <c r="B9" s="15">
        <v>27</v>
      </c>
      <c r="C9" s="19">
        <f>VLOOKUP(MID(A9,2,99),Settings!$E$2:$F$216,2,0)</f>
        <v>0</v>
      </c>
      <c r="G9" s="1">
        <v>54275123461</v>
      </c>
      <c r="H9" s="18" t="e">
        <f>indicatif(Tableau2[],G9)</f>
        <v>#VALUE!</v>
      </c>
      <c r="I9" s="23" t="e" cm="1">
        <f t="array" ref="I9">indicatif2(G9)</f>
        <v>#VALUE!</v>
      </c>
      <c r="J9" s="24"/>
      <c r="K9" s="24"/>
    </row>
    <row r="10" spans="1:15" ht="16.5" thickBot="1" x14ac:dyDescent="0.3">
      <c r="A10" s="4" t="s">
        <v>86</v>
      </c>
      <c r="B10" s="15">
        <v>30</v>
      </c>
      <c r="C10" s="19" t="e">
        <f>VLOOKUP(MID(A10,2,99),Settings!$E$2:$F$216,2,0)</f>
        <v>#N/A</v>
      </c>
      <c r="G10" s="1">
        <v>24775123462</v>
      </c>
      <c r="H10" s="18" t="e">
        <f>indicatif(Tableau2[],G10)</f>
        <v>#VALUE!</v>
      </c>
      <c r="I10" s="23" t="e" cm="1">
        <f t="array" ref="I10">indicatif2(G10)</f>
        <v>#VALUE!</v>
      </c>
      <c r="J10" s="24"/>
      <c r="K10" s="24"/>
    </row>
    <row r="11" spans="1:15" ht="16.5" thickBot="1" x14ac:dyDescent="0.3">
      <c r="A11" s="4" t="s">
        <v>170</v>
      </c>
      <c r="B11" s="15">
        <v>31</v>
      </c>
      <c r="C11" s="19">
        <f>VLOOKUP(MID(A11,2,99),Settings!$E$2:$F$216,2,0)</f>
        <v>0</v>
      </c>
      <c r="E11" t="s">
        <v>245</v>
      </c>
      <c r="G11" s="1">
        <v>99475123463</v>
      </c>
      <c r="H11" s="18" t="e">
        <f>indicatif(Tableau2[],G11)</f>
        <v>#VALUE!</v>
      </c>
      <c r="I11" s="23" t="e" cm="1">
        <f t="array" ref="I11">indicatif2(G11)</f>
        <v>#VALUE!</v>
      </c>
      <c r="J11" s="24"/>
      <c r="K11" s="24"/>
    </row>
    <row r="12" spans="1:15" ht="16.5" thickBot="1" x14ac:dyDescent="0.3">
      <c r="A12" s="4" t="s">
        <v>28</v>
      </c>
      <c r="B12" s="15">
        <v>32</v>
      </c>
      <c r="C12" s="19">
        <f>VLOOKUP(MID(A12,2,99),Settings!$E$2:$F$216,2,0)</f>
        <v>0</v>
      </c>
      <c r="E12">
        <f>CODE(E11)</f>
        <v>32</v>
      </c>
      <c r="G12" s="1">
        <v>92646454</v>
      </c>
      <c r="H12" s="18" t="e">
        <f>indicatif(Tableau2[],G12)</f>
        <v>#VALUE!</v>
      </c>
      <c r="I12" s="23" t="e" cm="1">
        <f t="array" ref="I12">indicatif2(G12)</f>
        <v>#VALUE!</v>
      </c>
      <c r="J12" s="24"/>
      <c r="K12" s="24"/>
    </row>
    <row r="13" spans="1:15" ht="16.5" thickBot="1" x14ac:dyDescent="0.3">
      <c r="A13" s="4" t="s">
        <v>80</v>
      </c>
      <c r="B13" s="15" t="s">
        <v>243</v>
      </c>
      <c r="C13" s="19">
        <f>VLOOKUP(MID(A13,2,99),Settings!$E$2:$F$216,2,0)</f>
        <v>0</v>
      </c>
      <c r="G13" s="1">
        <v>86454</v>
      </c>
      <c r="H13" s="18" t="e">
        <f>indicatif(Tableau2[],G13)</f>
        <v>#VALUE!</v>
      </c>
      <c r="I13" s="23" t="e" cm="1">
        <f t="array" ref="I13">indicatif2(G13)</f>
        <v>#VALUE!</v>
      </c>
      <c r="J13" s="24"/>
      <c r="K13" s="24"/>
    </row>
    <row r="14" spans="1:15" ht="16.5" thickBot="1" x14ac:dyDescent="0.3">
      <c r="A14" s="4" t="s">
        <v>73</v>
      </c>
      <c r="B14" s="15">
        <v>34</v>
      </c>
      <c r="C14" s="19">
        <f>VLOOKUP(MID(A14,2,99),Settings!$E$2:$F$216,2,0)</f>
        <v>0</v>
      </c>
      <c r="G14" s="1">
        <v>7465465465</v>
      </c>
      <c r="H14" s="18" t="e">
        <f>indicatif(Tableau2[],G14)</f>
        <v>#VALUE!</v>
      </c>
      <c r="I14" s="23" t="e" cm="1">
        <f t="array" ref="I14">indicatif2(G14)</f>
        <v>#VALUE!</v>
      </c>
      <c r="J14" s="24"/>
      <c r="K14" s="24"/>
    </row>
    <row r="15" spans="1:15" ht="16.5" thickBot="1" x14ac:dyDescent="0.3">
      <c r="A15" s="4" t="s">
        <v>100</v>
      </c>
      <c r="B15" s="15">
        <v>36</v>
      </c>
      <c r="C15" s="19">
        <f>VLOOKUP(MID(A15,2,99),Settings!$E$2:$F$216,2,0)</f>
        <v>0</v>
      </c>
      <c r="G15" s="1">
        <v>754654665</v>
      </c>
      <c r="H15" s="18" t="e">
        <f>indicatif(Tableau2[],G15)</f>
        <v>#VALUE!</v>
      </c>
      <c r="I15" s="23" t="e" cm="1">
        <f t="array" ref="I15">indicatif2(G15)</f>
        <v>#VALUE!</v>
      </c>
      <c r="J15" s="24"/>
      <c r="K15" s="24"/>
    </row>
    <row r="16" spans="1:15" ht="16.5" thickBot="1" x14ac:dyDescent="0.3">
      <c r="A16" s="4" t="s">
        <v>108</v>
      </c>
      <c r="B16" s="15">
        <v>39</v>
      </c>
      <c r="C16" s="19">
        <f>VLOOKUP(MID(A16,2,99),Settings!$E$2:$F$216,2,0)</f>
        <v>0</v>
      </c>
      <c r="G16" s="1">
        <v>165646546</v>
      </c>
      <c r="H16" s="18" t="e">
        <f>indicatif(Tableau2[],G16)</f>
        <v>#VALUE!</v>
      </c>
      <c r="I16" s="23" t="e" cm="1">
        <f t="array" ref="I16">indicatif2(G16)</f>
        <v>#VALUE!</v>
      </c>
      <c r="J16" s="24"/>
      <c r="K16" s="24"/>
    </row>
    <row r="17" spans="1:11" ht="16.5" thickBot="1" x14ac:dyDescent="0.3">
      <c r="A17" s="4" t="s">
        <v>232</v>
      </c>
      <c r="B17" s="15">
        <v>39</v>
      </c>
      <c r="C17" s="19" t="e">
        <f>VLOOKUP(MID(A17,2,99),Settings!$E$2:$F$216,2,0)</f>
        <v>#N/A</v>
      </c>
      <c r="G17" s="1">
        <v>165454654</v>
      </c>
      <c r="H17" s="18" t="e">
        <f>indicatif(Tableau2[],G17)</f>
        <v>#VALUE!</v>
      </c>
      <c r="I17" s="23" t="e" cm="1">
        <f t="array" ref="I17">indicatif2(G17)</f>
        <v>#VALUE!</v>
      </c>
      <c r="J17" s="24"/>
      <c r="K17" s="24"/>
    </row>
    <row r="18" spans="1:11" ht="16.5" thickBot="1" x14ac:dyDescent="0.3">
      <c r="A18" s="4" t="s">
        <v>179</v>
      </c>
      <c r="B18" s="15">
        <v>40</v>
      </c>
      <c r="C18" s="19">
        <f>VLOOKUP(MID(A18,2,99),Settings!$E$2:$F$216,2,0)</f>
        <v>1.0000000000000018</v>
      </c>
      <c r="G18" s="1">
        <v>12422564546</v>
      </c>
      <c r="H18" s="18" t="e">
        <f>indicatif(Tableau2[],G18)</f>
        <v>#VALUE!</v>
      </c>
      <c r="I18" s="23" t="e" cm="1">
        <f t="array" ref="I18">indicatif2(G18)</f>
        <v>#VALUE!</v>
      </c>
      <c r="J18" s="24"/>
      <c r="K18" s="24"/>
    </row>
    <row r="19" spans="1:11" ht="16.5" thickBot="1" x14ac:dyDescent="0.3">
      <c r="A19" s="4" t="s">
        <v>206</v>
      </c>
      <c r="B19" s="15">
        <v>41</v>
      </c>
      <c r="C19" s="19">
        <f>VLOOKUP(MID(A19,2,99),Settings!$E$2:$F$216,2,0)</f>
        <v>0</v>
      </c>
      <c r="G19" s="1">
        <v>206546546</v>
      </c>
      <c r="H19" s="18" t="e">
        <f>indicatif(Tableau2[],G19)</f>
        <v>#VALUE!</v>
      </c>
      <c r="I19" s="23" t="e" cm="1">
        <f t="array" ref="I19">indicatif2(G19)</f>
        <v>#VALUE!</v>
      </c>
      <c r="J19" s="24"/>
      <c r="K19" s="24"/>
    </row>
    <row r="20" spans="1:11" ht="16.5" thickBot="1" x14ac:dyDescent="0.3">
      <c r="A20" s="4" t="s">
        <v>22</v>
      </c>
      <c r="B20" s="15">
        <v>43</v>
      </c>
      <c r="C20" s="19">
        <f>VLOOKUP(MID(A20,2,99),Settings!$E$2:$F$216,2,0)</f>
        <v>0</v>
      </c>
      <c r="G20" s="1">
        <v>16501131234</v>
      </c>
      <c r="H20" s="18" t="e">
        <f>indicatif(Tableau2[],G20)</f>
        <v>#VALUE!</v>
      </c>
      <c r="I20" s="23" t="e" cm="1">
        <f t="array" ref="I20">indicatif2(G20)</f>
        <v>#VALUE!</v>
      </c>
      <c r="J20" s="24"/>
      <c r="K20" s="24"/>
    </row>
    <row r="21" spans="1:11" ht="16.5" thickBot="1" x14ac:dyDescent="0.3">
      <c r="A21" s="4" t="s">
        <v>180</v>
      </c>
      <c r="B21" s="15">
        <v>44</v>
      </c>
      <c r="C21" s="19">
        <f>VLOOKUP(MID(A21,2,99),Settings!$E$2:$F$216,2,0)</f>
        <v>-0.99999999999999911</v>
      </c>
      <c r="G21" s="1">
        <v>7123</v>
      </c>
      <c r="H21" s="18" t="e">
        <f>indicatif(Tableau2[],G21)</f>
        <v>#VALUE!</v>
      </c>
      <c r="I21" s="23" t="e" cm="1">
        <f t="array" ref="I21">indicatif2(G21)</f>
        <v>#VALUE!</v>
      </c>
      <c r="J21" s="24"/>
      <c r="K21" s="24"/>
    </row>
    <row r="22" spans="1:11" ht="16.5" thickBot="1" x14ac:dyDescent="0.3">
      <c r="A22" s="4" t="s">
        <v>64</v>
      </c>
      <c r="B22" s="15">
        <v>45</v>
      </c>
      <c r="C22" s="19">
        <f>VLOOKUP(MID(A22,2,99),Settings!$E$2:$F$216,2,0)</f>
        <v>0</v>
      </c>
      <c r="G22" s="1">
        <v>3900</v>
      </c>
      <c r="H22" s="18" t="e">
        <f>indicatif(Tableau2[],G22)</f>
        <v>#VALUE!</v>
      </c>
      <c r="I22" s="23" t="e" cm="1">
        <f t="array" ref="I22">indicatif2(G22)</f>
        <v>#VALUE!</v>
      </c>
      <c r="J22" s="24"/>
      <c r="K22" s="24"/>
    </row>
    <row r="23" spans="1:11" ht="16.5" thickBot="1" x14ac:dyDescent="0.3">
      <c r="A23" s="4" t="s">
        <v>205</v>
      </c>
      <c r="B23" s="15">
        <v>46</v>
      </c>
      <c r="C23" s="19">
        <f>VLOOKUP(MID(A23,2,99),Settings!$E$2:$F$216,2,0)</f>
        <v>0</v>
      </c>
    </row>
    <row r="24" spans="1:11" ht="16.5" thickBot="1" x14ac:dyDescent="0.3">
      <c r="A24" s="4" t="s">
        <v>158</v>
      </c>
      <c r="B24" s="15">
        <v>47</v>
      </c>
      <c r="C24" s="19" t="e">
        <f>VLOOKUP(MID(A24,2,99),Settings!$E$2:$F$216,2,0)</f>
        <v>#N/A</v>
      </c>
    </row>
    <row r="25" spans="1:11" ht="16.5" thickBot="1" x14ac:dyDescent="0.3">
      <c r="A25" s="4" t="s">
        <v>173</v>
      </c>
      <c r="B25" s="15">
        <v>48</v>
      </c>
      <c r="C25" s="19">
        <f>VLOOKUP(MID(A25,2,99),Settings!$E$2:$F$216,2,0)</f>
        <v>0</v>
      </c>
    </row>
    <row r="26" spans="1:11" ht="16.5" thickBot="1" x14ac:dyDescent="0.3">
      <c r="A26" s="4" t="s">
        <v>11</v>
      </c>
      <c r="B26" s="15">
        <v>49</v>
      </c>
      <c r="C26" s="19">
        <f>VLOOKUP(MID(A26,2,99),Settings!$E$2:$F$216,2,0)</f>
        <v>0</v>
      </c>
    </row>
    <row r="27" spans="1:11" ht="16.5" thickBot="1" x14ac:dyDescent="0.3">
      <c r="A27" s="4" t="s">
        <v>171</v>
      </c>
      <c r="B27" s="15">
        <v>51</v>
      </c>
      <c r="C27" s="19" t="e">
        <f>VLOOKUP(MID(A27,2,99),Settings!$E$2:$F$216,2,0)</f>
        <v>#N/A</v>
      </c>
    </row>
    <row r="28" spans="1:11" ht="16.5" thickBot="1" x14ac:dyDescent="0.3">
      <c r="A28" s="4" t="s">
        <v>143</v>
      </c>
      <c r="B28" s="15">
        <v>52</v>
      </c>
      <c r="C28" s="19">
        <f>VLOOKUP(MID(A28,2,99),Settings!$E$2:$F$216,2,0)</f>
        <v>-6.9999999999999991</v>
      </c>
    </row>
    <row r="29" spans="1:11" ht="16.5" thickBot="1" x14ac:dyDescent="0.3">
      <c r="A29" s="4" t="s">
        <v>62</v>
      </c>
      <c r="B29" s="15">
        <v>53</v>
      </c>
      <c r="C29" s="19">
        <f>VLOOKUP(MID(A29,2,99),Settings!$E$2:$F$216,2,0)</f>
        <v>-5.9999999999999982</v>
      </c>
    </row>
    <row r="30" spans="1:11" ht="16.5" thickBot="1" x14ac:dyDescent="0.3">
      <c r="A30" s="4" t="s">
        <v>17</v>
      </c>
      <c r="B30" s="15">
        <v>54</v>
      </c>
      <c r="C30" s="19">
        <f>VLOOKUP(MID(A30,2,99),Settings!$E$2:$F$216,2,0)</f>
        <v>-5</v>
      </c>
    </row>
    <row r="31" spans="1:11" ht="16.5" thickBot="1" x14ac:dyDescent="0.3">
      <c r="A31" s="4" t="s">
        <v>38</v>
      </c>
      <c r="B31" s="15">
        <v>55</v>
      </c>
      <c r="C31" s="19" t="e">
        <f>VLOOKUP(MID(A31,2,99),Settings!$E$2:$F$216,2,0)</f>
        <v>#N/A</v>
      </c>
    </row>
    <row r="32" spans="1:11" ht="16.5" thickBot="1" x14ac:dyDescent="0.3">
      <c r="A32" s="4" t="s">
        <v>49</v>
      </c>
      <c r="B32" s="15">
        <v>56</v>
      </c>
      <c r="C32" s="19">
        <f>VLOOKUP(MID(A32,2,99),Settings!$E$2:$F$216,2,0)</f>
        <v>-5.9999999999999982</v>
      </c>
    </row>
    <row r="33" spans="1:3" ht="16.5" thickBot="1" x14ac:dyDescent="0.3">
      <c r="A33" s="4" t="s">
        <v>52</v>
      </c>
      <c r="B33" s="15">
        <v>57</v>
      </c>
      <c r="C33" s="19">
        <f>VLOOKUP(MID(A33,2,99),Settings!$E$2:$F$216,2,0)</f>
        <v>-6.9999999999999991</v>
      </c>
    </row>
    <row r="34" spans="1:3" ht="16.5" thickBot="1" x14ac:dyDescent="0.3">
      <c r="A34" s="4" t="s">
        <v>233</v>
      </c>
      <c r="B34" s="15">
        <v>58</v>
      </c>
      <c r="C34" s="19">
        <f>VLOOKUP(MID(A34,2,99),Settings!$E$2:$F$216,2,0)</f>
        <v>-5.9999999999999982</v>
      </c>
    </row>
    <row r="35" spans="1:3" ht="16.5" thickBot="1" x14ac:dyDescent="0.3">
      <c r="A35" s="4" t="s">
        <v>130</v>
      </c>
      <c r="B35" s="15">
        <v>60</v>
      </c>
      <c r="C35" s="19">
        <f>VLOOKUP(MID(A35,2,99),Settings!$E$2:$F$216,2,0)</f>
        <v>6.0000000000000027</v>
      </c>
    </row>
    <row r="36" spans="1:3" ht="16.5" thickBot="1" x14ac:dyDescent="0.3">
      <c r="A36" s="4" t="s">
        <v>21</v>
      </c>
      <c r="B36" s="15">
        <v>61</v>
      </c>
      <c r="C36" s="19">
        <f>VLOOKUP(MID(A36,2,99),Settings!$E$2:$F$216,2,0)</f>
        <v>8.0000000000000036</v>
      </c>
    </row>
    <row r="37" spans="1:3" ht="16.5" thickBot="1" x14ac:dyDescent="0.3">
      <c r="A37" s="4" t="s">
        <v>102</v>
      </c>
      <c r="B37" s="15">
        <v>62</v>
      </c>
      <c r="C37" s="19" t="e">
        <f>VLOOKUP(MID(A37,2,99),Settings!$E$2:$F$216,2,0)</f>
        <v>#N/A</v>
      </c>
    </row>
    <row r="38" spans="1:3" ht="16.5" thickBot="1" x14ac:dyDescent="0.3">
      <c r="A38" s="4" t="s">
        <v>172</v>
      </c>
      <c r="B38" s="15">
        <v>63</v>
      </c>
      <c r="C38" s="19">
        <f>VLOOKUP(MID(A38,2,99),Settings!$E$2:$F$216,2,0)</f>
        <v>6.0000000000000027</v>
      </c>
    </row>
    <row r="39" spans="1:3" ht="16.5" thickBot="1" x14ac:dyDescent="0.3">
      <c r="A39" s="4" t="s">
        <v>160</v>
      </c>
      <c r="B39" s="15">
        <v>64</v>
      </c>
      <c r="C39" s="19" t="e">
        <f>VLOOKUP(MID(A39,2,99),Settings!$E$2:$F$216,2,0)</f>
        <v>#N/A</v>
      </c>
    </row>
    <row r="40" spans="1:3" ht="16.5" thickBot="1" x14ac:dyDescent="0.3">
      <c r="A40" s="4" t="s">
        <v>198</v>
      </c>
      <c r="B40" s="15">
        <v>65</v>
      </c>
      <c r="C40" s="19">
        <f>VLOOKUP(MID(A40,2,99),Settings!$E$2:$F$216,2,0)</f>
        <v>6.0000000000000027</v>
      </c>
    </row>
    <row r="41" spans="1:3" ht="16.5" thickBot="1" x14ac:dyDescent="0.3">
      <c r="A41" s="4" t="s">
        <v>218</v>
      </c>
      <c r="B41" s="15">
        <v>66</v>
      </c>
      <c r="C41" s="19" t="e">
        <f>VLOOKUP(MID(A41,2,99),Settings!$E$2:$F$216,2,0)</f>
        <v>#N/A</v>
      </c>
    </row>
    <row r="42" spans="1:3" ht="16.5" thickBot="1" x14ac:dyDescent="0.3">
      <c r="A42" s="4" t="s">
        <v>110</v>
      </c>
      <c r="B42" s="15">
        <v>81</v>
      </c>
      <c r="C42" s="19">
        <f>VLOOKUP(MID(A42,2,99),Settings!$E$2:$F$216,2,0)</f>
        <v>7.0000000000000018</v>
      </c>
    </row>
    <row r="43" spans="1:3" ht="16.5" thickBot="1" x14ac:dyDescent="0.3">
      <c r="A43" s="4" t="s">
        <v>58</v>
      </c>
      <c r="B43" s="15">
        <v>82</v>
      </c>
      <c r="C43" s="19" t="e">
        <f>VLOOKUP(MID(A43,2,99),Settings!$E$2:$F$216,2,0)</f>
        <v>#N/A</v>
      </c>
    </row>
    <row r="44" spans="1:3" ht="16.5" thickBot="1" x14ac:dyDescent="0.3">
      <c r="A44" s="4" t="s">
        <v>236</v>
      </c>
      <c r="B44" s="15">
        <v>84</v>
      </c>
      <c r="C44" s="19" t="e">
        <f>VLOOKUP(MID(A44,2,99),Settings!$E$2:$F$216,2,0)</f>
        <v>#N/A</v>
      </c>
    </row>
    <row r="45" spans="1:3" ht="32.25" thickBot="1" x14ac:dyDescent="0.3">
      <c r="A45" s="4" t="s">
        <v>50</v>
      </c>
      <c r="B45" s="15">
        <v>86</v>
      </c>
      <c r="C45" s="19" t="e">
        <f>VLOOKUP(MID(A45,2,99),Settings!$E$2:$F$216,2,0)</f>
        <v>#N/A</v>
      </c>
    </row>
    <row r="46" spans="1:3" ht="16.5" thickBot="1" x14ac:dyDescent="0.3">
      <c r="A46" s="4" t="s">
        <v>227</v>
      </c>
      <c r="B46" s="15">
        <v>90</v>
      </c>
      <c r="C46" s="19">
        <f>VLOOKUP(MID(A46,2,99),Settings!$E$2:$F$216,2,0)</f>
        <v>1.0000000000000018</v>
      </c>
    </row>
    <row r="47" spans="1:3" ht="16.5" thickBot="1" x14ac:dyDescent="0.3">
      <c r="A47" s="4" t="s">
        <v>101</v>
      </c>
      <c r="B47" s="15">
        <v>91</v>
      </c>
      <c r="C47" s="19">
        <f>VLOOKUP(MID(A47,2,99),Settings!$E$2:$F$216,2,0)</f>
        <v>3.5000000000000036</v>
      </c>
    </row>
    <row r="48" spans="1:3" ht="16.5" thickBot="1" x14ac:dyDescent="0.3">
      <c r="A48" s="4" t="s">
        <v>164</v>
      </c>
      <c r="B48" s="15">
        <v>92</v>
      </c>
      <c r="C48" s="19">
        <f>VLOOKUP(MID(A48,2,99),Settings!$E$2:$F$216,2,0)</f>
        <v>3.0000000000000027</v>
      </c>
    </row>
    <row r="49" spans="1:3" ht="16.5" thickBot="1" x14ac:dyDescent="0.3">
      <c r="A49" s="4" t="s">
        <v>7</v>
      </c>
      <c r="B49" s="15">
        <v>93</v>
      </c>
      <c r="C49" s="19">
        <f>VLOOKUP(MID(A49,2,99),Settings!$E$2:$F$216,2,0)</f>
        <v>2.5000000000000018</v>
      </c>
    </row>
    <row r="50" spans="1:3" ht="16.5" thickBot="1" x14ac:dyDescent="0.3">
      <c r="A50" s="4" t="s">
        <v>204</v>
      </c>
      <c r="B50" s="15">
        <v>94</v>
      </c>
      <c r="C50" s="19">
        <f>VLOOKUP(MID(A50,2,99),Settings!$E$2:$F$216,2,0)</f>
        <v>3.5000000000000036</v>
      </c>
    </row>
    <row r="51" spans="1:3" ht="16.5" thickBot="1" x14ac:dyDescent="0.3">
      <c r="A51" s="4" t="s">
        <v>34</v>
      </c>
      <c r="B51" s="15">
        <v>95</v>
      </c>
      <c r="C51" s="19" t="e">
        <f>VLOOKUP(MID(A51,2,99),Settings!$E$2:$F$216,2,0)</f>
        <v>#N/A</v>
      </c>
    </row>
    <row r="52" spans="1:3" ht="16.5" thickBot="1" x14ac:dyDescent="0.3">
      <c r="A52" s="4" t="s">
        <v>104</v>
      </c>
      <c r="B52" s="15">
        <v>98</v>
      </c>
      <c r="C52" s="19" t="e">
        <f>VLOOKUP(MID(A52,2,99),Settings!$E$2:$F$216,2,0)</f>
        <v>#N/A</v>
      </c>
    </row>
    <row r="53" spans="1:3" ht="16.5" thickBot="1" x14ac:dyDescent="0.3">
      <c r="A53" s="4" t="s">
        <v>203</v>
      </c>
      <c r="B53" s="15">
        <v>211</v>
      </c>
      <c r="C53" s="19" t="e">
        <f>VLOOKUP(MID(A53,2,99),Settings!$E$2:$F$216,2,0)</f>
        <v>#N/A</v>
      </c>
    </row>
    <row r="54" spans="1:3" ht="16.5" thickBot="1" x14ac:dyDescent="0.3">
      <c r="A54" s="4" t="s">
        <v>137</v>
      </c>
      <c r="B54" s="15">
        <v>212</v>
      </c>
      <c r="C54" s="19">
        <f>VLOOKUP(MID(A54,2,99),Settings!$E$2:$F$216,2,0)</f>
        <v>-0.99999999999999911</v>
      </c>
    </row>
    <row r="55" spans="1:3" ht="16.5" thickBot="1" x14ac:dyDescent="0.3">
      <c r="A55" s="4" t="s">
        <v>10</v>
      </c>
      <c r="B55" s="15">
        <v>213</v>
      </c>
      <c r="C55" s="19" t="e">
        <f>VLOOKUP(MID(A55,2,99),Settings!$E$2:$F$216,2,0)</f>
        <v>#N/A</v>
      </c>
    </row>
    <row r="56" spans="1:3" ht="16.5" thickBot="1" x14ac:dyDescent="0.3">
      <c r="A56" s="4" t="s">
        <v>224</v>
      </c>
      <c r="B56" s="15">
        <v>216</v>
      </c>
      <c r="C56" s="19">
        <f>VLOOKUP(MID(A56,2,99),Settings!$E$2:$F$216,2,0)</f>
        <v>-0.99999999999999911</v>
      </c>
    </row>
    <row r="57" spans="1:3" ht="16.5" thickBot="1" x14ac:dyDescent="0.3">
      <c r="A57" s="4" t="s">
        <v>123</v>
      </c>
      <c r="B57" s="15">
        <v>218</v>
      </c>
      <c r="C57" s="19" t="e">
        <f>VLOOKUP(MID(A57,2,99),Settings!$E$2:$F$216,2,0)</f>
        <v>#N/A</v>
      </c>
    </row>
    <row r="58" spans="1:3" ht="16.5" thickBot="1" x14ac:dyDescent="0.3">
      <c r="A58" s="4" t="s">
        <v>82</v>
      </c>
      <c r="B58" s="15">
        <v>220</v>
      </c>
      <c r="C58" s="19">
        <f>VLOOKUP(MID(A58,2,99),Settings!$E$2:$F$216,2,0)</f>
        <v>-1.9999999999999982</v>
      </c>
    </row>
    <row r="59" spans="1:3" ht="16.5" thickBot="1" x14ac:dyDescent="0.3">
      <c r="A59" s="4" t="s">
        <v>194</v>
      </c>
      <c r="B59" s="15">
        <v>221</v>
      </c>
      <c r="C59" s="19" t="e">
        <f>VLOOKUP(MID(A59,2,99),Settings!$E$2:$F$216,2,0)</f>
        <v>#N/A</v>
      </c>
    </row>
    <row r="60" spans="1:3" ht="16.5" thickBot="1" x14ac:dyDescent="0.3">
      <c r="A60" s="4" t="s">
        <v>141</v>
      </c>
      <c r="B60" s="15">
        <v>222</v>
      </c>
      <c r="C60" s="19">
        <f>VLOOKUP(MID(A60,2,99),Settings!$E$2:$F$216,2,0)</f>
        <v>-1.9999999999999982</v>
      </c>
    </row>
    <row r="61" spans="1:3" ht="16.5" thickBot="1" x14ac:dyDescent="0.3">
      <c r="A61" s="4" t="s">
        <v>133</v>
      </c>
      <c r="B61" s="15">
        <v>223</v>
      </c>
      <c r="C61" s="19">
        <f>VLOOKUP(MID(A61,2,99),Settings!$E$2:$F$216,2,0)</f>
        <v>-1.9999999999999982</v>
      </c>
    </row>
    <row r="62" spans="1:3" ht="16.5" thickBot="1" x14ac:dyDescent="0.3">
      <c r="A62" s="4" t="s">
        <v>92</v>
      </c>
      <c r="B62" s="15">
        <v>224</v>
      </c>
      <c r="C62" s="19" t="e">
        <f>VLOOKUP(MID(A62,2,99),Settings!$E$2:$F$216,2,0)</f>
        <v>#N/A</v>
      </c>
    </row>
    <row r="63" spans="1:3" ht="16.5" thickBot="1" x14ac:dyDescent="0.3">
      <c r="A63" s="4" t="s">
        <v>60</v>
      </c>
      <c r="B63" s="15">
        <v>225</v>
      </c>
      <c r="C63" s="19" t="e">
        <f>VLOOKUP(MID(A63,2,99),Settings!$E$2:$F$216,2,0)</f>
        <v>#N/A</v>
      </c>
    </row>
    <row r="64" spans="1:3" ht="16.5" thickBot="1" x14ac:dyDescent="0.3">
      <c r="A64" s="4" t="s">
        <v>41</v>
      </c>
      <c r="B64" s="15">
        <v>226</v>
      </c>
      <c r="C64" s="19">
        <f>VLOOKUP(MID(A64,2,99),Settings!$E$2:$F$216,2,0)</f>
        <v>-1.9999999999999982</v>
      </c>
    </row>
    <row r="65" spans="1:3" ht="16.5" thickBot="1" x14ac:dyDescent="0.3">
      <c r="A65" s="4" t="s">
        <v>155</v>
      </c>
      <c r="B65" s="15">
        <v>227</v>
      </c>
      <c r="C65" s="19">
        <f>VLOOKUP(MID(A65,2,99),Settings!$E$2:$F$216,2,0)</f>
        <v>-0.99999999999999911</v>
      </c>
    </row>
    <row r="66" spans="1:3" ht="16.5" thickBot="1" x14ac:dyDescent="0.3">
      <c r="A66" s="4" t="s">
        <v>220</v>
      </c>
      <c r="B66" s="15">
        <v>228</v>
      </c>
      <c r="C66" s="19">
        <f>VLOOKUP(MID(A66,2,99),Settings!$E$2:$F$216,2,0)</f>
        <v>-1.9999999999999982</v>
      </c>
    </row>
    <row r="67" spans="1:3" ht="16.5" thickBot="1" x14ac:dyDescent="0.3">
      <c r="A67" s="4" t="s">
        <v>30</v>
      </c>
      <c r="B67" s="15">
        <v>229</v>
      </c>
      <c r="C67" s="19" t="e">
        <f>VLOOKUP(MID(A67,2,99),Settings!$E$2:$F$216,2,0)</f>
        <v>#N/A</v>
      </c>
    </row>
    <row r="68" spans="1:3" ht="16.5" thickBot="1" x14ac:dyDescent="0.3">
      <c r="A68" s="4" t="s">
        <v>140</v>
      </c>
      <c r="B68" s="15">
        <v>230</v>
      </c>
      <c r="C68" s="19">
        <f>VLOOKUP(MID(A68,2,99),Settings!$E$2:$F$216,2,0)</f>
        <v>2.0000000000000036</v>
      </c>
    </row>
    <row r="69" spans="1:3" ht="16.5" thickBot="1" x14ac:dyDescent="0.3">
      <c r="A69" s="4" t="s">
        <v>122</v>
      </c>
      <c r="B69" s="15">
        <v>231</v>
      </c>
      <c r="C69" s="19" t="e">
        <f>VLOOKUP(MID(A69,2,99),Settings!$E$2:$F$216,2,0)</f>
        <v>#N/A</v>
      </c>
    </row>
    <row r="70" spans="1:3" ht="16.5" thickBot="1" x14ac:dyDescent="0.3">
      <c r="A70" s="4" t="s">
        <v>197</v>
      </c>
      <c r="B70" s="15">
        <v>232</v>
      </c>
      <c r="C70" s="19">
        <f>VLOOKUP(MID(A70,2,99),Settings!$E$2:$F$216,2,0)</f>
        <v>-1.9999999999999982</v>
      </c>
    </row>
    <row r="71" spans="1:3" ht="16.5" thickBot="1" x14ac:dyDescent="0.3">
      <c r="A71" s="4" t="s">
        <v>84</v>
      </c>
      <c r="B71" s="15">
        <v>233</v>
      </c>
      <c r="C71" s="19">
        <f>VLOOKUP(MID(A71,2,99),Settings!$E$2:$F$216,2,0)</f>
        <v>-1.9999999999999982</v>
      </c>
    </row>
    <row r="72" spans="1:3" ht="16.5" thickBot="1" x14ac:dyDescent="0.3">
      <c r="A72" s="4" t="s">
        <v>156</v>
      </c>
      <c r="B72" s="15">
        <v>234</v>
      </c>
      <c r="C72" s="19" t="e">
        <f>VLOOKUP(MID(A72,2,99),Settings!$E$2:$F$216,2,0)</f>
        <v>#N/A</v>
      </c>
    </row>
    <row r="73" spans="1:3" ht="16.5" thickBot="1" x14ac:dyDescent="0.3">
      <c r="A73" s="4" t="s">
        <v>213</v>
      </c>
      <c r="B73" s="15">
        <v>235</v>
      </c>
      <c r="C73" s="19">
        <f>VLOOKUP(MID(A73,2,99),Settings!$E$2:$F$216,2,0)</f>
        <v>-0.99999999999999911</v>
      </c>
    </row>
    <row r="74" spans="1:3" ht="16.5" thickBot="1" x14ac:dyDescent="0.3">
      <c r="A74" s="4" t="s">
        <v>48</v>
      </c>
      <c r="B74" s="15">
        <v>236</v>
      </c>
      <c r="C74" s="19" t="e">
        <f>VLOOKUP(MID(A74,2,99),Settings!$E$2:$F$216,2,0)</f>
        <v>#N/A</v>
      </c>
    </row>
    <row r="75" spans="1:3" ht="16.5" thickBot="1" x14ac:dyDescent="0.3">
      <c r="A75" s="4" t="s">
        <v>44</v>
      </c>
      <c r="B75" s="15">
        <v>237</v>
      </c>
      <c r="C75" s="19">
        <f>VLOOKUP(MID(A75,2,99),Settings!$E$2:$F$216,2,0)</f>
        <v>-0.99999999999999911</v>
      </c>
    </row>
    <row r="76" spans="1:3" ht="16.5" thickBot="1" x14ac:dyDescent="0.3">
      <c r="A76" s="4" t="s">
        <v>46</v>
      </c>
      <c r="B76" s="15">
        <v>238</v>
      </c>
      <c r="C76" s="19" t="e">
        <f>VLOOKUP(MID(A76,2,99),Settings!$E$2:$F$216,2,0)</f>
        <v>#N/A</v>
      </c>
    </row>
    <row r="77" spans="1:3" ht="16.5" thickBot="1" x14ac:dyDescent="0.3">
      <c r="A77" s="4" t="s">
        <v>193</v>
      </c>
      <c r="B77" s="15">
        <v>239</v>
      </c>
      <c r="C77" s="19" t="e">
        <f>VLOOKUP(MID(A77,2,99),Settings!$E$2:$F$216,2,0)</f>
        <v>#N/A</v>
      </c>
    </row>
    <row r="78" spans="1:3" ht="16.5" thickBot="1" x14ac:dyDescent="0.3">
      <c r="A78" s="4" t="s">
        <v>93</v>
      </c>
      <c r="B78" s="15">
        <v>240</v>
      </c>
      <c r="C78" s="19" t="e">
        <f>VLOOKUP(MID(A78,2,99),Settings!$E$2:$F$216,2,0)</f>
        <v>#N/A</v>
      </c>
    </row>
    <row r="79" spans="1:3" ht="16.5" thickBot="1" x14ac:dyDescent="0.3">
      <c r="A79" s="4" t="s">
        <v>81</v>
      </c>
      <c r="B79" s="15">
        <v>241</v>
      </c>
      <c r="C79" s="19">
        <f>VLOOKUP(MID(A79,2,99),Settings!$E$2:$F$216,2,0)</f>
        <v>-0.99999999999999911</v>
      </c>
    </row>
    <row r="80" spans="1:3" ht="16.5" thickBot="1" x14ac:dyDescent="0.3">
      <c r="A80" s="4" t="s">
        <v>55</v>
      </c>
      <c r="B80" s="15">
        <v>242</v>
      </c>
      <c r="C80" s="19" t="e">
        <f>VLOOKUP(MID(A80,2,99),Settings!$E$2:$F$216,2,0)</f>
        <v>#N/A</v>
      </c>
    </row>
    <row r="81" spans="1:3" ht="32.25" thickBot="1" x14ac:dyDescent="0.3">
      <c r="A81" s="4" t="s">
        <v>54</v>
      </c>
      <c r="B81" s="15">
        <v>243</v>
      </c>
      <c r="C81" s="19" t="e">
        <f>VLOOKUP(MID(A81,2,99),Settings!$E$2:$F$216,2,0)</f>
        <v>#N/A</v>
      </c>
    </row>
    <row r="82" spans="1:3" ht="16.5" thickBot="1" x14ac:dyDescent="0.3">
      <c r="A82" s="4" t="s">
        <v>13</v>
      </c>
      <c r="B82" s="15">
        <v>244</v>
      </c>
      <c r="C82" s="19">
        <f>VLOOKUP(MID(A82,2,99),Settings!$E$2:$F$216,2,0)</f>
        <v>-0.99999999999999911</v>
      </c>
    </row>
    <row r="83" spans="1:3" ht="16.5" thickBot="1" x14ac:dyDescent="0.3">
      <c r="A83" s="4" t="s">
        <v>94</v>
      </c>
      <c r="B83" s="15">
        <v>245</v>
      </c>
      <c r="C83" s="19" t="e">
        <f>VLOOKUP(MID(A83,2,99),Settings!$E$2:$F$216,2,0)</f>
        <v>#N/A</v>
      </c>
    </row>
    <row r="84" spans="1:3" ht="16.5" thickBot="1" x14ac:dyDescent="0.3">
      <c r="A84" s="4" t="s">
        <v>1</v>
      </c>
      <c r="B84" s="15">
        <v>246</v>
      </c>
      <c r="C84" s="19" t="e">
        <f>VLOOKUP(MID(A84,2,99),Settings!$E$2:$F$216,2,0)</f>
        <v>#N/A</v>
      </c>
    </row>
    <row r="85" spans="1:3" ht="48" thickBot="1" x14ac:dyDescent="0.3">
      <c r="A85" s="4" t="s">
        <v>20</v>
      </c>
      <c r="B85" s="15">
        <v>247</v>
      </c>
      <c r="C85" s="19" t="e">
        <f>VLOOKUP(MID(A85,2,99),Settings!$E$2:$F$216,2,0)</f>
        <v>#N/A</v>
      </c>
    </row>
    <row r="86" spans="1:3" ht="16.5" thickBot="1" x14ac:dyDescent="0.3">
      <c r="A86" s="4" t="s">
        <v>196</v>
      </c>
      <c r="B86" s="15">
        <v>248</v>
      </c>
      <c r="C86" s="19">
        <f>VLOOKUP(MID(A86,2,99),Settings!$E$2:$F$216,2,0)</f>
        <v>2.0000000000000036</v>
      </c>
    </row>
    <row r="87" spans="1:3" ht="16.5" thickBot="1" x14ac:dyDescent="0.3">
      <c r="A87" s="4" t="s">
        <v>202</v>
      </c>
      <c r="B87" s="15">
        <v>249</v>
      </c>
      <c r="C87" s="19">
        <f>VLOOKUP(MID(A87,2,99),Settings!$E$2:$F$216,2,0)</f>
        <v>0</v>
      </c>
    </row>
    <row r="88" spans="1:3" ht="16.5" thickBot="1" x14ac:dyDescent="0.3">
      <c r="A88" s="4" t="s">
        <v>182</v>
      </c>
      <c r="B88" s="15">
        <v>250</v>
      </c>
      <c r="C88" s="19">
        <f>VLOOKUP(MID(A88,2,99),Settings!$E$2:$F$216,2,0)</f>
        <v>0</v>
      </c>
    </row>
    <row r="89" spans="1:3" ht="16.5" thickBot="1" x14ac:dyDescent="0.3">
      <c r="A89" s="4" t="s">
        <v>76</v>
      </c>
      <c r="B89" s="15">
        <v>251</v>
      </c>
      <c r="C89" s="19" t="e">
        <f>VLOOKUP(MID(A89,2,99),Settings!$E$2:$F$216,2,0)</f>
        <v>#N/A</v>
      </c>
    </row>
    <row r="90" spans="1:3" ht="16.5" thickBot="1" x14ac:dyDescent="0.3">
      <c r="A90" s="4" t="s">
        <v>201</v>
      </c>
      <c r="B90" s="15">
        <v>252</v>
      </c>
      <c r="C90" s="19">
        <f>VLOOKUP(MID(A90,2,99),Settings!$E$2:$F$216,2,0)</f>
        <v>1.0000000000000018</v>
      </c>
    </row>
    <row r="91" spans="1:3" ht="16.5" thickBot="1" x14ac:dyDescent="0.3">
      <c r="A91" s="4" t="s">
        <v>66</v>
      </c>
      <c r="B91" s="15">
        <v>253</v>
      </c>
      <c r="C91" s="19">
        <f>VLOOKUP(MID(A91,2,99),Settings!$E$2:$F$216,2,0)</f>
        <v>1.0000000000000018</v>
      </c>
    </row>
    <row r="92" spans="1:3" x14ac:dyDescent="0.25">
      <c r="A92" s="7" t="s">
        <v>113</v>
      </c>
      <c r="B92" s="15">
        <v>254</v>
      </c>
      <c r="C92" s="19">
        <f>VLOOKUP(MID(A92,2,99),Settings!$E$2:$F$216,2,0)</f>
        <v>1.0000000000000018</v>
      </c>
    </row>
    <row r="93" spans="1:3" x14ac:dyDescent="0.25">
      <c r="A93" s="8" t="s">
        <v>211</v>
      </c>
      <c r="B93" s="15">
        <v>255</v>
      </c>
      <c r="C93" s="19" t="e">
        <f>VLOOKUP(MID(A93,2,99),Settings!$E$2:$F$216,2,0)</f>
        <v>#N/A</v>
      </c>
    </row>
    <row r="94" spans="1:3" ht="16.5" thickBot="1" x14ac:dyDescent="0.3">
      <c r="A94" s="9" t="s">
        <v>162</v>
      </c>
      <c r="B94" s="15">
        <v>256</v>
      </c>
      <c r="C94" s="19">
        <f>VLOOKUP(MID(A94,2,99),Settings!$E$2:$F$216,2,0)</f>
        <v>1.0000000000000018</v>
      </c>
    </row>
    <row r="95" spans="1:3" ht="16.5" thickBot="1" x14ac:dyDescent="0.3">
      <c r="A95" s="4" t="s">
        <v>42</v>
      </c>
      <c r="B95" s="15">
        <v>257</v>
      </c>
      <c r="C95" s="19">
        <f>VLOOKUP(MID(A95,2,99),Settings!$E$2:$F$216,2,0)</f>
        <v>0</v>
      </c>
    </row>
    <row r="96" spans="1:3" ht="16.5" thickBot="1" x14ac:dyDescent="0.3">
      <c r="A96" s="4" t="s">
        <v>150</v>
      </c>
      <c r="B96" s="15">
        <v>258</v>
      </c>
      <c r="C96" s="19">
        <f>VLOOKUP(MID(A96,2,99),Settings!$E$2:$F$216,2,0)</f>
        <v>0</v>
      </c>
    </row>
    <row r="97" spans="1:3" ht="16.5" thickBot="1" x14ac:dyDescent="0.3">
      <c r="A97" s="4" t="s">
        <v>239</v>
      </c>
      <c r="B97" s="15">
        <v>260</v>
      </c>
      <c r="C97" s="19">
        <f>VLOOKUP(MID(A97,2,99),Settings!$E$2:$F$216,2,0)</f>
        <v>0</v>
      </c>
    </row>
    <row r="98" spans="1:3" ht="16.5" thickBot="1" x14ac:dyDescent="0.3">
      <c r="A98" s="4" t="s">
        <v>129</v>
      </c>
      <c r="B98" s="15">
        <v>261</v>
      </c>
      <c r="C98" s="19">
        <f>VLOOKUP(MID(A98,2,99),Settings!$E$2:$F$216,2,0)</f>
        <v>1.0000000000000018</v>
      </c>
    </row>
    <row r="99" spans="1:3" ht="16.5" thickBot="1" x14ac:dyDescent="0.3">
      <c r="A99" s="4" t="s">
        <v>142</v>
      </c>
      <c r="B99" s="15">
        <v>262</v>
      </c>
      <c r="C99" s="19" t="e">
        <f>VLOOKUP(MID(A99,2,99),Settings!$E$2:$F$216,2,0)</f>
        <v>#N/A</v>
      </c>
    </row>
    <row r="100" spans="1:3" ht="16.5" thickBot="1" x14ac:dyDescent="0.3">
      <c r="A100" s="4" t="s">
        <v>178</v>
      </c>
      <c r="B100" s="15">
        <v>262</v>
      </c>
      <c r="C100" s="19" t="e">
        <f>VLOOKUP(MID(A100,2,99),Settings!$E$2:$F$216,2,0)</f>
        <v>#N/A</v>
      </c>
    </row>
    <row r="101" spans="1:3" ht="16.5" thickBot="1" x14ac:dyDescent="0.3">
      <c r="A101" s="4" t="s">
        <v>240</v>
      </c>
      <c r="B101" s="15">
        <v>263</v>
      </c>
      <c r="C101" s="19">
        <f>VLOOKUP(MID(A101,2,99),Settings!$E$2:$F$216,2,0)</f>
        <v>0</v>
      </c>
    </row>
    <row r="102" spans="1:3" ht="16.5" thickBot="1" x14ac:dyDescent="0.3">
      <c r="A102" s="4" t="s">
        <v>151</v>
      </c>
      <c r="B102" s="15">
        <v>264</v>
      </c>
      <c r="C102" s="19">
        <f>VLOOKUP(MID(A102,2,99),Settings!$E$2:$F$216,2,0)</f>
        <v>0</v>
      </c>
    </row>
    <row r="103" spans="1:3" ht="16.5" thickBot="1" x14ac:dyDescent="0.3">
      <c r="A103" s="4" t="s">
        <v>131</v>
      </c>
      <c r="B103" s="15">
        <v>265</v>
      </c>
      <c r="C103" s="19">
        <f>VLOOKUP(MID(A103,2,99),Settings!$E$2:$F$216,2,0)</f>
        <v>0</v>
      </c>
    </row>
    <row r="104" spans="1:3" ht="16.5" thickBot="1" x14ac:dyDescent="0.3">
      <c r="A104" s="4" t="s">
        <v>119</v>
      </c>
      <c r="B104" s="15">
        <v>266</v>
      </c>
      <c r="C104" s="19">
        <f>VLOOKUP(MID(A104,2,99),Settings!$E$2:$F$216,2,0)</f>
        <v>0</v>
      </c>
    </row>
    <row r="105" spans="1:3" ht="16.5" thickBot="1" x14ac:dyDescent="0.3">
      <c r="A105" s="4" t="s">
        <v>37</v>
      </c>
      <c r="B105" s="15">
        <v>267</v>
      </c>
      <c r="C105" s="19">
        <f>VLOOKUP(MID(A105,2,99),Settings!$E$2:$F$216,2,0)</f>
        <v>0</v>
      </c>
    </row>
    <row r="106" spans="1:3" ht="16.5" thickBot="1" x14ac:dyDescent="0.3">
      <c r="A106" s="4" t="s">
        <v>208</v>
      </c>
      <c r="B106" s="15">
        <v>268</v>
      </c>
      <c r="C106" s="19" t="e">
        <f>VLOOKUP(MID(A106,2,99),Settings!$E$2:$F$216,2,0)</f>
        <v>#N/A</v>
      </c>
    </row>
    <row r="107" spans="1:3" ht="16.5" thickBot="1" x14ac:dyDescent="0.3">
      <c r="A107" s="4" t="s">
        <v>53</v>
      </c>
      <c r="B107" s="15">
        <v>269</v>
      </c>
      <c r="C107" s="19">
        <f>VLOOKUP(MID(A107,2,99),Settings!$E$2:$F$216,2,0)</f>
        <v>1.0000000000000018</v>
      </c>
    </row>
    <row r="108" spans="1:3" ht="32.25" thickBot="1" x14ac:dyDescent="0.3">
      <c r="A108" s="4" t="s">
        <v>184</v>
      </c>
      <c r="B108" s="15">
        <v>290</v>
      </c>
      <c r="C108" s="19" t="e">
        <f>VLOOKUP(MID(A108,2,99),Settings!$E$2:$F$216,2,0)</f>
        <v>#N/A</v>
      </c>
    </row>
    <row r="109" spans="1:3" ht="16.5" thickBot="1" x14ac:dyDescent="0.3">
      <c r="A109" s="4" t="s">
        <v>72</v>
      </c>
      <c r="B109" s="15">
        <v>291</v>
      </c>
      <c r="C109" s="19" t="e">
        <f>VLOOKUP(MID(A109,2,99),Settings!$E$2:$F$216,2,0)</f>
        <v>#N/A</v>
      </c>
    </row>
    <row r="110" spans="1:3" ht="16.5" thickBot="1" x14ac:dyDescent="0.3">
      <c r="A110" s="4" t="s">
        <v>19</v>
      </c>
      <c r="B110" s="15">
        <v>297</v>
      </c>
      <c r="C110" s="19">
        <f>VLOOKUP(MID(A110,2,99),Settings!$E$2:$F$216,2,0)</f>
        <v>-5.9999999999999982</v>
      </c>
    </row>
    <row r="111" spans="1:3" ht="16.5" thickBot="1" x14ac:dyDescent="0.3">
      <c r="A111" s="4" t="s">
        <v>77</v>
      </c>
      <c r="B111" s="15">
        <v>298</v>
      </c>
      <c r="C111" s="19" t="e">
        <f>VLOOKUP(MID(A111,2,99),Settings!$E$2:$F$216,2,0)</f>
        <v>#N/A</v>
      </c>
    </row>
    <row r="112" spans="1:3" ht="16.5" thickBot="1" x14ac:dyDescent="0.3">
      <c r="A112" s="4" t="s">
        <v>88</v>
      </c>
      <c r="B112" s="15">
        <v>299</v>
      </c>
      <c r="C112" s="19">
        <f>VLOOKUP(MID(A112,2,99),Settings!$E$2:$F$216,2,0)</f>
        <v>-3.9999999999999991</v>
      </c>
    </row>
    <row r="113" spans="1:3" ht="16.5" thickBot="1" x14ac:dyDescent="0.3">
      <c r="A113" s="4" t="s">
        <v>85</v>
      </c>
      <c r="B113" s="15">
        <v>350</v>
      </c>
      <c r="C113" s="19">
        <f>VLOOKUP(MID(A113,2,99),Settings!$E$2:$F$216,2,0)</f>
        <v>0</v>
      </c>
    </row>
    <row r="114" spans="1:3" ht="16.5" thickBot="1" x14ac:dyDescent="0.3">
      <c r="A114" s="4" t="s">
        <v>176</v>
      </c>
      <c r="B114" s="15">
        <v>351</v>
      </c>
      <c r="C114" s="19">
        <f>VLOOKUP(MID(A114,2,99),Settings!$E$2:$F$216,2,0)</f>
        <v>-0.99999999999999911</v>
      </c>
    </row>
    <row r="115" spans="1:3" ht="16.5" thickBot="1" x14ac:dyDescent="0.3">
      <c r="A115" s="4" t="s">
        <v>126</v>
      </c>
      <c r="B115" s="15">
        <v>352</v>
      </c>
      <c r="C115" s="19">
        <f>VLOOKUP(MID(A115,2,99),Settings!$E$2:$F$216,2,0)</f>
        <v>0</v>
      </c>
    </row>
    <row r="116" spans="1:3" ht="16.5" thickBot="1" x14ac:dyDescent="0.3">
      <c r="A116" s="4" t="s">
        <v>105</v>
      </c>
      <c r="B116" s="15">
        <v>353</v>
      </c>
      <c r="C116" s="19">
        <f>VLOOKUP(MID(A116,2,99),Settings!$E$2:$F$216,2,0)</f>
        <v>-0.99999999999999911</v>
      </c>
    </row>
    <row r="117" spans="1:3" ht="16.5" thickBot="1" x14ac:dyDescent="0.3">
      <c r="A117" s="4" t="s">
        <v>106</v>
      </c>
      <c r="B117" s="15">
        <v>354</v>
      </c>
      <c r="C117" s="19">
        <f>VLOOKUP(MID(A117,2,99),Settings!$E$2:$F$216,2,0)</f>
        <v>-1.9999999999999982</v>
      </c>
    </row>
    <row r="118" spans="1:3" ht="16.5" thickBot="1" x14ac:dyDescent="0.3">
      <c r="A118" s="4" t="s">
        <v>9</v>
      </c>
      <c r="B118" s="15">
        <v>355</v>
      </c>
      <c r="C118" s="19">
        <f>VLOOKUP(MID(A118,2,99),Settings!$E$2:$F$216,2,0)</f>
        <v>0</v>
      </c>
    </row>
    <row r="119" spans="1:3" ht="16.5" thickBot="1" x14ac:dyDescent="0.3">
      <c r="A119" s="4" t="s">
        <v>135</v>
      </c>
      <c r="B119" s="15">
        <v>356</v>
      </c>
      <c r="C119" s="19">
        <f>VLOOKUP(MID(A119,2,99),Settings!$E$2:$F$216,2,0)</f>
        <v>0</v>
      </c>
    </row>
    <row r="120" spans="1:3" ht="16.5" thickBot="1" x14ac:dyDescent="0.3">
      <c r="A120" s="4" t="s">
        <v>51</v>
      </c>
      <c r="B120" s="15">
        <v>357</v>
      </c>
      <c r="C120" s="19">
        <f>VLOOKUP(MID(A120,2,99),Settings!$E$2:$F$216,2,0)</f>
        <v>1.0000000000000018</v>
      </c>
    </row>
    <row r="121" spans="1:3" ht="16.5" thickBot="1" x14ac:dyDescent="0.3">
      <c r="A121" s="4" t="s">
        <v>79</v>
      </c>
      <c r="B121" s="15">
        <v>358</v>
      </c>
      <c r="C121" s="19">
        <f>VLOOKUP(MID(A121,2,99),Settings!$E$2:$F$216,2,0)</f>
        <v>1.0000000000000018</v>
      </c>
    </row>
    <row r="122" spans="1:3" ht="16.5" thickBot="1" x14ac:dyDescent="0.3">
      <c r="A122" s="4" t="s">
        <v>40</v>
      </c>
      <c r="B122" s="15">
        <v>359</v>
      </c>
      <c r="C122" s="19">
        <f>VLOOKUP(MID(A122,2,99),Settings!$E$2:$F$216,2,0)</f>
        <v>1.0000000000000018</v>
      </c>
    </row>
    <row r="123" spans="1:3" ht="16.5" thickBot="1" x14ac:dyDescent="0.3">
      <c r="A123" s="4" t="s">
        <v>125</v>
      </c>
      <c r="B123" s="15">
        <v>370</v>
      </c>
      <c r="C123" s="19">
        <f>VLOOKUP(MID(A123,2,99),Settings!$E$2:$F$216,2,0)</f>
        <v>1.0000000000000018</v>
      </c>
    </row>
    <row r="124" spans="1:3" ht="16.5" thickBot="1" x14ac:dyDescent="0.3">
      <c r="A124" s="4" t="s">
        <v>120</v>
      </c>
      <c r="B124" s="15">
        <v>371</v>
      </c>
      <c r="C124" s="19">
        <f>VLOOKUP(MID(A124,2,99),Settings!$E$2:$F$216,2,0)</f>
        <v>1.0000000000000018</v>
      </c>
    </row>
    <row r="125" spans="1:3" ht="16.5" thickBot="1" x14ac:dyDescent="0.3">
      <c r="A125" s="4" t="s">
        <v>74</v>
      </c>
      <c r="B125" s="15">
        <v>372</v>
      </c>
      <c r="C125" s="19">
        <f>VLOOKUP(MID(A125,2,99),Settings!$E$2:$F$216,2,0)</f>
        <v>1.0000000000000018</v>
      </c>
    </row>
    <row r="126" spans="1:3" ht="16.5" thickBot="1" x14ac:dyDescent="0.3">
      <c r="A126" s="4" t="s">
        <v>145</v>
      </c>
      <c r="B126" s="15">
        <v>373</v>
      </c>
      <c r="C126" s="19" t="e">
        <f>VLOOKUP(MID(A126,2,99),Settings!$E$2:$F$216,2,0)</f>
        <v>#N/A</v>
      </c>
    </row>
    <row r="127" spans="1:3" ht="16.5" thickBot="1" x14ac:dyDescent="0.3">
      <c r="A127" s="4" t="s">
        <v>18</v>
      </c>
      <c r="B127" s="15">
        <v>374</v>
      </c>
      <c r="C127" s="19" t="e">
        <f>VLOOKUP(MID(A127,2,99),Settings!$E$2:$F$216,2,0)</f>
        <v>#N/A</v>
      </c>
    </row>
    <row r="128" spans="1:3" ht="16.5" thickBot="1" x14ac:dyDescent="0.3">
      <c r="A128" s="4" t="s">
        <v>33</v>
      </c>
      <c r="B128" s="15">
        <v>375</v>
      </c>
      <c r="C128" s="19" t="e">
        <f>VLOOKUP(MID(A128,2,99),Settings!$E$2:$F$216,2,0)</f>
        <v>#N/A</v>
      </c>
    </row>
    <row r="129" spans="1:3" ht="16.5" thickBot="1" x14ac:dyDescent="0.3">
      <c r="A129" s="4" t="s">
        <v>12</v>
      </c>
      <c r="B129" s="15">
        <v>376</v>
      </c>
      <c r="C129" s="19">
        <f>VLOOKUP(MID(A129,2,99),Settings!$E$2:$F$216,2,0)</f>
        <v>0</v>
      </c>
    </row>
    <row r="130" spans="1:3" ht="16.5" thickBot="1" x14ac:dyDescent="0.3">
      <c r="A130" s="4" t="s">
        <v>146</v>
      </c>
      <c r="B130" s="15">
        <v>377</v>
      </c>
      <c r="C130" s="19">
        <f>VLOOKUP(MID(A130,2,99),Settings!$E$2:$F$216,2,0)</f>
        <v>0</v>
      </c>
    </row>
    <row r="131" spans="1:3" ht="16.5" thickBot="1" x14ac:dyDescent="0.3">
      <c r="A131" s="4" t="s">
        <v>186</v>
      </c>
      <c r="B131" s="15">
        <v>378</v>
      </c>
      <c r="C131" s="19">
        <f>VLOOKUP(MID(A131,2,99),Settings!$E$2:$F$216,2,0)</f>
        <v>0</v>
      </c>
    </row>
    <row r="132" spans="1:3" ht="16.5" thickBot="1" x14ac:dyDescent="0.3">
      <c r="A132" s="4" t="s">
        <v>229</v>
      </c>
      <c r="B132" s="15">
        <v>380</v>
      </c>
      <c r="C132" s="19">
        <f>VLOOKUP(MID(A132,2,99),Settings!$E$2:$F$216,2,0)</f>
        <v>1.0000000000000018</v>
      </c>
    </row>
    <row r="133" spans="1:3" ht="16.5" thickBot="1" x14ac:dyDescent="0.3">
      <c r="A133" s="4" t="s">
        <v>195</v>
      </c>
      <c r="B133" s="15">
        <v>381</v>
      </c>
      <c r="C133" s="19" t="e">
        <f>VLOOKUP(MID(A133,2,99),Settings!$E$2:$F$216,2,0)</f>
        <v>#N/A</v>
      </c>
    </row>
    <row r="134" spans="1:3" ht="16.5" thickBot="1" x14ac:dyDescent="0.3">
      <c r="A134" s="4" t="s">
        <v>148</v>
      </c>
      <c r="B134" s="15">
        <v>382</v>
      </c>
      <c r="C134" s="19" t="e">
        <f>VLOOKUP(MID(A134,2,99),Settings!$E$2:$F$216,2,0)</f>
        <v>#N/A</v>
      </c>
    </row>
    <row r="135" spans="1:3" ht="32.25" thickBot="1" x14ac:dyDescent="0.3">
      <c r="A135" s="4" t="s">
        <v>116</v>
      </c>
      <c r="B135" s="15">
        <v>383</v>
      </c>
      <c r="C135" s="19" t="e">
        <f>VLOOKUP(MID(A135,2,99),Settings!$E$2:$F$216,2,0)</f>
        <v>#N/A</v>
      </c>
    </row>
    <row r="136" spans="1:3" ht="16.5" thickBot="1" x14ac:dyDescent="0.3">
      <c r="A136" s="4" t="s">
        <v>61</v>
      </c>
      <c r="B136" s="15">
        <v>385</v>
      </c>
      <c r="C136" s="19">
        <f>VLOOKUP(MID(A136,2,99),Settings!$E$2:$F$216,2,0)</f>
        <v>0</v>
      </c>
    </row>
    <row r="137" spans="1:3" ht="16.5" thickBot="1" x14ac:dyDescent="0.3">
      <c r="A137" s="4" t="s">
        <v>200</v>
      </c>
      <c r="B137" s="15">
        <v>386</v>
      </c>
      <c r="C137" s="19" t="e">
        <f>VLOOKUP(MID(A137,2,99),Settings!$E$2:$F$216,2,0)</f>
        <v>#N/A</v>
      </c>
    </row>
    <row r="138" spans="1:3" ht="16.5" thickBot="1" x14ac:dyDescent="0.3">
      <c r="A138" s="4" t="s">
        <v>36</v>
      </c>
      <c r="B138" s="15">
        <v>387</v>
      </c>
      <c r="C138" s="19" t="e">
        <f>VLOOKUP(MID(A138,2,99),Settings!$E$2:$F$216,2,0)</f>
        <v>#N/A</v>
      </c>
    </row>
    <row r="139" spans="1:3" ht="16.5" thickBot="1" x14ac:dyDescent="0.3">
      <c r="A139" s="4" t="s">
        <v>128</v>
      </c>
      <c r="B139" s="15">
        <v>389</v>
      </c>
      <c r="C139" s="19" t="e">
        <f>VLOOKUP(MID(A139,2,99),Settings!$E$2:$F$216,2,0)</f>
        <v>#N/A</v>
      </c>
    </row>
    <row r="140" spans="1:3" ht="16.5" thickBot="1" x14ac:dyDescent="0.3">
      <c r="A140" s="4" t="s">
        <v>214</v>
      </c>
      <c r="B140" s="15">
        <v>420</v>
      </c>
      <c r="C140" s="19" t="e">
        <f>VLOOKUP(MID(A140,2,99),Settings!$E$2:$F$216,2,0)</f>
        <v>#N/A</v>
      </c>
    </row>
    <row r="141" spans="1:3" ht="16.5" thickBot="1" x14ac:dyDescent="0.3">
      <c r="A141" s="4" t="s">
        <v>199</v>
      </c>
      <c r="B141" s="15">
        <v>421</v>
      </c>
      <c r="C141" s="19">
        <f>VLOOKUP(MID(A141,2,99),Settings!$E$2:$F$216,2,0)</f>
        <v>0</v>
      </c>
    </row>
    <row r="142" spans="1:3" ht="16.5" thickBot="1" x14ac:dyDescent="0.3">
      <c r="A142" s="4" t="s">
        <v>124</v>
      </c>
      <c r="B142" s="15">
        <v>423</v>
      </c>
      <c r="C142" s="19">
        <f>VLOOKUP(MID(A142,2,99),Settings!$E$2:$F$216,2,0)</f>
        <v>0</v>
      </c>
    </row>
    <row r="143" spans="1:3" ht="16.5" thickBot="1" x14ac:dyDescent="0.3">
      <c r="A143" s="4" t="s">
        <v>134</v>
      </c>
      <c r="B143" s="15">
        <v>500</v>
      </c>
      <c r="C143" s="19" t="e">
        <f>VLOOKUP(MID(A143,2,99),Settings!$E$2:$F$216,2,0)</f>
        <v>#N/A</v>
      </c>
    </row>
    <row r="144" spans="1:3" ht="16.5" thickBot="1" x14ac:dyDescent="0.3">
      <c r="A144" s="4" t="s">
        <v>29</v>
      </c>
      <c r="B144" s="15">
        <v>501</v>
      </c>
      <c r="C144" s="19">
        <f>VLOOKUP(MID(A144,2,99),Settings!$E$2:$F$216,2,0)</f>
        <v>-8</v>
      </c>
    </row>
    <row r="145" spans="1:3" ht="16.5" thickBot="1" x14ac:dyDescent="0.3">
      <c r="A145" s="4" t="s">
        <v>91</v>
      </c>
      <c r="B145" s="15">
        <v>502</v>
      </c>
      <c r="C145" s="19">
        <f>VLOOKUP(MID(A145,2,99),Settings!$E$2:$F$216,2,0)</f>
        <v>-8</v>
      </c>
    </row>
    <row r="146" spans="1:3" ht="16.5" thickBot="1" x14ac:dyDescent="0.3">
      <c r="A146" s="4" t="s">
        <v>190</v>
      </c>
      <c r="B146" s="15">
        <v>503</v>
      </c>
      <c r="C146" s="19" t="e">
        <f>VLOOKUP(MID(A146,2,99),Settings!$E$2:$F$216,2,0)</f>
        <v>#N/A</v>
      </c>
    </row>
    <row r="147" spans="1:3" ht="16.5" thickBot="1" x14ac:dyDescent="0.3">
      <c r="A147" s="4" t="s">
        <v>98</v>
      </c>
      <c r="B147" s="15">
        <v>504</v>
      </c>
      <c r="C147" s="19">
        <f>VLOOKUP(MID(A147,2,99),Settings!$E$2:$F$216,2,0)</f>
        <v>-8</v>
      </c>
    </row>
    <row r="148" spans="1:3" ht="16.5" thickBot="1" x14ac:dyDescent="0.3">
      <c r="A148" s="4" t="s">
        <v>154</v>
      </c>
      <c r="B148" s="15">
        <v>505</v>
      </c>
      <c r="C148" s="19">
        <f>VLOOKUP(MID(A148,2,99),Settings!$E$2:$F$216,2,0)</f>
        <v>-8</v>
      </c>
    </row>
    <row r="149" spans="1:3" ht="16.5" thickBot="1" x14ac:dyDescent="0.3">
      <c r="A149" s="4" t="s">
        <v>59</v>
      </c>
      <c r="B149" s="15">
        <v>506</v>
      </c>
      <c r="C149" s="19">
        <f>VLOOKUP(MID(A149,2,99),Settings!$E$2:$F$216,2,0)</f>
        <v>-8</v>
      </c>
    </row>
    <row r="150" spans="1:3" ht="16.5" thickBot="1" x14ac:dyDescent="0.3">
      <c r="A150" s="4" t="s">
        <v>167</v>
      </c>
      <c r="B150" s="15">
        <v>507</v>
      </c>
      <c r="C150" s="19">
        <f>VLOOKUP(MID(A150,2,99),Settings!$E$2:$F$216,2,0)</f>
        <v>-6.9999999999999991</v>
      </c>
    </row>
    <row r="151" spans="1:3" ht="16.5" thickBot="1" x14ac:dyDescent="0.3">
      <c r="A151" s="4" t="s">
        <v>187</v>
      </c>
      <c r="B151" s="15">
        <v>508</v>
      </c>
      <c r="C151" s="19" t="e">
        <f>VLOOKUP(MID(A151,2,99),Settings!$E$2:$F$216,2,0)</f>
        <v>#N/A</v>
      </c>
    </row>
    <row r="152" spans="1:3" ht="16.5" thickBot="1" x14ac:dyDescent="0.3">
      <c r="A152" s="4" t="s">
        <v>97</v>
      </c>
      <c r="B152" s="15">
        <v>509</v>
      </c>
      <c r="C152" s="19" t="e">
        <f>VLOOKUP(MID(A152,2,99),Settings!$E$2:$F$216,2,0)</f>
        <v>#N/A</v>
      </c>
    </row>
    <row r="153" spans="1:3" ht="16.5" thickBot="1" x14ac:dyDescent="0.3">
      <c r="A153" s="4" t="s">
        <v>89</v>
      </c>
      <c r="B153" s="15">
        <v>590</v>
      </c>
      <c r="C153" s="19" t="e">
        <f>VLOOKUP(MID(A153,2,99),Settings!$E$2:$F$216,2,0)</f>
        <v>#N/A</v>
      </c>
    </row>
    <row r="154" spans="1:3" ht="16.5" thickBot="1" x14ac:dyDescent="0.3">
      <c r="A154" s="4" t="s">
        <v>35</v>
      </c>
      <c r="B154" s="15">
        <v>591</v>
      </c>
      <c r="C154" s="19">
        <f>VLOOKUP(MID(A154,2,99),Settings!$E$2:$F$216,2,0)</f>
        <v>-5.9999999999999982</v>
      </c>
    </row>
    <row r="155" spans="1:3" ht="16.5" thickBot="1" x14ac:dyDescent="0.3">
      <c r="A155" s="4" t="s">
        <v>95</v>
      </c>
      <c r="B155" s="15">
        <v>592</v>
      </c>
      <c r="C155" s="19">
        <f>VLOOKUP(MID(A155,2,99),Settings!$E$2:$F$216,2,0)</f>
        <v>-5.9999999999999982</v>
      </c>
    </row>
    <row r="156" spans="1:3" ht="16.5" thickBot="1" x14ac:dyDescent="0.3">
      <c r="A156" s="4" t="s">
        <v>71</v>
      </c>
      <c r="B156" s="15">
        <v>593</v>
      </c>
      <c r="C156" s="19" t="e">
        <f>VLOOKUP(MID(A156,2,99),Settings!$E$2:$F$216,2,0)</f>
        <v>#N/A</v>
      </c>
    </row>
    <row r="157" spans="1:3" ht="16.5" thickBot="1" x14ac:dyDescent="0.3">
      <c r="A157" s="4" t="s">
        <v>96</v>
      </c>
      <c r="B157" s="15">
        <v>594</v>
      </c>
      <c r="C157" s="19" t="e">
        <f>VLOOKUP(MID(A157,2,99),Settings!$E$2:$F$216,2,0)</f>
        <v>#N/A</v>
      </c>
    </row>
    <row r="158" spans="1:3" ht="16.5" thickBot="1" x14ac:dyDescent="0.3">
      <c r="A158" s="4" t="s">
        <v>169</v>
      </c>
      <c r="B158" s="15">
        <v>595</v>
      </c>
      <c r="C158" s="19">
        <f>VLOOKUP(MID(A158,2,99),Settings!$E$2:$F$216,2,0)</f>
        <v>-5.9999999999999982</v>
      </c>
    </row>
    <row r="159" spans="1:3" ht="16.5" thickBot="1" x14ac:dyDescent="0.3">
      <c r="A159" s="4" t="s">
        <v>139</v>
      </c>
      <c r="B159" s="15">
        <v>596</v>
      </c>
      <c r="C159" s="19" t="e">
        <f>VLOOKUP(MID(A159,2,99),Settings!$E$2:$F$216,2,0)</f>
        <v>#N/A</v>
      </c>
    </row>
    <row r="160" spans="1:3" ht="16.5" thickBot="1" x14ac:dyDescent="0.3">
      <c r="A160" s="4" t="s">
        <v>207</v>
      </c>
      <c r="B160" s="15">
        <v>597</v>
      </c>
      <c r="C160" s="19">
        <f>VLOOKUP(MID(A160,2,99),Settings!$E$2:$F$216,2,0)</f>
        <v>-5</v>
      </c>
    </row>
    <row r="161" spans="1:3" ht="16.5" thickBot="1" x14ac:dyDescent="0.3">
      <c r="A161" s="4" t="s">
        <v>230</v>
      </c>
      <c r="B161" s="15">
        <v>598</v>
      </c>
      <c r="C161" s="19">
        <f>VLOOKUP(MID(A161,2,99),Settings!$E$2:$F$216,2,0)</f>
        <v>-5</v>
      </c>
    </row>
    <row r="162" spans="1:3" ht="32.25" thickBot="1" x14ac:dyDescent="0.3">
      <c r="A162" s="4" t="s">
        <v>63</v>
      </c>
      <c r="B162" s="15">
        <v>599</v>
      </c>
      <c r="C162" s="19" t="e">
        <f>VLOOKUP(MID(A162,2,99),Settings!$E$2:$F$216,2,0)</f>
        <v>#N/A</v>
      </c>
    </row>
    <row r="163" spans="1:3" ht="16.5" thickBot="1" x14ac:dyDescent="0.3">
      <c r="A163" s="4" t="s">
        <v>219</v>
      </c>
      <c r="B163" s="15">
        <v>670</v>
      </c>
      <c r="C163" s="19" t="e">
        <f>VLOOKUP(MID(A163,2,99),Settings!$E$2:$F$216,2,0)</f>
        <v>#N/A</v>
      </c>
    </row>
    <row r="164" spans="1:3" ht="32.25" thickBot="1" x14ac:dyDescent="0.3">
      <c r="A164" s="4" t="s">
        <v>3</v>
      </c>
      <c r="B164" s="15">
        <v>672</v>
      </c>
      <c r="C164" s="19" t="e">
        <f>VLOOKUP(MID(A164,2,99),Settings!$E$2:$F$216,2,0)</f>
        <v>#N/A</v>
      </c>
    </row>
    <row r="165" spans="1:3" ht="16.5" thickBot="1" x14ac:dyDescent="0.3">
      <c r="A165" s="4" t="s">
        <v>39</v>
      </c>
      <c r="B165" s="15">
        <v>673</v>
      </c>
      <c r="C165" s="19" t="e">
        <f>VLOOKUP(MID(A165,2,99),Settings!$E$2:$F$216,2,0)</f>
        <v>#N/A</v>
      </c>
    </row>
    <row r="166" spans="1:3" ht="16.5" thickBot="1" x14ac:dyDescent="0.3">
      <c r="A166" s="4" t="s">
        <v>152</v>
      </c>
      <c r="B166" s="15">
        <v>674</v>
      </c>
      <c r="C166" s="19">
        <f>VLOOKUP(MID(A166,2,99),Settings!$E$2:$F$216,2,0)</f>
        <v>10</v>
      </c>
    </row>
    <row r="167" spans="1:3" ht="32.25" thickBot="1" x14ac:dyDescent="0.3">
      <c r="A167" s="4" t="s">
        <v>168</v>
      </c>
      <c r="B167" s="15">
        <v>675</v>
      </c>
      <c r="C167" s="19" t="e">
        <f>VLOOKUP(MID(A167,2,99),Settings!$E$2:$F$216,2,0)</f>
        <v>#N/A</v>
      </c>
    </row>
    <row r="168" spans="1:3" ht="16.5" thickBot="1" x14ac:dyDescent="0.3">
      <c r="A168" s="4" t="s">
        <v>222</v>
      </c>
      <c r="B168" s="15">
        <v>676</v>
      </c>
      <c r="C168" s="19">
        <f>VLOOKUP(MID(A168,2,99),Settings!$E$2:$F$216,2,0)</f>
        <v>11</v>
      </c>
    </row>
    <row r="169" spans="1:3" ht="16.5" thickBot="1" x14ac:dyDescent="0.3">
      <c r="A169" s="4" t="s">
        <v>189</v>
      </c>
      <c r="B169" s="15">
        <v>677</v>
      </c>
      <c r="C169" s="19" t="e">
        <f>VLOOKUP(MID(A169,2,99),Settings!$E$2:$F$216,2,0)</f>
        <v>#N/A</v>
      </c>
    </row>
    <row r="170" spans="1:3" ht="16.5" thickBot="1" x14ac:dyDescent="0.3">
      <c r="A170" s="4" t="s">
        <v>231</v>
      </c>
      <c r="B170" s="15">
        <v>678</v>
      </c>
      <c r="C170" s="19">
        <f>VLOOKUP(MID(A170,2,99),Settings!$E$2:$F$216,2,0)</f>
        <v>9.0000000000000036</v>
      </c>
    </row>
    <row r="171" spans="1:3" ht="16.5" thickBot="1" x14ac:dyDescent="0.3">
      <c r="A171" s="4" t="s">
        <v>78</v>
      </c>
      <c r="B171" s="15">
        <v>679</v>
      </c>
      <c r="C171" s="19">
        <f>VLOOKUP(MID(A171,2,99),Settings!$E$2:$F$216,2,0)</f>
        <v>10</v>
      </c>
    </row>
    <row r="172" spans="1:3" ht="16.5" thickBot="1" x14ac:dyDescent="0.3">
      <c r="A172" s="4" t="s">
        <v>165</v>
      </c>
      <c r="B172" s="15">
        <v>680</v>
      </c>
      <c r="C172" s="19">
        <f>VLOOKUP(MID(A172,2,99),Settings!$E$2:$F$216,2,0)</f>
        <v>7.0000000000000018</v>
      </c>
    </row>
    <row r="173" spans="1:3" ht="16.5" thickBot="1" x14ac:dyDescent="0.3">
      <c r="A173" s="4" t="s">
        <v>237</v>
      </c>
      <c r="B173" s="15">
        <v>681</v>
      </c>
      <c r="C173" s="19" t="e">
        <f>VLOOKUP(MID(A173,2,99),Settings!$E$2:$F$216,2,0)</f>
        <v>#N/A</v>
      </c>
    </row>
    <row r="174" spans="1:3" ht="16.5" thickBot="1" x14ac:dyDescent="0.3">
      <c r="A174" s="4" t="s">
        <v>56</v>
      </c>
      <c r="B174" s="15">
        <v>682</v>
      </c>
      <c r="C174" s="19" t="e">
        <f>VLOOKUP(MID(A174,2,99),Settings!$E$2:$F$216,2,0)</f>
        <v>#N/A</v>
      </c>
    </row>
    <row r="175" spans="1:3" ht="16.5" thickBot="1" x14ac:dyDescent="0.3">
      <c r="A175" s="4" t="s">
        <v>157</v>
      </c>
      <c r="B175" s="15">
        <v>683</v>
      </c>
      <c r="C175" s="19" t="e">
        <f>VLOOKUP(MID(A175,2,99),Settings!$E$2:$F$216,2,0)</f>
        <v>#N/A</v>
      </c>
    </row>
    <row r="176" spans="1:3" ht="16.5" thickBot="1" x14ac:dyDescent="0.3">
      <c r="A176" s="4" t="s">
        <v>191</v>
      </c>
      <c r="B176" s="15">
        <v>685</v>
      </c>
      <c r="C176" s="19">
        <f>VLOOKUP(MID(A176,2,99),Settings!$E$2:$F$216,2,0)</f>
        <v>11</v>
      </c>
    </row>
    <row r="177" spans="1:3" ht="16.5" thickBot="1" x14ac:dyDescent="0.3">
      <c r="A177" s="4" t="s">
        <v>115</v>
      </c>
      <c r="B177" s="15">
        <v>686</v>
      </c>
      <c r="C177" s="19">
        <f>VLOOKUP(MID(A177,2,99),Settings!$E$2:$F$216,2,0)</f>
        <v>10</v>
      </c>
    </row>
    <row r="178" spans="1:3" ht="16.5" thickBot="1" x14ac:dyDescent="0.3">
      <c r="A178" s="4" t="s">
        <v>159</v>
      </c>
      <c r="B178" s="15">
        <v>687</v>
      </c>
      <c r="C178" s="19" t="e">
        <f>VLOOKUP(MID(A178,2,99),Settings!$E$2:$F$216,2,0)</f>
        <v>#N/A</v>
      </c>
    </row>
    <row r="179" spans="1:3" ht="16.5" thickBot="1" x14ac:dyDescent="0.3">
      <c r="A179" s="4" t="s">
        <v>228</v>
      </c>
      <c r="B179" s="15">
        <v>688</v>
      </c>
      <c r="C179" s="19">
        <f>VLOOKUP(MID(A179,2,99),Settings!$E$2:$F$216,2,0)</f>
        <v>10</v>
      </c>
    </row>
    <row r="180" spans="1:3" ht="16.5" thickBot="1" x14ac:dyDescent="0.3">
      <c r="A180" s="4" t="s">
        <v>174</v>
      </c>
      <c r="B180" s="15">
        <v>689</v>
      </c>
      <c r="C180" s="19" t="e">
        <f>VLOOKUP(MID(A180,2,99),Settings!$E$2:$F$216,2,0)</f>
        <v>#N/A</v>
      </c>
    </row>
    <row r="181" spans="1:3" ht="16.5" thickBot="1" x14ac:dyDescent="0.3">
      <c r="A181" s="4" t="s">
        <v>221</v>
      </c>
      <c r="B181" s="15">
        <v>690</v>
      </c>
      <c r="C181" s="19" t="e">
        <f>VLOOKUP(MID(A181,2,99),Settings!$E$2:$F$216,2,0)</f>
        <v>#N/A</v>
      </c>
    </row>
    <row r="182" spans="1:3" ht="32.25" thickBot="1" x14ac:dyDescent="0.3">
      <c r="A182" s="4" t="s">
        <v>144</v>
      </c>
      <c r="B182" s="15">
        <v>691</v>
      </c>
      <c r="C182" s="19" t="e">
        <f>VLOOKUP(MID(A182,2,99),Settings!$E$2:$F$216,2,0)</f>
        <v>#N/A</v>
      </c>
    </row>
    <row r="183" spans="1:3" ht="16.5" thickBot="1" x14ac:dyDescent="0.3">
      <c r="A183" s="4" t="s">
        <v>138</v>
      </c>
      <c r="B183" s="15">
        <v>692</v>
      </c>
      <c r="C183" s="19" t="e">
        <f>VLOOKUP(MID(A183,2,99),Settings!$E$2:$F$216,2,0)</f>
        <v>#N/A</v>
      </c>
    </row>
    <row r="184" spans="1:3" ht="16.5" thickBot="1" x14ac:dyDescent="0.3">
      <c r="A184" s="4" t="s">
        <v>57</v>
      </c>
      <c r="B184" s="15">
        <v>850</v>
      </c>
      <c r="C184" s="19" t="e">
        <f>VLOOKUP(MID(A184,2,99),Settings!$E$2:$F$216,2,0)</f>
        <v>#N/A</v>
      </c>
    </row>
    <row r="185" spans="1:3" ht="16.5" thickBot="1" x14ac:dyDescent="0.3">
      <c r="A185" s="4" t="s">
        <v>99</v>
      </c>
      <c r="B185" s="15">
        <v>852</v>
      </c>
      <c r="C185" s="19" t="e">
        <f>VLOOKUP(MID(A185,2,99),Settings!$E$2:$F$216,2,0)</f>
        <v>#N/A</v>
      </c>
    </row>
    <row r="186" spans="1:3" ht="16.5" thickBot="1" x14ac:dyDescent="0.3">
      <c r="A186" s="4" t="s">
        <v>127</v>
      </c>
      <c r="B186" s="15">
        <v>853</v>
      </c>
      <c r="C186" s="19" t="e">
        <f>VLOOKUP(MID(A186,2,99),Settings!$E$2:$F$216,2,0)</f>
        <v>#N/A</v>
      </c>
    </row>
    <row r="187" spans="1:3" ht="16.5" thickBot="1" x14ac:dyDescent="0.3">
      <c r="A187" s="4" t="s">
        <v>43</v>
      </c>
      <c r="B187" s="15">
        <v>855</v>
      </c>
      <c r="C187" s="19">
        <f>VLOOKUP(MID(A187,2,99),Settings!$E$2:$F$216,2,0)</f>
        <v>5.0000000000000036</v>
      </c>
    </row>
    <row r="188" spans="1:3" ht="16.5" thickBot="1" x14ac:dyDescent="0.3">
      <c r="A188" s="4" t="s">
        <v>118</v>
      </c>
      <c r="B188" s="15">
        <v>856</v>
      </c>
      <c r="C188" s="19" t="e">
        <f>VLOOKUP(MID(A188,2,99),Settings!$E$2:$F$216,2,0)</f>
        <v>#N/A</v>
      </c>
    </row>
    <row r="189" spans="1:3" ht="16.5" thickBot="1" x14ac:dyDescent="0.3">
      <c r="A189" s="4" t="s">
        <v>26</v>
      </c>
      <c r="B189" s="15">
        <v>880</v>
      </c>
      <c r="C189" s="19">
        <f>VLOOKUP(MID(A189,2,99),Settings!$E$2:$F$216,2,0)</f>
        <v>4.0000000000000018</v>
      </c>
    </row>
    <row r="190" spans="1:3" ht="48" thickBot="1" x14ac:dyDescent="0.3">
      <c r="A190" s="4" t="s">
        <v>4</v>
      </c>
      <c r="B190" s="15">
        <v>881</v>
      </c>
      <c r="C190" s="19" t="e">
        <f>VLOOKUP(MID(A190,2,99),Settings!$E$2:$F$216,2,0)</f>
        <v>#N/A</v>
      </c>
    </row>
    <row r="191" spans="1:3" ht="30.75" thickBot="1" x14ac:dyDescent="0.3">
      <c r="A191" s="10" t="s">
        <v>5</v>
      </c>
      <c r="B191" s="15">
        <v>882</v>
      </c>
      <c r="C191" s="19" t="e">
        <f>VLOOKUP(MID(A191,2,99),Settings!$E$2:$F$216,2,0)</f>
        <v>#N/A</v>
      </c>
    </row>
    <row r="192" spans="1:3" ht="32.25" thickBot="1" x14ac:dyDescent="0.3">
      <c r="A192" s="4" t="s">
        <v>212</v>
      </c>
      <c r="B192" s="15">
        <v>886</v>
      </c>
      <c r="C192" s="19" t="e">
        <f>VLOOKUP(MID(A192,2,99),Settings!$E$2:$F$216,2,0)</f>
        <v>#N/A</v>
      </c>
    </row>
    <row r="193" spans="1:3" ht="16.5" thickBot="1" x14ac:dyDescent="0.3">
      <c r="A193" s="4" t="s">
        <v>132</v>
      </c>
      <c r="B193" s="15">
        <v>960</v>
      </c>
      <c r="C193" s="19">
        <f>VLOOKUP(MID(A193,2,99),Settings!$E$2:$F$216,2,0)</f>
        <v>3.0000000000000027</v>
      </c>
    </row>
    <row r="194" spans="1:3" ht="16.5" thickBot="1" x14ac:dyDescent="0.3">
      <c r="A194" s="4" t="s">
        <v>121</v>
      </c>
      <c r="B194" s="15">
        <v>961</v>
      </c>
      <c r="C194" s="19">
        <f>VLOOKUP(MID(A194,2,99),Settings!$E$2:$F$216,2,0)</f>
        <v>1.0000000000000018</v>
      </c>
    </row>
    <row r="195" spans="1:3" ht="16.5" thickBot="1" x14ac:dyDescent="0.3">
      <c r="A195" s="4" t="s">
        <v>111</v>
      </c>
      <c r="B195" s="15">
        <v>962</v>
      </c>
      <c r="C195" s="19">
        <f>VLOOKUP(MID(A195,2,99),Settings!$E$2:$F$216,2,0)</f>
        <v>1.0000000000000018</v>
      </c>
    </row>
    <row r="196" spans="1:3" ht="16.5" thickBot="1" x14ac:dyDescent="0.3">
      <c r="A196" s="4" t="s">
        <v>209</v>
      </c>
      <c r="B196" s="15">
        <v>963</v>
      </c>
      <c r="C196" s="19" t="e">
        <f>VLOOKUP(MID(A196,2,99),Settings!$E$2:$F$216,2,0)</f>
        <v>#N/A</v>
      </c>
    </row>
    <row r="197" spans="1:3" ht="16.5" thickBot="1" x14ac:dyDescent="0.3">
      <c r="A197" s="4" t="s">
        <v>103</v>
      </c>
      <c r="B197" s="15">
        <v>964</v>
      </c>
      <c r="C197" s="19" t="e">
        <f>VLOOKUP(MID(A197,2,99),Settings!$E$2:$F$216,2,0)</f>
        <v>#N/A</v>
      </c>
    </row>
    <row r="198" spans="1:3" ht="16.5" thickBot="1" x14ac:dyDescent="0.3">
      <c r="A198" s="4" t="s">
        <v>117</v>
      </c>
      <c r="B198" s="15">
        <v>965</v>
      </c>
      <c r="C198" s="19" t="e">
        <f>VLOOKUP(MID(A198,2,99),Settings!$E$2:$F$216,2,0)</f>
        <v>#N/A</v>
      </c>
    </row>
    <row r="199" spans="1:3" ht="16.5" thickBot="1" x14ac:dyDescent="0.3">
      <c r="A199" s="4" t="s">
        <v>16</v>
      </c>
      <c r="B199" s="15">
        <v>966</v>
      </c>
      <c r="C199" s="19">
        <f>VLOOKUP(MID(A199,2,99),Settings!$E$2:$F$216,2,0)</f>
        <v>1.0000000000000018</v>
      </c>
    </row>
    <row r="200" spans="1:3" ht="16.5" thickBot="1" x14ac:dyDescent="0.3">
      <c r="A200" s="4" t="s">
        <v>238</v>
      </c>
      <c r="B200" s="15">
        <v>967</v>
      </c>
      <c r="C200" s="19" t="e">
        <f>VLOOKUP(MID(A200,2,99),Settings!$E$2:$F$216,2,0)</f>
        <v>#N/A</v>
      </c>
    </row>
    <row r="201" spans="1:3" ht="16.5" thickBot="1" x14ac:dyDescent="0.3">
      <c r="A201" s="4" t="s">
        <v>161</v>
      </c>
      <c r="B201" s="15">
        <v>968</v>
      </c>
      <c r="C201" s="19">
        <f>VLOOKUP(MID(A201,2,99),Settings!$E$2:$F$216,2,0)</f>
        <v>2.0000000000000036</v>
      </c>
    </row>
    <row r="202" spans="1:3" ht="16.5" thickBot="1" x14ac:dyDescent="0.3">
      <c r="A202" s="4" t="s">
        <v>166</v>
      </c>
      <c r="B202" s="15">
        <v>970</v>
      </c>
      <c r="C202" s="19" t="e">
        <f>VLOOKUP(MID(A202,2,99),Settings!$E$2:$F$216,2,0)</f>
        <v>#N/A</v>
      </c>
    </row>
    <row r="203" spans="1:3" ht="16.5" thickBot="1" x14ac:dyDescent="0.3">
      <c r="A203" s="4" t="s">
        <v>70</v>
      </c>
      <c r="B203" s="15">
        <v>971</v>
      </c>
      <c r="C203" s="19" t="e">
        <f>VLOOKUP(MID(A203,2,99),Settings!$E$2:$F$216,2,0)</f>
        <v>#N/A</v>
      </c>
    </row>
    <row r="204" spans="1:3" ht="16.5" thickBot="1" x14ac:dyDescent="0.3">
      <c r="A204" s="4" t="s">
        <v>107</v>
      </c>
      <c r="B204" s="15">
        <v>972</v>
      </c>
      <c r="C204" s="19" t="e">
        <f>VLOOKUP(MID(A204,2,99),Settings!$E$2:$F$216,2,0)</f>
        <v>#N/A</v>
      </c>
    </row>
    <row r="205" spans="1:3" ht="16.5" thickBot="1" x14ac:dyDescent="0.3">
      <c r="A205" s="4" t="s">
        <v>25</v>
      </c>
      <c r="B205" s="15">
        <v>973</v>
      </c>
      <c r="C205" s="19" t="e">
        <f>VLOOKUP(MID(A205,2,99),Settings!$E$2:$F$216,2,0)</f>
        <v>#N/A</v>
      </c>
    </row>
    <row r="206" spans="1:3" ht="16.5" thickBot="1" x14ac:dyDescent="0.3">
      <c r="A206" s="4" t="s">
        <v>177</v>
      </c>
      <c r="B206" s="15">
        <v>974</v>
      </c>
      <c r="C206" s="19">
        <f>VLOOKUP(MID(A206,2,99),Settings!$E$2:$F$216,2,0)</f>
        <v>1.0000000000000018</v>
      </c>
    </row>
    <row r="207" spans="1:3" ht="16.5" thickBot="1" x14ac:dyDescent="0.3">
      <c r="A207" s="4" t="s">
        <v>32</v>
      </c>
      <c r="B207" s="15">
        <v>975</v>
      </c>
      <c r="C207" s="19">
        <f>VLOOKUP(MID(A207,2,99),Settings!$E$2:$F$216,2,0)</f>
        <v>4.0000000000000018</v>
      </c>
    </row>
    <row r="208" spans="1:3" ht="16.5" thickBot="1" x14ac:dyDescent="0.3">
      <c r="A208" s="4" t="s">
        <v>147</v>
      </c>
      <c r="B208" s="15">
        <v>976</v>
      </c>
      <c r="C208" s="19">
        <f>VLOOKUP(MID(A208,2,99),Settings!$E$2:$F$216,2,0)</f>
        <v>6.0000000000000027</v>
      </c>
    </row>
    <row r="209" spans="1:3" ht="16.5" thickBot="1" x14ac:dyDescent="0.3">
      <c r="A209" s="4" t="s">
        <v>153</v>
      </c>
      <c r="B209" s="15">
        <v>977</v>
      </c>
      <c r="C209" s="19" t="e">
        <f>VLOOKUP(MID(A209,2,99),Settings!$E$2:$F$216,2,0)</f>
        <v>#N/A</v>
      </c>
    </row>
    <row r="210" spans="1:3" ht="16.5" thickBot="1" x14ac:dyDescent="0.3">
      <c r="A210" s="4" t="s">
        <v>210</v>
      </c>
      <c r="B210" s="15">
        <v>992</v>
      </c>
      <c r="C210" s="19">
        <f>VLOOKUP(MID(A210,2,99),Settings!$E$2:$F$216,2,0)</f>
        <v>3.0000000000000027</v>
      </c>
    </row>
    <row r="211" spans="1:3" ht="16.5" thickBot="1" x14ac:dyDescent="0.3">
      <c r="A211" s="4" t="s">
        <v>225</v>
      </c>
      <c r="B211" s="15">
        <v>993</v>
      </c>
      <c r="C211" s="19" t="e">
        <f>VLOOKUP(MID(A211,2,99),Settings!$E$2:$F$216,2,0)</f>
        <v>#N/A</v>
      </c>
    </row>
    <row r="212" spans="1:3" ht="16.5" thickBot="1" x14ac:dyDescent="0.3">
      <c r="A212" s="4" t="s">
        <v>83</v>
      </c>
      <c r="B212" s="15">
        <v>995</v>
      </c>
      <c r="C212" s="19" t="e">
        <f>VLOOKUP(MID(A212,2,99),Settings!$E$2:$F$216,2,0)</f>
        <v>#N/A</v>
      </c>
    </row>
    <row r="213" spans="1:3" ht="16.5" thickBot="1" x14ac:dyDescent="0.3">
      <c r="A213" s="4" t="s">
        <v>114</v>
      </c>
      <c r="B213" s="15">
        <v>996</v>
      </c>
      <c r="C213" s="19">
        <f>VLOOKUP(MID(A213,2,99),Settings!$E$2:$F$216,2,0)</f>
        <v>4.0000000000000018</v>
      </c>
    </row>
    <row r="214" spans="1:3" ht="16.5" thickBot="1" x14ac:dyDescent="0.3">
      <c r="A214" s="4" t="s">
        <v>163</v>
      </c>
      <c r="B214" s="15">
        <v>998</v>
      </c>
      <c r="C214" s="19" t="e">
        <f>VLOOKUP(MID(A214,2,99),Settings!$E$2:$F$216,2,0)</f>
        <v>#N/A</v>
      </c>
    </row>
    <row r="215" spans="1:3" ht="16.5" thickBot="1" x14ac:dyDescent="0.3">
      <c r="A215" s="5" t="s">
        <v>24</v>
      </c>
      <c r="B215" s="15">
        <v>12422</v>
      </c>
      <c r="C215" s="19">
        <f>VLOOKUP(MID(A215,2,99),Settings!$E$2:$F$216,2,0)</f>
        <v>-5.9999999999999982</v>
      </c>
    </row>
    <row r="216" spans="1:3" ht="16.5" thickBot="1" x14ac:dyDescent="0.3">
      <c r="A216" s="5" t="s">
        <v>27</v>
      </c>
      <c r="B216" s="15">
        <v>12462</v>
      </c>
      <c r="C216" s="19">
        <f>VLOOKUP(MID(A216,2,99),Settings!$E$2:$F$216,2,0)</f>
        <v>-5.9999999999999982</v>
      </c>
    </row>
    <row r="217" spans="1:3" ht="16.5" thickBot="1" x14ac:dyDescent="0.3">
      <c r="A217" s="5" t="s">
        <v>14</v>
      </c>
      <c r="B217" s="15">
        <v>12642</v>
      </c>
      <c r="C217" s="19" t="e">
        <f>VLOOKUP(MID(A217,2,99),Settings!$E$2:$F$216,2,0)</f>
        <v>#N/A</v>
      </c>
    </row>
    <row r="218" spans="1:3" ht="16.5" thickBot="1" x14ac:dyDescent="0.3">
      <c r="A218" s="5" t="s">
        <v>15</v>
      </c>
      <c r="B218" s="15">
        <v>12682</v>
      </c>
      <c r="C218" s="19">
        <f>VLOOKUP(MID(A218,2,99),Settings!$E$2:$F$216,2,0)</f>
        <v>-5.9999999999999982</v>
      </c>
    </row>
    <row r="219" spans="1:3" ht="16.5" thickBot="1" x14ac:dyDescent="0.3">
      <c r="A219" s="5" t="s">
        <v>235</v>
      </c>
      <c r="B219" s="15">
        <v>12842</v>
      </c>
      <c r="C219" s="19" t="e">
        <f>VLOOKUP(MID(A219,2,99),Settings!$E$2:$F$216,2,0)</f>
        <v>#N/A</v>
      </c>
    </row>
    <row r="220" spans="1:3" ht="32.25" thickBot="1" x14ac:dyDescent="0.3">
      <c r="A220" s="5" t="s">
        <v>234</v>
      </c>
      <c r="B220" s="15">
        <v>13402</v>
      </c>
      <c r="C220" s="19" t="e">
        <f>VLOOKUP(MID(A220,2,99),Settings!$E$2:$F$216,2,0)</f>
        <v>#N/A</v>
      </c>
    </row>
    <row r="221" spans="1:3" ht="16.5" thickBot="1" x14ac:dyDescent="0.3">
      <c r="A221" s="5" t="s">
        <v>47</v>
      </c>
      <c r="B221" s="15">
        <v>13452</v>
      </c>
      <c r="C221" s="19" t="e">
        <f>VLOOKUP(MID(A221,2,99),Settings!$E$2:$F$216,2,0)</f>
        <v>#N/A</v>
      </c>
    </row>
    <row r="222" spans="1:3" ht="16.5" thickBot="1" x14ac:dyDescent="0.3">
      <c r="A222" s="5" t="s">
        <v>31</v>
      </c>
      <c r="B222" s="15">
        <v>14412</v>
      </c>
      <c r="C222" s="19">
        <f>VLOOKUP(MID(A222,2,99),Settings!$E$2:$F$216,2,0)</f>
        <v>-5</v>
      </c>
    </row>
    <row r="223" spans="1:3" ht="16.5" thickBot="1" x14ac:dyDescent="0.3">
      <c r="A223" s="5" t="s">
        <v>87</v>
      </c>
      <c r="B223" s="15">
        <v>14732</v>
      </c>
      <c r="C223" s="19">
        <f>VLOOKUP(MID(A223,2,99),Settings!$E$2:$F$216,2,0)</f>
        <v>-5.9999999999999982</v>
      </c>
    </row>
    <row r="224" spans="1:3" ht="16.5" thickBot="1" x14ac:dyDescent="0.3">
      <c r="A224" s="5" t="s">
        <v>226</v>
      </c>
      <c r="B224" s="15">
        <v>16492</v>
      </c>
      <c r="C224" s="19" t="e">
        <f>VLOOKUP(MID(A224,2,99),Settings!$E$2:$F$216,2,0)</f>
        <v>#N/A</v>
      </c>
    </row>
    <row r="225" spans="1:3" ht="16.5" thickBot="1" x14ac:dyDescent="0.3">
      <c r="A225" s="5" t="s">
        <v>149</v>
      </c>
      <c r="B225" s="15">
        <v>16642</v>
      </c>
      <c r="C225" s="19">
        <f>VLOOKUP(MID(A225,2,99),Settings!$E$2:$F$216,2,0)</f>
        <v>-5.9999999999999982</v>
      </c>
    </row>
    <row r="226" spans="1:3" ht="16.5" thickBot="1" x14ac:dyDescent="0.3">
      <c r="A226" s="5" t="s">
        <v>136</v>
      </c>
      <c r="B226" s="15">
        <v>16702</v>
      </c>
      <c r="C226" s="19" t="e">
        <f>VLOOKUP(MID(A226,2,99),Settings!$E$2:$F$216,2,0)</f>
        <v>#N/A</v>
      </c>
    </row>
    <row r="227" spans="1:3" ht="16.5" thickBot="1" x14ac:dyDescent="0.3">
      <c r="A227" s="5" t="s">
        <v>90</v>
      </c>
      <c r="B227" s="15">
        <v>16712</v>
      </c>
      <c r="C227" s="19" t="e">
        <f>VLOOKUP(MID(A227,2,99),Settings!$E$2:$F$216,2,0)</f>
        <v>#N/A</v>
      </c>
    </row>
    <row r="228" spans="1:3" ht="16.5" thickBot="1" x14ac:dyDescent="0.3">
      <c r="A228" s="5" t="s">
        <v>192</v>
      </c>
      <c r="B228" s="15">
        <v>16842</v>
      </c>
      <c r="C228" s="19" t="e">
        <f>VLOOKUP(MID(A228,2,99),Settings!$E$2:$F$216,2,0)</f>
        <v>#N/A</v>
      </c>
    </row>
    <row r="229" spans="1:3" ht="16.5" thickBot="1" x14ac:dyDescent="0.3">
      <c r="A229" s="5" t="s">
        <v>185</v>
      </c>
      <c r="B229" s="15">
        <v>17582</v>
      </c>
      <c r="C229" s="19">
        <f>VLOOKUP(MID(A229,2,99),Settings!$E$2:$F$216,2,0)</f>
        <v>-5.9999999999999982</v>
      </c>
    </row>
    <row r="230" spans="1:3" ht="16.5" thickBot="1" x14ac:dyDescent="0.3">
      <c r="A230" s="5" t="s">
        <v>68</v>
      </c>
      <c r="B230" s="15">
        <v>17672</v>
      </c>
      <c r="C230" s="19">
        <f>VLOOKUP(MID(A230,2,99),Settings!$E$2:$F$216,2,0)</f>
        <v>-5.9999999999999982</v>
      </c>
    </row>
    <row r="231" spans="1:3" ht="32.25" thickBot="1" x14ac:dyDescent="0.3">
      <c r="A231" s="5" t="s">
        <v>188</v>
      </c>
      <c r="B231" s="15">
        <v>17842</v>
      </c>
      <c r="C231" s="19" t="e">
        <f>VLOOKUP(MID(A231,2,99),Settings!$E$2:$F$216,2,0)</f>
        <v>#N/A</v>
      </c>
    </row>
    <row r="232" spans="1:3" ht="16.5" thickBot="1" x14ac:dyDescent="0.3">
      <c r="A232" s="5" t="s">
        <v>223</v>
      </c>
      <c r="B232" s="15">
        <v>18682</v>
      </c>
      <c r="C232" s="19" t="e">
        <f>VLOOKUP(MID(A232,2,99),Settings!$E$2:$F$216,2,0)</f>
        <v>#N/A</v>
      </c>
    </row>
    <row r="233" spans="1:3" ht="32.25" thickBot="1" x14ac:dyDescent="0.3">
      <c r="A233" s="5" t="s">
        <v>183</v>
      </c>
      <c r="B233" s="15">
        <v>18692</v>
      </c>
      <c r="C233" s="19" t="e">
        <f>VLOOKUP(MID(A233,2,99),Settings!$E$2:$F$216,2,0)</f>
        <v>#N/A</v>
      </c>
    </row>
    <row r="234" spans="1:3" ht="16.5" thickBot="1" x14ac:dyDescent="0.3">
      <c r="A234" s="5" t="s">
        <v>109</v>
      </c>
      <c r="B234" s="15">
        <v>18762</v>
      </c>
      <c r="C234" s="19" t="e">
        <f>VLOOKUP(MID(A234,2,99),Settings!$E$2:$F$216,2,0)</f>
        <v>#N/A</v>
      </c>
    </row>
    <row r="235" spans="1:3" ht="16.5" thickBot="1" x14ac:dyDescent="0.3">
      <c r="A235" s="4" t="s">
        <v>23</v>
      </c>
      <c r="B235" s="15" t="s">
        <v>241</v>
      </c>
      <c r="C235" s="19" t="e">
        <f>VLOOKUP(MID(A235,2,99),Settings!$E$2:$F$216,2,0)</f>
        <v>#N/A</v>
      </c>
    </row>
    <row r="236" spans="1:3" ht="16.5" thickBot="1" x14ac:dyDescent="0.3">
      <c r="A236" s="4" t="s">
        <v>2</v>
      </c>
      <c r="B236" s="15" t="s">
        <v>251</v>
      </c>
      <c r="C236" s="19" t="e">
        <f>VLOOKUP(MID(A236,2,99),Settings!$E$2:$F$216,2,0)</f>
        <v>#N/A</v>
      </c>
    </row>
    <row r="237" spans="1:3" ht="32.25" thickBot="1" x14ac:dyDescent="0.3">
      <c r="A237" s="4" t="s">
        <v>65</v>
      </c>
      <c r="B237" s="15" t="s">
        <v>251</v>
      </c>
      <c r="C237" s="19" t="e">
        <f>VLOOKUP(MID(A237,2,99),Settings!$E$2:$F$216,2,0)</f>
        <v>#N/A</v>
      </c>
    </row>
    <row r="238" spans="1:3" ht="16.5" thickBot="1" x14ac:dyDescent="0.3">
      <c r="A238" s="4" t="s">
        <v>215</v>
      </c>
      <c r="B238" s="15" t="s">
        <v>251</v>
      </c>
      <c r="C238" s="19" t="e">
        <f>VLOOKUP(MID(A238,2,99),Settings!$E$2:$F$216,2,0)</f>
        <v>#N/A</v>
      </c>
    </row>
    <row r="239" spans="1:3" ht="16.5" thickBot="1" x14ac:dyDescent="0.3">
      <c r="A239" s="4" t="s">
        <v>216</v>
      </c>
      <c r="B239" s="15" t="s">
        <v>251</v>
      </c>
      <c r="C239" s="19" t="e">
        <f>VLOOKUP(MID(A239,2,99),Settings!$E$2:$F$216,2,0)</f>
        <v>#N/A</v>
      </c>
    </row>
    <row r="240" spans="1:3" ht="16.5" thickBot="1" x14ac:dyDescent="0.3">
      <c r="A240" s="4" t="s">
        <v>217</v>
      </c>
      <c r="B240" s="15" t="s">
        <v>251</v>
      </c>
      <c r="C240" s="19" t="e">
        <f>VLOOKUP(MID(A240,2,99),Settings!$E$2:$F$216,2,0)</f>
        <v>#N/A</v>
      </c>
    </row>
    <row r="241" spans="1:2" x14ac:dyDescent="0.25">
      <c r="A241" s="11"/>
      <c r="B241" s="16"/>
    </row>
    <row r="242" spans="1:2" x14ac:dyDescent="0.25">
      <c r="A242" s="11"/>
      <c r="B242" s="16"/>
    </row>
    <row r="243" spans="1:2" x14ac:dyDescent="0.25">
      <c r="A243" s="11"/>
      <c r="B243" s="16"/>
    </row>
    <row r="244" spans="1:2" x14ac:dyDescent="0.25">
      <c r="A244" s="11"/>
      <c r="B244" s="16"/>
    </row>
    <row r="245" spans="1:2" x14ac:dyDescent="0.25">
      <c r="A245" s="11"/>
      <c r="B245" s="16"/>
    </row>
    <row r="246" spans="1:2" x14ac:dyDescent="0.25">
      <c r="A246" s="11"/>
      <c r="B246" s="16"/>
    </row>
    <row r="247" spans="1:2" x14ac:dyDescent="0.25">
      <c r="A247" s="11"/>
      <c r="B247" s="16"/>
    </row>
    <row r="248" spans="1:2" x14ac:dyDescent="0.25">
      <c r="A248" s="11"/>
      <c r="B248" s="16"/>
    </row>
    <row r="249" spans="1:2" x14ac:dyDescent="0.25">
      <c r="A249" s="11"/>
      <c r="B249" s="16"/>
    </row>
    <row r="250" spans="1:2" x14ac:dyDescent="0.25">
      <c r="A250" s="11"/>
      <c r="B250" s="16"/>
    </row>
    <row r="251" spans="1:2" x14ac:dyDescent="0.25">
      <c r="A251" s="11"/>
      <c r="B251" s="16"/>
    </row>
    <row r="252" spans="1:2" x14ac:dyDescent="0.25">
      <c r="A252" s="11"/>
      <c r="B252" s="16"/>
    </row>
    <row r="253" spans="1:2" x14ac:dyDescent="0.25">
      <c r="A253" s="11"/>
      <c r="B253" s="16"/>
    </row>
    <row r="254" spans="1:2" x14ac:dyDescent="0.25">
      <c r="A254" s="11"/>
      <c r="B254" s="16"/>
    </row>
    <row r="255" spans="1:2" x14ac:dyDescent="0.25">
      <c r="A255" s="11"/>
      <c r="B255" s="16"/>
    </row>
    <row r="256" spans="1:2" x14ac:dyDescent="0.25">
      <c r="A256" s="11"/>
      <c r="B256" s="16"/>
    </row>
    <row r="257" spans="1:2" x14ac:dyDescent="0.25">
      <c r="A257" s="11"/>
      <c r="B257" s="16"/>
    </row>
    <row r="258" spans="1:2" x14ac:dyDescent="0.25">
      <c r="A258" s="11"/>
      <c r="B258" s="16"/>
    </row>
    <row r="259" spans="1:2" x14ac:dyDescent="0.25">
      <c r="A259" s="11"/>
      <c r="B259" s="16"/>
    </row>
    <row r="260" spans="1:2" x14ac:dyDescent="0.25">
      <c r="A260" s="11"/>
      <c r="B260" s="16"/>
    </row>
    <row r="261" spans="1:2" x14ac:dyDescent="0.25">
      <c r="A261" s="11"/>
      <c r="B261" s="16"/>
    </row>
    <row r="262" spans="1:2" x14ac:dyDescent="0.25">
      <c r="A262" s="11"/>
      <c r="B262" s="16"/>
    </row>
    <row r="263" spans="1:2" x14ac:dyDescent="0.25">
      <c r="A263" s="11"/>
      <c r="B263" s="16"/>
    </row>
    <row r="264" spans="1:2" x14ac:dyDescent="0.25">
      <c r="A264" s="11"/>
      <c r="B264" s="16"/>
    </row>
    <row r="265" spans="1:2" x14ac:dyDescent="0.25">
      <c r="A265" s="11"/>
      <c r="B265" s="16"/>
    </row>
    <row r="266" spans="1:2" x14ac:dyDescent="0.25">
      <c r="A266" s="11"/>
      <c r="B266" s="16"/>
    </row>
    <row r="267" spans="1:2" x14ac:dyDescent="0.25">
      <c r="A267" s="11"/>
      <c r="B267" s="16"/>
    </row>
    <row r="268" spans="1:2" x14ac:dyDescent="0.25">
      <c r="A268" s="11"/>
      <c r="B268" s="16"/>
    </row>
    <row r="269" spans="1:2" x14ac:dyDescent="0.25">
      <c r="A269" s="11"/>
      <c r="B269" s="16"/>
    </row>
    <row r="270" spans="1:2" x14ac:dyDescent="0.25">
      <c r="A270" s="11"/>
      <c r="B270" s="16"/>
    </row>
    <row r="271" spans="1:2" x14ac:dyDescent="0.25">
      <c r="A271" s="11"/>
      <c r="B271" s="16"/>
    </row>
    <row r="272" spans="1:2" x14ac:dyDescent="0.25">
      <c r="A272" s="11"/>
      <c r="B272" s="16"/>
    </row>
    <row r="273" spans="1:2" x14ac:dyDescent="0.25">
      <c r="A273" s="11"/>
      <c r="B273" s="16"/>
    </row>
    <row r="274" spans="1:2" x14ac:dyDescent="0.25">
      <c r="A274" s="11"/>
      <c r="B274" s="16"/>
    </row>
    <row r="275" spans="1:2" x14ac:dyDescent="0.25">
      <c r="A275" s="11"/>
      <c r="B275" s="16"/>
    </row>
    <row r="276" spans="1:2" x14ac:dyDescent="0.25">
      <c r="A276" s="11"/>
      <c r="B276" s="16"/>
    </row>
    <row r="277" spans="1:2" x14ac:dyDescent="0.25">
      <c r="A277" s="11"/>
      <c r="B277" s="16"/>
    </row>
    <row r="278" spans="1:2" x14ac:dyDescent="0.25">
      <c r="A278" s="11"/>
      <c r="B278" s="16"/>
    </row>
    <row r="279" spans="1:2" x14ac:dyDescent="0.25">
      <c r="A279" s="11"/>
      <c r="B279" s="16"/>
    </row>
    <row r="280" spans="1:2" x14ac:dyDescent="0.25">
      <c r="A280" s="11"/>
      <c r="B280" s="16"/>
    </row>
    <row r="281" spans="1:2" x14ac:dyDescent="0.25">
      <c r="A281" s="11"/>
      <c r="B281" s="16"/>
    </row>
    <row r="282" spans="1:2" x14ac:dyDescent="0.25">
      <c r="A282" s="11"/>
      <c r="B282" s="16"/>
    </row>
    <row r="283" spans="1:2" x14ac:dyDescent="0.25">
      <c r="A283" s="11"/>
      <c r="B283" s="16"/>
    </row>
    <row r="284" spans="1:2" x14ac:dyDescent="0.25">
      <c r="A284" s="11"/>
      <c r="B284" s="16"/>
    </row>
    <row r="285" spans="1:2" x14ac:dyDescent="0.25">
      <c r="A285" s="11"/>
      <c r="B285" s="16"/>
    </row>
    <row r="286" spans="1:2" x14ac:dyDescent="0.25">
      <c r="A286" s="11"/>
      <c r="B286" s="16"/>
    </row>
    <row r="287" spans="1:2" x14ac:dyDescent="0.25">
      <c r="A287" s="11"/>
      <c r="B287" s="16"/>
    </row>
    <row r="288" spans="1:2" x14ac:dyDescent="0.25">
      <c r="A288" s="11"/>
      <c r="B288" s="16"/>
    </row>
    <row r="289" spans="1:2" x14ac:dyDescent="0.25">
      <c r="A289" s="11"/>
      <c r="B289" s="16"/>
    </row>
    <row r="290" spans="1:2" x14ac:dyDescent="0.25">
      <c r="A290" s="11"/>
      <c r="B290" s="16"/>
    </row>
    <row r="291" spans="1:2" x14ac:dyDescent="0.25">
      <c r="A291" s="11"/>
      <c r="B291" s="16"/>
    </row>
    <row r="292" spans="1:2" x14ac:dyDescent="0.25">
      <c r="A292" s="11"/>
      <c r="B292" s="16"/>
    </row>
    <row r="293" spans="1:2" x14ac:dyDescent="0.25">
      <c r="A293" s="11"/>
      <c r="B293" s="16"/>
    </row>
    <row r="294" spans="1:2" x14ac:dyDescent="0.25">
      <c r="A294" s="11"/>
      <c r="B294" s="16"/>
    </row>
    <row r="295" spans="1:2" x14ac:dyDescent="0.25">
      <c r="A295" s="11"/>
      <c r="B295" s="16"/>
    </row>
    <row r="296" spans="1:2" x14ac:dyDescent="0.25">
      <c r="A296" s="11"/>
      <c r="B296" s="16"/>
    </row>
    <row r="297" spans="1:2" x14ac:dyDescent="0.25">
      <c r="A297" s="11"/>
      <c r="B297" s="16"/>
    </row>
    <row r="298" spans="1:2" x14ac:dyDescent="0.25">
      <c r="A298" s="11"/>
      <c r="B298" s="16"/>
    </row>
    <row r="299" spans="1:2" x14ac:dyDescent="0.25">
      <c r="A299" s="11"/>
      <c r="B299" s="16"/>
    </row>
    <row r="300" spans="1:2" x14ac:dyDescent="0.25">
      <c r="A300" s="11"/>
      <c r="B300" s="16"/>
    </row>
    <row r="301" spans="1:2" x14ac:dyDescent="0.25">
      <c r="A301" s="11"/>
      <c r="B301" s="16"/>
    </row>
    <row r="302" spans="1:2" x14ac:dyDescent="0.25">
      <c r="A302" s="11"/>
      <c r="B302" s="16"/>
    </row>
    <row r="303" spans="1:2" x14ac:dyDescent="0.25">
      <c r="A303" s="11"/>
      <c r="B303" s="16"/>
    </row>
    <row r="304" spans="1:2" x14ac:dyDescent="0.25">
      <c r="A304" s="11"/>
      <c r="B304" s="16"/>
    </row>
    <row r="305" spans="1:2" x14ac:dyDescent="0.25">
      <c r="A305" s="11"/>
      <c r="B305" s="16"/>
    </row>
    <row r="306" spans="1:2" x14ac:dyDescent="0.25">
      <c r="A306" s="11"/>
      <c r="B306" s="16"/>
    </row>
    <row r="307" spans="1:2" x14ac:dyDescent="0.25">
      <c r="A307" s="11"/>
      <c r="B307" s="16"/>
    </row>
    <row r="308" spans="1:2" x14ac:dyDescent="0.25">
      <c r="A308" s="11"/>
      <c r="B308" s="16"/>
    </row>
    <row r="309" spans="1:2" x14ac:dyDescent="0.25">
      <c r="A309" s="11"/>
      <c r="B309" s="16"/>
    </row>
    <row r="310" spans="1:2" x14ac:dyDescent="0.25">
      <c r="A310" s="11"/>
      <c r="B310" s="16"/>
    </row>
    <row r="311" spans="1:2" x14ac:dyDescent="0.25">
      <c r="A311" s="11"/>
      <c r="B311" s="16"/>
    </row>
    <row r="312" spans="1:2" x14ac:dyDescent="0.25">
      <c r="A312" s="11"/>
      <c r="B312" s="16"/>
    </row>
    <row r="313" spans="1:2" x14ac:dyDescent="0.25">
      <c r="A313" s="11"/>
      <c r="B313" s="16"/>
    </row>
    <row r="314" spans="1:2" x14ac:dyDescent="0.25">
      <c r="A314" s="11"/>
      <c r="B314" s="16"/>
    </row>
    <row r="315" spans="1:2" x14ac:dyDescent="0.25">
      <c r="A315" s="11"/>
      <c r="B315" s="16"/>
    </row>
    <row r="316" spans="1:2" x14ac:dyDescent="0.25">
      <c r="A316" s="11"/>
      <c r="B316" s="16"/>
    </row>
    <row r="317" spans="1:2" x14ac:dyDescent="0.25">
      <c r="A317" s="11"/>
      <c r="B317" s="16"/>
    </row>
    <row r="318" spans="1:2" x14ac:dyDescent="0.25">
      <c r="A318" s="11"/>
      <c r="B318" s="16"/>
    </row>
    <row r="319" spans="1:2" x14ac:dyDescent="0.25">
      <c r="A319" s="11"/>
      <c r="B319" s="16"/>
    </row>
    <row r="320" spans="1:2" x14ac:dyDescent="0.25">
      <c r="A320" s="11"/>
      <c r="B320" s="16"/>
    </row>
    <row r="321" spans="1:2" x14ac:dyDescent="0.25">
      <c r="A321" s="11"/>
      <c r="B321" s="16"/>
    </row>
    <row r="322" spans="1:2" x14ac:dyDescent="0.25">
      <c r="A322" s="11"/>
      <c r="B322" s="16"/>
    </row>
    <row r="323" spans="1:2" x14ac:dyDescent="0.25">
      <c r="A323" s="11"/>
      <c r="B323" s="16"/>
    </row>
    <row r="324" spans="1:2" x14ac:dyDescent="0.25">
      <c r="A324" s="11"/>
      <c r="B324" s="16"/>
    </row>
    <row r="325" spans="1:2" x14ac:dyDescent="0.25">
      <c r="A325" s="11"/>
      <c r="B325" s="16"/>
    </row>
    <row r="326" spans="1:2" x14ac:dyDescent="0.25">
      <c r="A326" s="11"/>
      <c r="B326" s="16"/>
    </row>
    <row r="327" spans="1:2" x14ac:dyDescent="0.25">
      <c r="A327" s="11"/>
      <c r="B327" s="16"/>
    </row>
    <row r="328" spans="1:2" x14ac:dyDescent="0.25">
      <c r="A328" s="11"/>
      <c r="B328" s="16"/>
    </row>
    <row r="329" spans="1:2" x14ac:dyDescent="0.25">
      <c r="A329" s="11"/>
      <c r="B329" s="16"/>
    </row>
    <row r="330" spans="1:2" x14ac:dyDescent="0.25">
      <c r="A330" s="11"/>
      <c r="B330" s="16"/>
    </row>
    <row r="331" spans="1:2" x14ac:dyDescent="0.25">
      <c r="A331" s="11"/>
      <c r="B331" s="16"/>
    </row>
    <row r="332" spans="1:2" x14ac:dyDescent="0.25">
      <c r="A332" s="11"/>
      <c r="B332" s="16"/>
    </row>
    <row r="333" spans="1:2" x14ac:dyDescent="0.25">
      <c r="A333" s="11"/>
      <c r="B333" s="16"/>
    </row>
    <row r="334" spans="1:2" x14ac:dyDescent="0.25">
      <c r="A334" s="11"/>
      <c r="B334" s="16"/>
    </row>
    <row r="335" spans="1:2" x14ac:dyDescent="0.25">
      <c r="A335" s="11"/>
      <c r="B335" s="16"/>
    </row>
    <row r="336" spans="1:2" x14ac:dyDescent="0.25">
      <c r="A336" s="11"/>
      <c r="B336" s="16"/>
    </row>
    <row r="337" spans="1:2" x14ac:dyDescent="0.25">
      <c r="A337" s="11"/>
      <c r="B337" s="16"/>
    </row>
    <row r="338" spans="1:2" x14ac:dyDescent="0.25">
      <c r="A338" s="11"/>
      <c r="B338" s="16"/>
    </row>
    <row r="339" spans="1:2" x14ac:dyDescent="0.25">
      <c r="A339" s="11"/>
      <c r="B339" s="16"/>
    </row>
    <row r="340" spans="1:2" x14ac:dyDescent="0.25">
      <c r="A340" s="11"/>
      <c r="B340" s="16"/>
    </row>
    <row r="341" spans="1:2" x14ac:dyDescent="0.25">
      <c r="A341" s="11"/>
      <c r="B341" s="16"/>
    </row>
    <row r="342" spans="1:2" x14ac:dyDescent="0.25">
      <c r="A342" s="11"/>
      <c r="B342" s="16"/>
    </row>
    <row r="343" spans="1:2" x14ac:dyDescent="0.25">
      <c r="A343" s="11"/>
      <c r="B343" s="16"/>
    </row>
    <row r="344" spans="1:2" x14ac:dyDescent="0.25">
      <c r="A344" s="11"/>
      <c r="B344" s="16"/>
    </row>
    <row r="345" spans="1:2" x14ac:dyDescent="0.25">
      <c r="A345" s="11"/>
      <c r="B345" s="16"/>
    </row>
    <row r="346" spans="1:2" x14ac:dyDescent="0.25">
      <c r="A346" s="11"/>
      <c r="B346" s="16"/>
    </row>
    <row r="347" spans="1:2" x14ac:dyDescent="0.25">
      <c r="A347" s="11"/>
      <c r="B347" s="16"/>
    </row>
    <row r="348" spans="1:2" x14ac:dyDescent="0.25">
      <c r="A348" s="11"/>
      <c r="B348" s="16"/>
    </row>
    <row r="349" spans="1:2" x14ac:dyDescent="0.25">
      <c r="A349" s="11"/>
      <c r="B349" s="16"/>
    </row>
    <row r="350" spans="1:2" x14ac:dyDescent="0.25">
      <c r="A350" s="11"/>
      <c r="B350" s="16"/>
    </row>
    <row r="351" spans="1:2" x14ac:dyDescent="0.25">
      <c r="A351" s="11"/>
      <c r="B351" s="16"/>
    </row>
  </sheetData>
  <hyperlinks>
    <hyperlink ref="B217" r:id="rId1" location="cite_note-NANP-2" display="https://fr.wikipedia.org/wiki/Liste_des_indicatifs_t%C3%A9l%C3%A9phoniques_internationaux_des_r%C3%A9seaux_mobiles - cite_note-NANP-2" xr:uid="{00000000-0004-0000-0000-000000000000}"/>
    <hyperlink ref="B218" r:id="rId2" location="cite_note-NANP-2" display="https://fr.wikipedia.org/wiki/Liste_des_indicatifs_t%C3%A9l%C3%A9phoniques_internationaux_des_r%C3%A9seaux_mobiles - cite_note-NANP-2" xr:uid="{00000000-0004-0000-0000-000001000000}"/>
    <hyperlink ref="B215" r:id="rId3" location="cite_note-NANP-2" display="https://fr.wikipedia.org/wiki/Liste_des_indicatifs_t%C3%A9l%C3%A9phoniques_internationaux_des_r%C3%A9seaux_mobiles - cite_note-NANP-2" xr:uid="{00000000-0004-0000-0000-000002000000}"/>
    <hyperlink ref="B216" r:id="rId4" location="cite_note-NANP-2" display="https://fr.wikipedia.org/wiki/Liste_des_indicatifs_t%C3%A9l%C3%A9phoniques_internationaux_des_r%C3%A9seaux_mobiles - cite_note-NANP-2" xr:uid="{00000000-0004-0000-0000-000003000000}"/>
    <hyperlink ref="B222" r:id="rId5" location="cite_note-NANP-2" display="https://fr.wikipedia.org/wiki/Liste_des_indicatifs_t%C3%A9l%C3%A9phoniques_internationaux_des_r%C3%A9seaux_mobiles - cite_note-NANP-2" xr:uid="{00000000-0004-0000-0000-000004000000}"/>
    <hyperlink ref="B4" r:id="rId6" location="cite_note-NANP-2" display="https://fr.wikipedia.org/wiki/Liste_des_indicatifs_t%C3%A9l%C3%A9phoniques_internationaux_des_r%C3%A9seaux_mobiles - cite_note-NANP-2" xr:uid="{00000000-0004-0000-0000-000005000000}"/>
    <hyperlink ref="B221" r:id="rId7" location="cite_note-NANP-2" display="https://fr.wikipedia.org/wiki/Liste_des_indicatifs_t%C3%A9l%C3%A9phoniques_internationaux_des_r%C3%A9seaux_mobiles - cite_note-NANP-2" xr:uid="{00000000-0004-0000-0000-000006000000}"/>
    <hyperlink ref="B5" r:id="rId8" location="cite_note-NANP-2" display="https://fr.wikipedia.org/wiki/Liste_des_indicatifs_t%C3%A9l%C3%A9phoniques_internationaux_des_r%C3%A9seaux_mobiles - cite_note-NANP-2" xr:uid="{00000000-0004-0000-0000-000007000000}"/>
    <hyperlink ref="B230" r:id="rId9" location="cite_note-NANP-2" display="https://fr.wikipedia.org/wiki/Liste_des_indicatifs_t%C3%A9l%C3%A9phoniques_internationaux_des_r%C3%A9seaux_mobiles - cite_note-NANP-2" xr:uid="{00000000-0004-0000-0000-000008000000}"/>
    <hyperlink ref="B6" r:id="rId10" location="cite_note-NANP-2" display="https://fr.wikipedia.org/wiki/Liste_des_indicatifs_t%C3%A9l%C3%A9phoniques_internationaux_des_r%C3%A9seaux_mobiles - cite_note-NANP-2" xr:uid="{00000000-0004-0000-0000-000009000000}"/>
    <hyperlink ref="B223" r:id="rId11" location="cite_note-NANP-2" display="https://fr.wikipedia.org/wiki/Liste_des_indicatifs_t%C3%A9l%C3%A9phoniques_internationaux_des_r%C3%A9seaux_mobiles - cite_note-NANP-2" xr:uid="{00000000-0004-0000-0000-00000A000000}"/>
    <hyperlink ref="B227" r:id="rId12" location="cite_note-NANP-2" display="https://fr.wikipedia.org/wiki/Liste_des_indicatifs_t%C3%A9l%C3%A9phoniques_internationaux_des_r%C3%A9seaux_mobiles - cite_note-NANP-2" xr:uid="{00000000-0004-0000-0000-00000B000000}"/>
    <hyperlink ref="B234" r:id="rId13" location="cite_note-NANP-2" display="https://fr.wikipedia.org/wiki/Liste_des_indicatifs_t%C3%A9l%C3%A9phoniques_internationaux_des_r%C3%A9seaux_mobiles - cite_note-NANP-2" xr:uid="{00000000-0004-0000-0000-00000C000000}"/>
    <hyperlink ref="B226" r:id="rId14" location="cite_note-NANP-2" display="https://fr.wikipedia.org/wiki/Liste_des_indicatifs_t%C3%A9l%C3%A9phoniques_internationaux_des_r%C3%A9seaux_mobiles - cite_note-NANP-2" xr:uid="{00000000-0004-0000-0000-00000D000000}"/>
    <hyperlink ref="B225" r:id="rId15" location="cite_note-NANP-2" display="https://fr.wikipedia.org/wiki/Liste_des_indicatifs_t%C3%A9l%C3%A9phoniques_internationaux_des_r%C3%A9seaux_mobiles - cite_note-NANP-2" xr:uid="{00000000-0004-0000-0000-00000E000000}"/>
    <hyperlink ref="B7" r:id="rId16" location="cite_note-NANP-2" display="https://fr.wikipedia.org/wiki/Liste_des_indicatifs_t%C3%A9l%C3%A9phoniques_internationaux_des_r%C3%A9seaux_mobiles - cite_note-NANP-2" xr:uid="{00000000-0004-0000-0000-00000F000000}"/>
    <hyperlink ref="B233" r:id="rId17" location="cite_note-NANP-2" display="https://fr.wikipedia.org/wiki/Liste_des_indicatifs_t%C3%A9l%C3%A9phoniques_internationaux_des_r%C3%A9seaux_mobiles - cite_note-NANP-2" xr:uid="{00000000-0004-0000-0000-000010000000}"/>
    <hyperlink ref="B229" r:id="rId18" location="cite_note-NANP-2" display="https://fr.wikipedia.org/wiki/Liste_des_indicatifs_t%C3%A9l%C3%A9phoniques_internationaux_des_r%C3%A9seaux_mobiles - cite_note-NANP-2" xr:uid="{00000000-0004-0000-0000-000011000000}"/>
    <hyperlink ref="B231" r:id="rId19" location="cite_note-NANP-2" display="https://fr.wikipedia.org/wiki/Liste_des_indicatifs_t%C3%A9l%C3%A9phoniques_internationaux_des_r%C3%A9seaux_mobiles - cite_note-NANP-2" xr:uid="{00000000-0004-0000-0000-000012000000}"/>
    <hyperlink ref="B228" r:id="rId20" location="cite_note-NANP-2" display="https://fr.wikipedia.org/wiki/Liste_des_indicatifs_t%C3%A9l%C3%A9phoniques_internationaux_des_r%C3%A9seaux_mobiles - cite_note-NANP-2" xr:uid="{00000000-0004-0000-0000-000013000000}"/>
    <hyperlink ref="B232" r:id="rId21" location="cite_note-NANP-2" display="https://fr.wikipedia.org/wiki/Liste_des_indicatifs_t%C3%A9l%C3%A9phoniques_internationaux_des_r%C3%A9seaux_mobiles - cite_note-NANP-2" xr:uid="{00000000-0004-0000-0000-000014000000}"/>
    <hyperlink ref="B224" r:id="rId22" location="cite_note-NANP-2" display="https://fr.wikipedia.org/wiki/Liste_des_indicatifs_t%C3%A9l%C3%A9phoniques_internationaux_des_r%C3%A9seaux_mobiles - cite_note-NANP-2" xr:uid="{00000000-0004-0000-0000-000015000000}"/>
    <hyperlink ref="B220" r:id="rId23" location="cite_note-NANP-2" display="https://fr.wikipedia.org/wiki/Liste_des_indicatifs_t%C3%A9l%C3%A9phoniques_internationaux_des_r%C3%A9seaux_mobiles - cite_note-NANP-2" xr:uid="{00000000-0004-0000-0000-000016000000}"/>
    <hyperlink ref="B219" r:id="rId24" location="cite_note-NANP-2" display="https://fr.wikipedia.org/wiki/Liste_des_indicatifs_t%C3%A9l%C3%A9phoniques_internationaux_des_r%C3%A9seaux_mobiles - cite_note-NANP-2" xr:uid="{00000000-0004-0000-0000-000017000000}"/>
  </hyperlinks>
  <pageMargins left="0.7" right="0.7" top="0.75" bottom="0.75" header="0.3" footer="0.3"/>
  <pageSetup paperSize="9" orientation="portrait" horizontalDpi="0" verticalDpi="0" r:id="rId25"/>
  <tableParts count="1">
    <tablePart r:id="rId2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B3ED7-F20E-416D-BC8E-0A0636695914}">
  <sheetPr codeName="Blad1"/>
  <dimension ref="A1:D2"/>
  <sheetViews>
    <sheetView workbookViewId="0">
      <selection activeCell="D1" sqref="D1"/>
    </sheetView>
  </sheetViews>
  <sheetFormatPr defaultRowHeight="15.75" x14ac:dyDescent="0.25"/>
  <cols>
    <col min="1" max="1" width="11.875" style="22" bestFit="1" customWidth="1"/>
    <col min="2" max="2" width="52.875" style="22" bestFit="1" customWidth="1"/>
    <col min="3" max="3" width="5.75" style="22" bestFit="1" customWidth="1"/>
    <col min="4" max="4" width="8.75" style="22" bestFit="1" customWidth="1"/>
    <col min="5" max="16384" width="9" style="22"/>
  </cols>
  <sheetData>
    <row r="1" spans="1:4" x14ac:dyDescent="0.25">
      <c r="A1" s="22" t="s">
        <v>250</v>
      </c>
      <c r="B1" s="22" t="s">
        <v>246</v>
      </c>
      <c r="C1" s="22" t="s">
        <v>247</v>
      </c>
      <c r="D1" s="22" t="s">
        <v>248</v>
      </c>
    </row>
    <row r="2" spans="1:4" x14ac:dyDescent="0.25">
      <c r="A2" s="2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Settings</vt:lpstr>
      <vt:lpstr>Feuil1</vt:lpstr>
      <vt:lpstr>+100.000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BSA</cp:lastModifiedBy>
  <dcterms:created xsi:type="dcterms:W3CDTF">2022-08-27T06:10:59Z</dcterms:created>
  <dcterms:modified xsi:type="dcterms:W3CDTF">2022-08-28T13:32:22Z</dcterms:modified>
</cp:coreProperties>
</file>