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192924FB-4464-41A6-8C0C-648AEE680345}" xr6:coauthVersionLast="47" xr6:coauthVersionMax="47" xr10:uidLastSave="{00000000-0000-0000-0000-000000000000}"/>
  <bookViews>
    <workbookView xWindow="-120" yWindow="-120" windowWidth="29040" windowHeight="16440" xr2:uid="{0F38AB26-0FC9-4C1D-8642-772416DFCE47}"/>
  </bookViews>
  <sheets>
    <sheet name="Feuil2" sheetId="2" r:id="rId1"/>
  </sheets>
  <definedNames>
    <definedName name="solver_adj" localSheetId="0" hidden="1">Feuil2!$J$2:$J$171</definedName>
    <definedName name="solver_cvg" localSheetId="0" hidden="1">0.0001</definedName>
    <definedName name="solver_drv" localSheetId="0" hidden="1">2</definedName>
    <definedName name="solver_eng" localSheetId="0" hidden="1">2</definedName>
    <definedName name="solver_est" localSheetId="0" hidden="1">1</definedName>
    <definedName name="solver_itr" localSheetId="0" hidden="1">2147483647</definedName>
    <definedName name="solver_lhs1" localSheetId="0" hidden="1">Feuil2!$AA$1:$AA$7</definedName>
    <definedName name="solver_lhs2" localSheetId="0" hidden="1">Feuil2!$AE$1:$AE$7</definedName>
    <definedName name="solver_lhs3" localSheetId="0" hidden="1">Feuil2!$AI$1:$AI$7</definedName>
    <definedName name="solver_lhs4" localSheetId="0" hidden="1">Feuil2!$AM$1:$AM$7</definedName>
    <definedName name="solver_lhs5" localSheetId="0" hidden="1">Feuil2!$J$2:$J$171</definedName>
    <definedName name="solver_lhs6" localSheetId="0" hidden="1">Feuil2!$J$2:$J$171</definedName>
    <definedName name="solver_lhs7" localSheetId="0" hidden="1">Feuil2!$W$1:$W$7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7</definedName>
    <definedName name="solver_nwt" localSheetId="0" hidden="1">1</definedName>
    <definedName name="solver_opt" localSheetId="0" hidden="1">Feuil2!$O$4</definedName>
    <definedName name="solver_pre" localSheetId="0" hidden="1">0.000001</definedName>
    <definedName name="solver_rbv" localSheetId="0" hidden="1">2</definedName>
    <definedName name="solver_rel1" localSheetId="0" hidden="1">3</definedName>
    <definedName name="solver_rel2" localSheetId="0" hidden="1">3</definedName>
    <definedName name="solver_rel3" localSheetId="0" hidden="1">3</definedName>
    <definedName name="solver_rel4" localSheetId="0" hidden="1">3</definedName>
    <definedName name="solver_rel5" localSheetId="0" hidden="1">1</definedName>
    <definedName name="solver_rel6" localSheetId="0" hidden="1">5</definedName>
    <definedName name="solver_rel7" localSheetId="0" hidden="1">3</definedName>
    <definedName name="solver_rhs1" localSheetId="0" hidden="1">Feuil2!$Z$1:$Z$7</definedName>
    <definedName name="solver_rhs2" localSheetId="0" hidden="1">Feuil2!$AD$1:$AD$7</definedName>
    <definedName name="solver_rhs3" localSheetId="0" hidden="1">Feuil2!$AH$1:$AH$7</definedName>
    <definedName name="solver_rhs4" localSheetId="0" hidden="1">Feuil2!$AL$1:$AL$7</definedName>
    <definedName name="solver_rhs5" localSheetId="0" hidden="1">Feuil2!$K$2:$K$171</definedName>
    <definedName name="solver_rhs6" localSheetId="0" hidden="1">"binair"</definedName>
    <definedName name="solver_rhs7" localSheetId="0" hidden="1">Feuil2!$V$1:$V$7</definedName>
    <definedName name="solver_rlx" localSheetId="0" hidden="1">2</definedName>
    <definedName name="solver_rsd" localSheetId="0" hidden="1">0</definedName>
    <definedName name="solver_scl" localSheetId="0" hidden="1">2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2" i="2" l="1"/>
  <c r="L3" i="2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109" i="2"/>
  <c r="L110" i="2"/>
  <c r="L111" i="2"/>
  <c r="L112" i="2"/>
  <c r="L113" i="2"/>
  <c r="L114" i="2"/>
  <c r="L115" i="2"/>
  <c r="L116" i="2"/>
  <c r="L117" i="2"/>
  <c r="L118" i="2"/>
  <c r="L119" i="2"/>
  <c r="L120" i="2"/>
  <c r="L121" i="2"/>
  <c r="L122" i="2"/>
  <c r="L123" i="2"/>
  <c r="L124" i="2"/>
  <c r="L125" i="2"/>
  <c r="L126" i="2"/>
  <c r="L127" i="2"/>
  <c r="L128" i="2"/>
  <c r="L129" i="2"/>
  <c r="L130" i="2"/>
  <c r="L131" i="2"/>
  <c r="L132" i="2"/>
  <c r="L133" i="2"/>
  <c r="L134" i="2"/>
  <c r="L135" i="2"/>
  <c r="L136" i="2"/>
  <c r="L137" i="2"/>
  <c r="L138" i="2"/>
  <c r="L139" i="2"/>
  <c r="L140" i="2"/>
  <c r="L141" i="2"/>
  <c r="L142" i="2"/>
  <c r="L143" i="2"/>
  <c r="L144" i="2"/>
  <c r="L145" i="2"/>
  <c r="L146" i="2"/>
  <c r="L147" i="2"/>
  <c r="L148" i="2"/>
  <c r="L149" i="2"/>
  <c r="L150" i="2"/>
  <c r="L151" i="2"/>
  <c r="L152" i="2"/>
  <c r="L153" i="2"/>
  <c r="L154" i="2"/>
  <c r="L155" i="2"/>
  <c r="L156" i="2"/>
  <c r="L157" i="2"/>
  <c r="L158" i="2"/>
  <c r="L159" i="2"/>
  <c r="L160" i="2"/>
  <c r="L161" i="2"/>
  <c r="L162" i="2"/>
  <c r="L163" i="2"/>
  <c r="L164" i="2"/>
  <c r="L165" i="2"/>
  <c r="L166" i="2"/>
  <c r="L167" i="2"/>
  <c r="L168" i="2"/>
  <c r="L169" i="2"/>
  <c r="L170" i="2"/>
  <c r="L171" i="2"/>
  <c r="AL7" i="2" a="1"/>
  <c r="AL7" i="2" s="1"/>
  <c r="AL6" i="2" a="1"/>
  <c r="AL6" i="2" s="1"/>
  <c r="AL5" i="2" a="1"/>
  <c r="AL5" i="2" s="1"/>
  <c r="AH7" i="2" a="1"/>
  <c r="AH7" i="2" s="1"/>
  <c r="AH6" i="2" a="1"/>
  <c r="AH6" i="2" s="1"/>
  <c r="AH5" i="2" a="1"/>
  <c r="AH5" i="2" s="1"/>
  <c r="AH4" i="2" a="1"/>
  <c r="AH4" i="2" s="1"/>
  <c r="AD7" i="2" a="1"/>
  <c r="AD7" i="2" s="1"/>
  <c r="AD6" i="2" a="1"/>
  <c r="AD6" i="2" s="1"/>
  <c r="AD5" i="2" a="1"/>
  <c r="AD5" i="2" s="1"/>
  <c r="AD4" i="2" a="1"/>
  <c r="AD4" i="2" s="1"/>
  <c r="AD3" i="2" a="1"/>
  <c r="AD3" i="2" s="1"/>
  <c r="V7" i="2" a="1"/>
  <c r="V7" i="2" s="1"/>
  <c r="V6" i="2" a="1"/>
  <c r="V6" i="2" s="1"/>
  <c r="V5" i="2" a="1"/>
  <c r="V5" i="2" s="1"/>
  <c r="K2" i="2"/>
  <c r="K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AM7" i="2" a="1"/>
  <c r="AM7" i="2" s="1"/>
  <c r="AM6" i="2" a="1"/>
  <c r="AM6" i="2" s="1"/>
  <c r="AM5" i="2" a="1"/>
  <c r="AM5" i="2" s="1"/>
  <c r="AK1" i="2" a="1"/>
  <c r="AK1" i="2" s="1"/>
  <c r="AM1" i="2" s="1" a="1"/>
  <c r="AM1" i="2" s="1"/>
  <c r="AI7" i="2" a="1"/>
  <c r="AI7" i="2" s="1"/>
  <c r="AI6" i="2" a="1"/>
  <c r="AI6" i="2" s="1"/>
  <c r="AI5" i="2" a="1"/>
  <c r="AI5" i="2" s="1"/>
  <c r="AI4" i="2" a="1"/>
  <c r="AI4" i="2" s="1"/>
  <c r="AG1" i="2" a="1"/>
  <c r="AG1" i="2" s="1"/>
  <c r="AI1" i="2" s="1" a="1"/>
  <c r="AI1" i="2" s="1"/>
  <c r="AE7" i="2" a="1"/>
  <c r="AE7" i="2" s="1"/>
  <c r="AE6" i="2" a="1"/>
  <c r="AE6" i="2" s="1"/>
  <c r="AE5" i="2" a="1"/>
  <c r="AE5" i="2" s="1"/>
  <c r="AE4" i="2" a="1"/>
  <c r="AE4" i="2" s="1"/>
  <c r="AE3" i="2" a="1"/>
  <c r="AE3" i="2" s="1"/>
  <c r="AC1" i="2" a="1"/>
  <c r="AC1" i="2" s="1"/>
  <c r="AD1" i="2" s="1" a="1"/>
  <c r="AD1" i="2" s="1"/>
  <c r="W5" i="2" a="1"/>
  <c r="W5" i="2" s="1"/>
  <c r="W6" i="2" a="1"/>
  <c r="W6" i="2" s="1"/>
  <c r="W7" i="2" a="1"/>
  <c r="W7" i="2" s="1"/>
  <c r="Y1" i="2" a="1"/>
  <c r="Y1" i="2" s="1"/>
  <c r="AA1" i="2" s="1" a="1"/>
  <c r="AA1" i="2" s="1"/>
  <c r="U1" i="2" a="1"/>
  <c r="U1" i="2" s="1"/>
  <c r="W1" i="2" s="1" a="1"/>
  <c r="W1" i="2" s="1"/>
  <c r="O5" i="2"/>
  <c r="S11" i="2"/>
  <c r="S12" i="2"/>
  <c r="S13" i="2"/>
  <c r="S14" i="2"/>
  <c r="S15" i="2"/>
  <c r="S16" i="2"/>
  <c r="S17" i="2"/>
  <c r="S18" i="2"/>
  <c r="S19" i="2"/>
  <c r="S20" i="2"/>
  <c r="S21" i="2"/>
  <c r="S22" i="2"/>
  <c r="S23" i="2"/>
  <c r="S24" i="2"/>
  <c r="S25" i="2"/>
  <c r="S26" i="2"/>
  <c r="S27" i="2"/>
  <c r="S28" i="2"/>
  <c r="S29" i="2"/>
  <c r="S30" i="2"/>
  <c r="S31" i="2"/>
  <c r="S32" i="2"/>
  <c r="S33" i="2"/>
  <c r="S34" i="2"/>
  <c r="S35" i="2"/>
  <c r="S36" i="2"/>
  <c r="S37" i="2"/>
  <c r="S38" i="2"/>
  <c r="S39" i="2"/>
  <c r="S40" i="2"/>
  <c r="S41" i="2"/>
  <c r="S42" i="2"/>
  <c r="S10" i="2"/>
  <c r="O4" i="2" l="1"/>
  <c r="P5" i="2"/>
  <c r="O6" i="2" s="1"/>
  <c r="V2" i="2" a="1"/>
  <c r="V2" i="2" s="1"/>
  <c r="Z2" i="2" a="1"/>
  <c r="Z2" i="2" s="1"/>
  <c r="Z6" i="2" a="1"/>
  <c r="Z6" i="2" s="1"/>
  <c r="AL1" i="2" a="1"/>
  <c r="AL1" i="2" s="1"/>
  <c r="V3" i="2" a="1"/>
  <c r="V3" i="2" s="1"/>
  <c r="Z3" i="2" a="1"/>
  <c r="Z3" i="2" s="1"/>
  <c r="Z7" i="2" a="1"/>
  <c r="Z7" i="2" s="1"/>
  <c r="AH1" i="2" a="1"/>
  <c r="AH1" i="2" s="1"/>
  <c r="AL2" i="2" a="1"/>
  <c r="AL2" i="2" s="1"/>
  <c r="V4" i="2" a="1"/>
  <c r="V4" i="2" s="1"/>
  <c r="Z4" i="2" a="1"/>
  <c r="Z4" i="2" s="1"/>
  <c r="AH2" i="2" a="1"/>
  <c r="AH2" i="2" s="1"/>
  <c r="AL3" i="2" a="1"/>
  <c r="AL3" i="2" s="1"/>
  <c r="V1" i="2" a="1"/>
  <c r="V1" i="2" s="1"/>
  <c r="Z1" i="2" a="1"/>
  <c r="Z1" i="2" s="1"/>
  <c r="Z5" i="2" a="1"/>
  <c r="Z5" i="2" s="1"/>
  <c r="AD2" i="2" a="1"/>
  <c r="AD2" i="2" s="1"/>
  <c r="AH3" i="2" a="1"/>
  <c r="AH3" i="2" s="1"/>
  <c r="AL4" i="2" a="1"/>
  <c r="AL4" i="2" s="1"/>
  <c r="Q5" i="2"/>
  <c r="AA7" i="2" a="1"/>
  <c r="AA7" i="2" s="1"/>
  <c r="AA3" i="2" a="1"/>
  <c r="AA3" i="2" s="1"/>
  <c r="AE1" i="2" a="1"/>
  <c r="AE1" i="2" s="1"/>
  <c r="AA2" i="2" a="1"/>
  <c r="AA2" i="2" s="1"/>
  <c r="AI2" i="2" a="1"/>
  <c r="AI2" i="2" s="1"/>
  <c r="AM2" i="2" a="1"/>
  <c r="AM2" i="2" s="1"/>
  <c r="AM4" i="2" a="1"/>
  <c r="AM4" i="2" s="1"/>
  <c r="AA6" i="2" a="1"/>
  <c r="AA6" i="2" s="1"/>
  <c r="AA5" i="2" a="1"/>
  <c r="AA5" i="2" s="1"/>
  <c r="AE2" i="2" a="1"/>
  <c r="AE2" i="2" s="1"/>
  <c r="AM3" i="2" a="1"/>
  <c r="AM3" i="2" s="1"/>
  <c r="AA4" i="2" a="1"/>
  <c r="AA4" i="2" s="1"/>
  <c r="AI3" i="2" a="1"/>
  <c r="AI3" i="2" s="1"/>
  <c r="W4" i="2" a="1"/>
  <c r="W4" i="2" s="1"/>
  <c r="W3" i="2" a="1"/>
  <c r="W3" i="2" s="1"/>
  <c r="W2" i="2" a="1"/>
  <c r="W2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<sst xmlns="http://schemas.openxmlformats.org/spreadsheetml/2006/main" count="898" uniqueCount="40">
  <si>
    <t>Région</t>
  </si>
  <si>
    <t>Département</t>
  </si>
  <si>
    <t>Date de naissance</t>
  </si>
  <si>
    <t>Taille</t>
  </si>
  <si>
    <t>Sexe</t>
  </si>
  <si>
    <t>Couleur cheveux</t>
  </si>
  <si>
    <t>Couleur yeux</t>
  </si>
  <si>
    <t>Taille échantillon</t>
  </si>
  <si>
    <t>Volontaire</t>
  </si>
  <si>
    <t>Grand Est</t>
  </si>
  <si>
    <t>PACA</t>
  </si>
  <si>
    <t>Aquitaine</t>
  </si>
  <si>
    <t>Bretagne</t>
  </si>
  <si>
    <t>Oui</t>
  </si>
  <si>
    <t>Non</t>
  </si>
  <si>
    <t>H</t>
  </si>
  <si>
    <t>F</t>
  </si>
  <si>
    <t>Blond</t>
  </si>
  <si>
    <t>Marron</t>
  </si>
  <si>
    <t>Noir</t>
  </si>
  <si>
    <t>Bleu</t>
  </si>
  <si>
    <t>Vert</t>
  </si>
  <si>
    <t>Sélection</t>
  </si>
  <si>
    <t>Total général</t>
  </si>
  <si>
    <t>Nombre de Région</t>
  </si>
  <si>
    <t>Nombre de Région2</t>
  </si>
  <si>
    <t>Nombre de Département</t>
  </si>
  <si>
    <t>Nombre de Département2</t>
  </si>
  <si>
    <t>Nombre de Sexe</t>
  </si>
  <si>
    <t>Nombre de Sexe2</t>
  </si>
  <si>
    <t>Nombre de Couleur cheveux</t>
  </si>
  <si>
    <t>Nombre de Couleur cheveux2</t>
  </si>
  <si>
    <t>Date naissance début</t>
  </si>
  <si>
    <t>Date naissance fin</t>
  </si>
  <si>
    <t>Nombre de Couleur yeux</t>
  </si>
  <si>
    <t>Nombre de Couleur yeux2</t>
  </si>
  <si>
    <t>Min à échantillonner</t>
  </si>
  <si>
    <t>Index</t>
  </si>
  <si>
    <t>naissance</t>
  </si>
  <si>
    <t>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</si>
</sst>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3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9" fontId="2" fillId="0" borderId="0" xfId="0" applyNumberFormat="1" applyFont="1" applyAlignment="1">
      <alignment horizontal="left"/>
    </xf>
    <xf numFmtId="14" fontId="2" fillId="0" borderId="0" xfId="0" applyNumberFormat="1" applyFont="1" applyAlignment="1">
      <alignment horizontal="left"/>
    </xf>
    <xf numFmtId="14" fontId="0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center"/>
    </xf>
    <xf numFmtId="0" fontId="0" fillId="2" borderId="0" xfId="0" applyFont="1" applyFill="1" applyAlignment="1">
      <alignment horizontal="center"/>
    </xf>
    <xf numFmtId="14" fontId="1" fillId="0" borderId="0" xfId="0" applyNumberFormat="1" applyFont="1" applyAlignment="1">
      <alignment horizontal="center"/>
    </xf>
    <xf numFmtId="0" fontId="4" fillId="0" borderId="0" xfId="0" applyFont="1" applyAlignment="1">
      <alignment horizontal="left"/>
    </xf>
    <xf numFmtId="9" fontId="1" fillId="0" borderId="0" xfId="1" applyFont="1" applyAlignment="1">
      <alignment horizontal="center"/>
    </xf>
    <xf numFmtId="9" fontId="3" fillId="0" borderId="0" xfId="1" applyFont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5" fillId="2" borderId="0" xfId="0" applyFont="1" applyFill="1" applyAlignment="1">
      <alignment horizontal="center"/>
    </xf>
    <xf numFmtId="164" fontId="0" fillId="0" borderId="0" xfId="1" applyNumberFormat="1" applyFont="1"/>
    <xf numFmtId="0" fontId="1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1" fontId="1" fillId="0" borderId="0" xfId="0" applyNumberFormat="1" applyFont="1" applyFill="1" applyAlignment="1">
      <alignment horizontal="center"/>
    </xf>
    <xf numFmtId="1" fontId="0" fillId="0" borderId="0" xfId="0" applyNumberFormat="1" applyFont="1" applyFill="1" applyAlignment="1">
      <alignment horizontal="center"/>
    </xf>
    <xf numFmtId="1" fontId="0" fillId="0" borderId="0" xfId="0" applyNumberFormat="1" applyFill="1" applyAlignment="1">
      <alignment horizontal="center"/>
    </xf>
  </cellXfs>
  <cellStyles count="2">
    <cellStyle name="Procent" xfId="1" builtinId="5"/>
    <cellStyle name="Standaard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12699</xdr:colOff>
      <xdr:row>4</xdr:row>
      <xdr:rowOff>127000</xdr:rowOff>
    </xdr:from>
    <xdr:ext cx="4552951" cy="121920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1927621-4A85-3578-2BE4-C1D244655DFE}"/>
            </a:ext>
          </a:extLst>
        </xdr:cNvPr>
        <xdr:cNvSpPr txBox="1"/>
      </xdr:nvSpPr>
      <xdr:spPr>
        <a:xfrm>
          <a:off x="774699" y="863600"/>
          <a:ext cx="4552951" cy="121920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4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La formule de calcul doit parmi les VOLONTAIRES = Oui, sur la PERIODE de naissance du 01/01/2020 au 31/12/2020, sélectionner un ECHANTILLON de 25% qui respecte les minima à échantillonner ci-contre TOUT EN OPTIMISANT au plus juste le nombre total d'échantillon</a:t>
          </a:r>
          <a:r>
            <a:rPr lang="fr-FR" sz="1400">
              <a:solidFill>
                <a:srgbClr val="FF0000"/>
              </a:solidFill>
            </a:rPr>
            <a:t> 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1D47ED8-3550-4419-B81B-0A26C4B23AD8}" name="Tabel1" displayName="Tabel1" ref="A1:L171" totalsRowShown="0" headerRowDxfId="3" dataDxfId="4">
  <autoFilter ref="A1:L171" xr:uid="{F1D47ED8-3550-4419-B81B-0A26C4B23AD8}"/>
  <tableColumns count="12">
    <tableColumn id="1" xr3:uid="{B6CB8C8C-5199-4199-B4C7-BA7670CCB0EF}" name="Index" dataDxfId="13"/>
    <tableColumn id="2" xr3:uid="{93625FAC-BC30-4B98-AA15-803E7D573536}" name="Région" dataDxfId="12"/>
    <tableColumn id="3" xr3:uid="{0C81319D-AD8D-4E5E-B217-783453159CB6}" name="Département" dataDxfId="11"/>
    <tableColumn id="4" xr3:uid="{D5A1AF18-1A4D-4E1E-854B-D797148F5BB3}" name="Volontaire" dataDxfId="10"/>
    <tableColumn id="5" xr3:uid="{D35BDD28-DE6A-4A0A-B5F5-D9263D64E642}" name="Date de naissance" dataDxfId="9"/>
    <tableColumn id="6" xr3:uid="{25644C03-569B-4F3F-8479-DBBE28F17D3A}" name="Taille" dataDxfId="8"/>
    <tableColumn id="7" xr3:uid="{5C0235CF-AE08-4318-A3D0-B5E86AADF7F0}" name="Sexe" dataDxfId="7"/>
    <tableColumn id="8" xr3:uid="{E3044837-86F8-4BA4-B8EB-26375FA17360}" name="Couleur cheveux" dataDxfId="6"/>
    <tableColumn id="9" xr3:uid="{21591AA9-6E8B-4F6E-B6EA-F942C99AA4B0}" name="Couleur yeux" dataDxfId="5"/>
    <tableColumn id="10" xr3:uid="{774F06C3-B19B-474A-BEDB-F5FA1BA12FBB}" name="Sélection" dataDxfId="2"/>
    <tableColumn id="11" xr3:uid="{991DBEE3-6900-470D-B8A3-B40D116A1BA5}" name="naissance" dataDxfId="1">
      <calculatedColumnFormula>--(MEDIAN($O$2:$O$3,Tabel1[[#This Row],[Date de naissance]])=Tabel1[[#This Row],[Date de naissance]])</calculatedColumnFormula>
    </tableColumn>
    <tableColumn id="12" xr3:uid="{761E808E-DFE8-4244-AC9F-044FAEDA4686}" name="age" dataDxfId="0">
      <calculatedColumnFormula>(TODAY()-Tabel1[[#This Row],[Date de naissance]])*Tabel1[[#This Row],[Sélection]]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E7705C-97A3-4379-8093-85FDA5708116}">
  <sheetPr codeName="Blad1"/>
  <dimension ref="A1:AM171"/>
  <sheetViews>
    <sheetView tabSelected="1" topLeftCell="A4" workbookViewId="0">
      <selection activeCell="O4" sqref="O4"/>
    </sheetView>
  </sheetViews>
  <sheetFormatPr defaultColWidth="11.42578125" defaultRowHeight="15" x14ac:dyDescent="0.25"/>
  <cols>
    <col min="1" max="1" width="10.7109375" style="15"/>
    <col min="3" max="3" width="15" customWidth="1"/>
    <col min="4" max="4" width="12.5703125" customWidth="1"/>
    <col min="5" max="5" width="19" customWidth="1"/>
    <col min="8" max="8" width="18" customWidth="1"/>
    <col min="9" max="9" width="14.85546875" customWidth="1"/>
    <col min="10" max="10" width="11.42578125" style="15"/>
    <col min="11" max="11" width="11.42578125" style="29"/>
    <col min="12" max="12" width="11.42578125" style="32"/>
    <col min="14" max="14" width="19.140625" customWidth="1"/>
  </cols>
  <sheetData>
    <row r="1" spans="1:39" ht="15.75" thickTop="1" x14ac:dyDescent="0.25">
      <c r="A1" s="1" t="s">
        <v>37</v>
      </c>
      <c r="B1" s="1" t="s">
        <v>0</v>
      </c>
      <c r="C1" s="1" t="s">
        <v>1</v>
      </c>
      <c r="D1" s="1" t="s">
        <v>8</v>
      </c>
      <c r="E1" s="10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8" t="s">
        <v>22</v>
      </c>
      <c r="K1" s="27" t="s">
        <v>38</v>
      </c>
      <c r="L1" s="30" t="s">
        <v>39</v>
      </c>
      <c r="N1" s="4" t="s">
        <v>7</v>
      </c>
      <c r="O1" s="5">
        <v>0.25</v>
      </c>
      <c r="U1" s="16" t="str" cm="1">
        <f t="array" ref="U1:U4">_xlfn.UNIQUE(Tabel1[Région])</f>
        <v>Bretagne</v>
      </c>
      <c r="V1" s="17" cm="1">
        <f t="array" ref="V1">IF(U1&lt;&gt;"",ROUNDUP(SUMPRODUCT(Tabel1[naissance]*(Tabel1[Région]=U1))/4,0),0)</f>
        <v>4</v>
      </c>
      <c r="W1" s="18" cm="1">
        <f t="array" ref="W1">SUMPRODUCT(Tabel1[Sélection]*((Tabel1[Région]=U1)))</f>
        <v>4</v>
      </c>
      <c r="Y1" s="16" cm="1">
        <f t="array" ref="Y1:Y7">_xlfn.UNIQUE(Tabel1[Département])</f>
        <v>35</v>
      </c>
      <c r="Z1" s="17" cm="1">
        <f t="array" ref="Z1">IF(Y1&lt;&gt;"",ROUNDUP(SUMPRODUCT(Tabel1[naissance]*(Tabel1[Département]=Y1))/4,0),0)</f>
        <v>4</v>
      </c>
      <c r="AA1" s="18" cm="1">
        <f t="array" ref="AA1">SUMPRODUCT(Tabel1[Sélection]*((Tabel1[Département]=Y1)))</f>
        <v>4</v>
      </c>
      <c r="AC1" s="16" t="str" cm="1">
        <f t="array" ref="AC1:AC2">_xlfn.UNIQUE(Tabel1[Sexe])</f>
        <v>H</v>
      </c>
      <c r="AD1" s="17" cm="1">
        <f t="array" ref="AD1">IF(AC1&lt;&gt;"",ROUNDUP(SUMPRODUCT(Tabel1[naissance]*(Tabel1[Sexe]=AC1))/4,0),0)</f>
        <v>18</v>
      </c>
      <c r="AE1" s="18" cm="1">
        <f t="array" ref="AE1">SUMPRODUCT(Tabel1[Sélection]*((Tabel1[Sexe]=AC1)))</f>
        <v>19</v>
      </c>
      <c r="AG1" s="16" t="str" cm="1">
        <f t="array" ref="AG1:AG3">_xlfn.UNIQUE(Tabel1[Couleur cheveux])</f>
        <v>Blond</v>
      </c>
      <c r="AH1" s="17" cm="1">
        <f t="array" ref="AH1">IF(AG1&lt;&gt;"",ROUNDUP(SUMPRODUCT(Tabel1[naissance]*(Tabel1[Couleur cheveux]=AG1))/4,0),0)</f>
        <v>13</v>
      </c>
      <c r="AI1" s="18" cm="1">
        <f t="array" ref="AI1">SUMPRODUCT(Tabel1[Sélection]*((Tabel1[Couleur cheveux]=AG1)))</f>
        <v>15</v>
      </c>
      <c r="AK1" s="16" t="str" cm="1">
        <f t="array" ref="AK1:AK4">_xlfn.UNIQUE(Tabel1[Couleur yeux])</f>
        <v>Bleu</v>
      </c>
      <c r="AL1" s="17" cm="1">
        <f t="array" ref="AL1">IF(AK1&lt;&gt;"",ROUNDUP(SUMPRODUCT(Tabel1[naissance]*(Tabel1[Couleur yeux]=AK1))/4,0),0)</f>
        <v>9</v>
      </c>
      <c r="AM1" s="18" cm="1">
        <f t="array" ref="AM1">SUMPRODUCT(Tabel1[Sélection]*((Tabel1[Couleur yeux]=AK1)))</f>
        <v>9</v>
      </c>
    </row>
    <row r="2" spans="1:39" x14ac:dyDescent="0.25">
      <c r="A2" s="15">
        <v>1</v>
      </c>
      <c r="B2" s="3" t="s">
        <v>12</v>
      </c>
      <c r="C2" s="2">
        <v>35</v>
      </c>
      <c r="D2" s="2" t="s">
        <v>13</v>
      </c>
      <c r="E2" s="7">
        <v>43600</v>
      </c>
      <c r="F2" s="2">
        <v>142</v>
      </c>
      <c r="G2" s="2" t="s">
        <v>15</v>
      </c>
      <c r="H2" s="2" t="s">
        <v>17</v>
      </c>
      <c r="I2" s="2" t="s">
        <v>20</v>
      </c>
      <c r="J2" s="9">
        <v>0</v>
      </c>
      <c r="K2" s="28">
        <f>--(MEDIAN($O$2:$O$3,Tabel1[[#This Row],[Date de naissance]])=Tabel1[[#This Row],[Date de naissance]])</f>
        <v>0</v>
      </c>
      <c r="L2" s="31">
        <f ca="1">(TODAY()-Tabel1[[#This Row],[Date de naissance]])*Tabel1[[#This Row],[Sélection]]</f>
        <v>0</v>
      </c>
      <c r="N2" s="4" t="s">
        <v>32</v>
      </c>
      <c r="O2" s="6">
        <v>43831</v>
      </c>
      <c r="U2" s="19" t="str">
        <v>PACA</v>
      </c>
      <c r="V2" s="20" cm="1">
        <f t="array" ref="V2">IF(U2&lt;&gt;"",ROUNDUP(SUMPRODUCT(Tabel1[naissance]*(Tabel1[Région]=U2))/4,0),0)</f>
        <v>7</v>
      </c>
      <c r="W2" s="21" cm="1">
        <f t="array" ref="W2">SUMPRODUCT(Tabel1[Sélection]*((Tabel1[Région]=U2)))</f>
        <v>8</v>
      </c>
      <c r="Y2" s="19">
        <v>83</v>
      </c>
      <c r="Z2" s="20" cm="1">
        <f t="array" ref="Z2">IF(Y2&lt;&gt;"",ROUNDUP(SUMPRODUCT(Tabel1[naissance]*(Tabel1[Département]=Y2))/4,0),0)</f>
        <v>1</v>
      </c>
      <c r="AA2" s="21" cm="1">
        <f t="array" ref="AA2">SUMPRODUCT(Tabel1[Sélection]*((Tabel1[Département]=Y2)))</f>
        <v>1</v>
      </c>
      <c r="AC2" s="19" t="str">
        <v>F</v>
      </c>
      <c r="AD2" s="20" cm="1">
        <f t="array" ref="AD2">IF(AC2&lt;&gt;"",ROUNDUP(SUMPRODUCT(Tabel1[naissance]*(Tabel1[Sexe]=AC2))/4,0),0)</f>
        <v>14</v>
      </c>
      <c r="AE2" s="21" cm="1">
        <f t="array" ref="AE2">SUMPRODUCT(Tabel1[Sélection]*((Tabel1[Sexe]=AC2)))</f>
        <v>14</v>
      </c>
      <c r="AG2" s="19" t="str">
        <v>Marron</v>
      </c>
      <c r="AH2" s="20" cm="1">
        <f t="array" ref="AH2">IF(AG2&lt;&gt;"",ROUNDUP(SUMPRODUCT(Tabel1[naissance]*(Tabel1[Couleur cheveux]=AG2))/4,0),0)</f>
        <v>6</v>
      </c>
      <c r="AI2" s="21" cm="1">
        <f t="array" ref="AI2">SUMPRODUCT(Tabel1[Sélection]*((Tabel1[Couleur cheveux]=AG2)))</f>
        <v>6</v>
      </c>
      <c r="AK2" s="19" t="str">
        <v>Noir</v>
      </c>
      <c r="AL2" s="20" cm="1">
        <f t="array" ref="AL2">IF(AK2&lt;&gt;"",ROUNDUP(SUMPRODUCT(Tabel1[naissance]*(Tabel1[Couleur yeux]=AK2))/4,0),0)</f>
        <v>8</v>
      </c>
      <c r="AM2" s="21" cm="1">
        <f t="array" ref="AM2">SUMPRODUCT(Tabel1[Sélection]*((Tabel1[Couleur yeux]=AK2)))</f>
        <v>9</v>
      </c>
    </row>
    <row r="3" spans="1:39" x14ac:dyDescent="0.25">
      <c r="A3" s="15">
        <v>2</v>
      </c>
      <c r="B3" s="3" t="s">
        <v>10</v>
      </c>
      <c r="C3" s="2">
        <v>83</v>
      </c>
      <c r="D3" s="2" t="s">
        <v>13</v>
      </c>
      <c r="E3" s="7">
        <v>43600</v>
      </c>
      <c r="F3" s="2">
        <v>75</v>
      </c>
      <c r="G3" s="2" t="s">
        <v>16</v>
      </c>
      <c r="H3" s="2" t="s">
        <v>18</v>
      </c>
      <c r="I3" s="2" t="s">
        <v>20</v>
      </c>
      <c r="J3" s="9">
        <v>0</v>
      </c>
      <c r="K3" s="28">
        <f>--(MEDIAN($O$2:$O$3,Tabel1[[#This Row],[Date de naissance]])=Tabel1[[#This Row],[Date de naissance]])</f>
        <v>0</v>
      </c>
      <c r="L3" s="31">
        <f ca="1">(TODAY()-Tabel1[[#This Row],[Date de naissance]])*Tabel1[[#This Row],[Sélection]]</f>
        <v>0</v>
      </c>
      <c r="N3" s="4" t="s">
        <v>33</v>
      </c>
      <c r="O3" s="6">
        <v>44196</v>
      </c>
      <c r="U3" s="19" t="str">
        <v>Aquitaine</v>
      </c>
      <c r="V3" s="20" cm="1">
        <f t="array" ref="V3">IF(U3&lt;&gt;"",ROUNDUP(SUMPRODUCT(Tabel1[naissance]*(Tabel1[Région]=U3))/4,0),0)</f>
        <v>9</v>
      </c>
      <c r="W3" s="21" cm="1">
        <f t="array" ref="W3">SUMPRODUCT(Tabel1[Sélection]*((Tabel1[Région]=U3)))</f>
        <v>9</v>
      </c>
      <c r="Y3" s="19">
        <v>13</v>
      </c>
      <c r="Z3" s="20" cm="1">
        <f t="array" ref="Z3">IF(Y3&lt;&gt;"",ROUNDUP(SUMPRODUCT(Tabel1[naissance]*(Tabel1[Département]=Y3))/4,0),0)</f>
        <v>7</v>
      </c>
      <c r="AA3" s="21" cm="1">
        <f t="array" ref="AA3">SUMPRODUCT(Tabel1[Sélection]*((Tabel1[Département]=Y3)))</f>
        <v>7</v>
      </c>
      <c r="AC3" s="19"/>
      <c r="AD3" s="20" cm="1">
        <f t="array" ref="AD3">IF(AC3&lt;&gt;"",ROUNDUP(SUMPRODUCT(Tabel1[naissance]*(Tabel1[Sexe]=AC3))/4,0),0)</f>
        <v>0</v>
      </c>
      <c r="AE3" s="21" cm="1">
        <f t="array" ref="AE3">SUMPRODUCT(Tabel1[Sélection]*((Tabel1[Sexe]=AC3)))</f>
        <v>0</v>
      </c>
      <c r="AG3" s="19" t="str">
        <v>Noir</v>
      </c>
      <c r="AH3" s="20" cm="1">
        <f t="array" ref="AH3">IF(AG3&lt;&gt;"",ROUNDUP(SUMPRODUCT(Tabel1[naissance]*(Tabel1[Couleur cheveux]=AG3))/4,0),0)</f>
        <v>12</v>
      </c>
      <c r="AI3" s="21" cm="1">
        <f t="array" ref="AI3">SUMPRODUCT(Tabel1[Sélection]*((Tabel1[Couleur cheveux]=AG3)))</f>
        <v>12</v>
      </c>
      <c r="AK3" s="19" t="str">
        <v>Marron</v>
      </c>
      <c r="AL3" s="20" cm="1">
        <f t="array" ref="AL3">IF(AK3&lt;&gt;"",ROUNDUP(SUMPRODUCT(Tabel1[naissance]*(Tabel1[Couleur yeux]=AK3))/4,0),0)</f>
        <v>8</v>
      </c>
      <c r="AM3" s="21" cm="1">
        <f t="array" ref="AM3">SUMPRODUCT(Tabel1[Sélection]*((Tabel1[Couleur yeux]=AK3)))</f>
        <v>8</v>
      </c>
    </row>
    <row r="4" spans="1:39" x14ac:dyDescent="0.25">
      <c r="A4" s="15">
        <v>3</v>
      </c>
      <c r="B4" s="3" t="s">
        <v>10</v>
      </c>
      <c r="C4" s="2">
        <v>13</v>
      </c>
      <c r="D4" s="2" t="s">
        <v>13</v>
      </c>
      <c r="E4" s="7">
        <v>43600</v>
      </c>
      <c r="F4" s="2">
        <v>75</v>
      </c>
      <c r="G4" s="2" t="s">
        <v>16</v>
      </c>
      <c r="H4" s="2" t="s">
        <v>17</v>
      </c>
      <c r="I4" s="2" t="s">
        <v>20</v>
      </c>
      <c r="J4" s="9">
        <v>0</v>
      </c>
      <c r="K4" s="28">
        <f>--(MEDIAN($O$2:$O$3,Tabel1[[#This Row],[Date de naissance]])=Tabel1[[#This Row],[Date de naissance]])</f>
        <v>0</v>
      </c>
      <c r="L4" s="31">
        <f ca="1">(TODAY()-Tabel1[[#This Row],[Date de naissance]])*Tabel1[[#This Row],[Sélection]]</f>
        <v>0</v>
      </c>
      <c r="O4">
        <f ca="1">+O5-AVERAGE(Tabel1[age])/10000</f>
        <v>32.982431764705879</v>
      </c>
      <c r="P4">
        <v>32.984527058823531</v>
      </c>
      <c r="U4" s="19" t="str">
        <v>Grand Est</v>
      </c>
      <c r="V4" s="20" cm="1">
        <f t="array" ref="V4">IF(U4&lt;&gt;"",ROUNDUP(SUMPRODUCT(Tabel1[naissance]*(Tabel1[Région]=U4))/4,0),0)</f>
        <v>12</v>
      </c>
      <c r="W4" s="21" cm="1">
        <f t="array" ref="W4">SUMPRODUCT(Tabel1[Sélection]*((Tabel1[Région]=U4)))</f>
        <v>12</v>
      </c>
      <c r="Y4" s="19">
        <v>40</v>
      </c>
      <c r="Z4" s="20" cm="1">
        <f t="array" ref="Z4">IF(Y4&lt;&gt;"",ROUNDUP(SUMPRODUCT(Tabel1[naissance]*(Tabel1[Département]=Y4))/4,0),0)</f>
        <v>3</v>
      </c>
      <c r="AA4" s="21" cm="1">
        <f t="array" ref="AA4">SUMPRODUCT(Tabel1[Sélection]*((Tabel1[Département]=Y4)))</f>
        <v>3</v>
      </c>
      <c r="AC4" s="19"/>
      <c r="AD4" s="20" cm="1">
        <f t="array" ref="AD4">IF(AC4&lt;&gt;"",ROUNDUP(SUMPRODUCT(Tabel1[naissance]*(Tabel1[Sexe]=AC4))/4,0),0)</f>
        <v>0</v>
      </c>
      <c r="AE4" s="21" cm="1">
        <f t="array" ref="AE4">SUMPRODUCT(Tabel1[Sélection]*((Tabel1[Sexe]=AC4)))</f>
        <v>0</v>
      </c>
      <c r="AG4" s="19"/>
      <c r="AH4" s="20" cm="1">
        <f t="array" ref="AH4">IF(AG4&lt;&gt;"",ROUNDUP(SUMPRODUCT(Tabel1[naissance]*(Tabel1[Couleur cheveux]=AG4))/4,0),0)</f>
        <v>0</v>
      </c>
      <c r="AI4" s="21" cm="1">
        <f t="array" ref="AI4">SUMPRODUCT(Tabel1[Sélection]*((Tabel1[Couleur cheveux]=AG4)))</f>
        <v>0</v>
      </c>
      <c r="AK4" s="19" t="str">
        <v>Vert</v>
      </c>
      <c r="AL4" s="20" cm="1">
        <f t="array" ref="AL4">IF(AK4&lt;&gt;"",ROUNDUP(SUMPRODUCT(Tabel1[naissance]*(Tabel1[Couleur yeux]=AK4))/4,0),0)</f>
        <v>7</v>
      </c>
      <c r="AM4" s="21" cm="1">
        <f t="array" ref="AM4">SUMPRODUCT(Tabel1[Sélection]*((Tabel1[Couleur yeux]=AK4)))</f>
        <v>7</v>
      </c>
    </row>
    <row r="5" spans="1:39" ht="23.25" x14ac:dyDescent="0.35">
      <c r="A5" s="15">
        <v>4</v>
      </c>
      <c r="B5" s="3" t="s">
        <v>10</v>
      </c>
      <c r="C5" s="2">
        <v>13</v>
      </c>
      <c r="D5" s="2" t="s">
        <v>13</v>
      </c>
      <c r="E5" s="7">
        <v>43600</v>
      </c>
      <c r="F5" s="2">
        <v>102</v>
      </c>
      <c r="G5" s="2" t="s">
        <v>15</v>
      </c>
      <c r="H5" s="2" t="s">
        <v>17</v>
      </c>
      <c r="I5" s="2" t="s">
        <v>19</v>
      </c>
      <c r="J5" s="9">
        <v>0</v>
      </c>
      <c r="K5" s="28">
        <f>--(MEDIAN($O$2:$O$3,Tabel1[[#This Row],[Date de naissance]])=Tabel1[[#This Row],[Date de naissance]])</f>
        <v>0</v>
      </c>
      <c r="L5" s="31">
        <f ca="1">(TODAY()-Tabel1[[#This Row],[Date de naissance]])*Tabel1[[#This Row],[Sélection]]</f>
        <v>0</v>
      </c>
      <c r="O5" s="25">
        <f>SUM(J2:J171)</f>
        <v>33</v>
      </c>
      <c r="P5">
        <f>SUM(Tabel1[naissance])</f>
        <v>122</v>
      </c>
      <c r="Q5" s="26">
        <f>O5/P5</f>
        <v>0.27049180327868855</v>
      </c>
      <c r="U5" s="19"/>
      <c r="V5" s="20" cm="1">
        <f t="array" ref="V5">IF(U5&lt;&gt;"",ROUNDUP(SUMPRODUCT(Tabel1[naissance]*(Tabel1[Région]=U5))/4,0),0)</f>
        <v>0</v>
      </c>
      <c r="W5" s="21" cm="1">
        <f t="array" ref="W5">SUMPRODUCT(Tabel1[Sélection]*((Tabel1[Région]=U5)))</f>
        <v>0</v>
      </c>
      <c r="Y5" s="19">
        <v>54</v>
      </c>
      <c r="Z5" s="20" cm="1">
        <f t="array" ref="Z5">IF(Y5&lt;&gt;"",ROUNDUP(SUMPRODUCT(Tabel1[naissance]*(Tabel1[Département]=Y5))/4,0),0)</f>
        <v>9</v>
      </c>
      <c r="AA5" s="21" cm="1">
        <f t="array" ref="AA5">SUMPRODUCT(Tabel1[Sélection]*((Tabel1[Département]=Y5)))</f>
        <v>9</v>
      </c>
      <c r="AC5" s="19"/>
      <c r="AD5" s="20" cm="1">
        <f t="array" ref="AD5">IF(AC5&lt;&gt;"",ROUNDUP(SUMPRODUCT(Tabel1[naissance]*(Tabel1[Sexe]=AC5))/4,0),0)</f>
        <v>0</v>
      </c>
      <c r="AE5" s="21" cm="1">
        <f t="array" ref="AE5">SUMPRODUCT(Tabel1[Sélection]*((Tabel1[Sexe]=AC5)))</f>
        <v>0</v>
      </c>
      <c r="AG5" s="19"/>
      <c r="AH5" s="20" cm="1">
        <f t="array" ref="AH5">IF(AG5&lt;&gt;"",ROUNDUP(SUMPRODUCT(Tabel1[naissance]*(Tabel1[Couleur cheveux]=AG5))/4,0),0)</f>
        <v>0</v>
      </c>
      <c r="AI5" s="21" cm="1">
        <f t="array" ref="AI5">SUMPRODUCT(Tabel1[Sélection]*((Tabel1[Couleur cheveux]=AG5)))</f>
        <v>0</v>
      </c>
      <c r="AK5" s="19"/>
      <c r="AL5" s="20" cm="1">
        <f t="array" ref="AL5">IF(AK5&lt;&gt;"",ROUNDUP(SUMPRODUCT(Tabel1[naissance]*(Tabel1[Couleur yeux]=AK5))/4,0),0)</f>
        <v>0</v>
      </c>
      <c r="AM5" s="21" cm="1">
        <f t="array" ref="AM5">SUMPRODUCT(Tabel1[Sélection]*((Tabel1[Couleur yeux]=AK5)))</f>
        <v>0</v>
      </c>
    </row>
    <row r="6" spans="1:39" x14ac:dyDescent="0.25">
      <c r="A6" s="15">
        <v>5</v>
      </c>
      <c r="B6" s="3" t="s">
        <v>10</v>
      </c>
      <c r="C6" s="2">
        <v>13</v>
      </c>
      <c r="D6" s="2" t="s">
        <v>14</v>
      </c>
      <c r="E6" s="7">
        <v>43780</v>
      </c>
      <c r="F6" s="2">
        <v>125</v>
      </c>
      <c r="G6" s="2" t="s">
        <v>15</v>
      </c>
      <c r="H6" s="2" t="s">
        <v>19</v>
      </c>
      <c r="I6" s="2" t="s">
        <v>18</v>
      </c>
      <c r="J6" s="9">
        <v>0</v>
      </c>
      <c r="K6" s="28">
        <f>--(MEDIAN($O$2:$O$3,Tabel1[[#This Row],[Date de naissance]])=Tabel1[[#This Row],[Date de naissance]])</f>
        <v>0</v>
      </c>
      <c r="L6" s="31">
        <f ca="1">(TODAY()-Tabel1[[#This Row],[Date de naissance]])*Tabel1[[#This Row],[Sélection]]</f>
        <v>0</v>
      </c>
      <c r="N6" s="11"/>
      <c r="O6">
        <f>+P5*O1</f>
        <v>30.5</v>
      </c>
      <c r="U6" s="19"/>
      <c r="V6" s="20" cm="1">
        <f t="array" ref="V6">IF(U6&lt;&gt;"",ROUNDUP(SUMPRODUCT(Tabel1[naissance]*(Tabel1[Région]=U6))/4,0),0)</f>
        <v>0</v>
      </c>
      <c r="W6" s="21" cm="1">
        <f t="array" ref="W6">SUMPRODUCT(Tabel1[Sélection]*((Tabel1[Région]=U6)))</f>
        <v>0</v>
      </c>
      <c r="Y6" s="19">
        <v>57</v>
      </c>
      <c r="Z6" s="20" cm="1">
        <f t="array" ref="Z6">IF(Y6&lt;&gt;"",ROUNDUP(SUMPRODUCT(Tabel1[naissance]*(Tabel1[Département]=Y6))/4,0),0)</f>
        <v>3</v>
      </c>
      <c r="AA6" s="21" cm="1">
        <f t="array" ref="AA6">SUMPRODUCT(Tabel1[Sélection]*((Tabel1[Département]=Y6)))</f>
        <v>3</v>
      </c>
      <c r="AC6" s="19"/>
      <c r="AD6" s="20" cm="1">
        <f t="array" ref="AD6">IF(AC6&lt;&gt;"",ROUNDUP(SUMPRODUCT(Tabel1[naissance]*(Tabel1[Sexe]=AC6))/4,0),0)</f>
        <v>0</v>
      </c>
      <c r="AE6" s="21" cm="1">
        <f t="array" ref="AE6">SUMPRODUCT(Tabel1[Sélection]*((Tabel1[Sexe]=AC6)))</f>
        <v>0</v>
      </c>
      <c r="AG6" s="19"/>
      <c r="AH6" s="20" cm="1">
        <f t="array" ref="AH6">IF(AG6&lt;&gt;"",ROUNDUP(SUMPRODUCT(Tabel1[naissance]*(Tabel1[Couleur cheveux]=AG6))/4,0),0)</f>
        <v>0</v>
      </c>
      <c r="AI6" s="21" cm="1">
        <f t="array" ref="AI6">SUMPRODUCT(Tabel1[Sélection]*((Tabel1[Couleur cheveux]=AG6)))</f>
        <v>0</v>
      </c>
      <c r="AK6" s="19"/>
      <c r="AL6" s="20" cm="1">
        <f t="array" ref="AL6">IF(AK6&lt;&gt;"",ROUNDUP(SUMPRODUCT(Tabel1[naissance]*(Tabel1[Couleur yeux]=AK6))/4,0),0)</f>
        <v>0</v>
      </c>
      <c r="AM6" s="21" cm="1">
        <f t="array" ref="AM6">SUMPRODUCT(Tabel1[Sélection]*((Tabel1[Couleur yeux]=AK6)))</f>
        <v>0</v>
      </c>
    </row>
    <row r="7" spans="1:39" ht="15.75" thickBot="1" x14ac:dyDescent="0.3">
      <c r="A7" s="15">
        <v>6</v>
      </c>
      <c r="B7" s="3" t="s">
        <v>10</v>
      </c>
      <c r="C7" s="2">
        <v>13</v>
      </c>
      <c r="D7" s="2" t="s">
        <v>13</v>
      </c>
      <c r="E7" s="7">
        <v>43780</v>
      </c>
      <c r="F7" s="2">
        <v>142</v>
      </c>
      <c r="G7" s="2" t="s">
        <v>16</v>
      </c>
      <c r="H7" s="2" t="s">
        <v>17</v>
      </c>
      <c r="I7" s="2" t="s">
        <v>18</v>
      </c>
      <c r="J7" s="9">
        <v>0</v>
      </c>
      <c r="K7" s="28">
        <f>--(MEDIAN($O$2:$O$3,Tabel1[[#This Row],[Date de naissance]])=Tabel1[[#This Row],[Date de naissance]])</f>
        <v>0</v>
      </c>
      <c r="L7" s="31">
        <f ca="1">(TODAY()-Tabel1[[#This Row],[Date de naissance]])*Tabel1[[#This Row],[Sélection]]</f>
        <v>0</v>
      </c>
      <c r="U7" s="22"/>
      <c r="V7" s="23" cm="1">
        <f t="array" ref="V7">IF(U7&lt;&gt;"",ROUNDUP(SUMPRODUCT(Tabel1[naissance]*(Tabel1[Région]=U7))/4,0),0)</f>
        <v>0</v>
      </c>
      <c r="W7" s="24" cm="1">
        <f t="array" ref="W7">SUMPRODUCT(Tabel1[Sélection]*((Tabel1[Région]=U7)))</f>
        <v>0</v>
      </c>
      <c r="Y7" s="22">
        <v>33</v>
      </c>
      <c r="Z7" s="23" cm="1">
        <f t="array" ref="Z7">IF(Y7&lt;&gt;"",ROUNDUP(SUMPRODUCT(Tabel1[naissance]*(Tabel1[Département]=Y7))/4,0),0)</f>
        <v>6</v>
      </c>
      <c r="AA7" s="24" cm="1">
        <f t="array" ref="AA7">SUMPRODUCT(Tabel1[Sélection]*((Tabel1[Département]=Y7)))</f>
        <v>6</v>
      </c>
      <c r="AC7" s="22"/>
      <c r="AD7" s="23" cm="1">
        <f t="array" ref="AD7">IF(AC7&lt;&gt;"",ROUNDUP(SUMPRODUCT(Tabel1[naissance]*(Tabel1[Sexe]=AC7))/4,0),0)</f>
        <v>0</v>
      </c>
      <c r="AE7" s="24" cm="1">
        <f t="array" ref="AE7">SUMPRODUCT(Tabel1[Sélection]*((Tabel1[Sexe]=AC7)))</f>
        <v>0</v>
      </c>
      <c r="AG7" s="22"/>
      <c r="AH7" s="23" cm="1">
        <f t="array" ref="AH7">IF(AG7&lt;&gt;"",ROUNDUP(SUMPRODUCT(Tabel1[naissance]*(Tabel1[Couleur cheveux]=AG7))/4,0),0)</f>
        <v>0</v>
      </c>
      <c r="AI7" s="24" cm="1">
        <f t="array" ref="AI7">SUMPRODUCT(Tabel1[Sélection]*((Tabel1[Couleur cheveux]=AG7)))</f>
        <v>0</v>
      </c>
      <c r="AK7" s="22"/>
      <c r="AL7" s="23" cm="1">
        <f t="array" ref="AL7">IF(AK7&lt;&gt;"",ROUNDUP(SUMPRODUCT(Tabel1[naissance]*(Tabel1[Couleur yeux]=AK7))/4,0),0)</f>
        <v>0</v>
      </c>
      <c r="AM7" s="24" cm="1">
        <f t="array" ref="AM7">SUMPRODUCT(Tabel1[Sélection]*((Tabel1[Couleur yeux]=AK7)))</f>
        <v>0</v>
      </c>
    </row>
    <row r="8" spans="1:39" ht="15.75" thickTop="1" x14ac:dyDescent="0.25">
      <c r="A8" s="15">
        <v>7</v>
      </c>
      <c r="B8" s="3" t="s">
        <v>11</v>
      </c>
      <c r="C8" s="2">
        <v>40</v>
      </c>
      <c r="D8" s="2" t="s">
        <v>13</v>
      </c>
      <c r="E8" s="7">
        <v>43835</v>
      </c>
      <c r="F8" s="2">
        <v>123</v>
      </c>
      <c r="G8" s="2" t="s">
        <v>15</v>
      </c>
      <c r="H8" s="2" t="s">
        <v>17</v>
      </c>
      <c r="I8" s="2" t="s">
        <v>18</v>
      </c>
      <c r="J8" s="9">
        <v>1</v>
      </c>
      <c r="K8" s="28">
        <f>--(MEDIAN($O$2:$O$3,Tabel1[[#This Row],[Date de naissance]])=Tabel1[[#This Row],[Date de naissance]])</f>
        <v>1</v>
      </c>
      <c r="L8" s="31">
        <f ca="1">(TODAY()-Tabel1[[#This Row],[Date de naissance]])*Tabel1[[#This Row],[Sélection]]</f>
        <v>923</v>
      </c>
    </row>
    <row r="9" spans="1:39" x14ac:dyDescent="0.25">
      <c r="A9" s="15">
        <v>8</v>
      </c>
      <c r="B9" s="3" t="s">
        <v>9</v>
      </c>
      <c r="C9" s="2">
        <v>54</v>
      </c>
      <c r="D9" s="2" t="s">
        <v>13</v>
      </c>
      <c r="E9" s="7">
        <v>43835</v>
      </c>
      <c r="F9" s="2">
        <v>101</v>
      </c>
      <c r="G9" s="2" t="s">
        <v>15</v>
      </c>
      <c r="H9" s="2" t="s">
        <v>17</v>
      </c>
      <c r="I9" s="2" t="s">
        <v>18</v>
      </c>
      <c r="J9" s="9">
        <v>0</v>
      </c>
      <c r="K9" s="28">
        <f>--(MEDIAN($O$2:$O$3,Tabel1[[#This Row],[Date de naissance]])=Tabel1[[#This Row],[Date de naissance]])</f>
        <v>1</v>
      </c>
      <c r="L9" s="31">
        <f ca="1">(TODAY()-Tabel1[[#This Row],[Date de naissance]])*Tabel1[[#This Row],[Sélection]]</f>
        <v>0</v>
      </c>
      <c r="N9" s="2"/>
      <c r="O9" s="2" t="s">
        <v>24</v>
      </c>
      <c r="P9" s="2" t="s">
        <v>25</v>
      </c>
      <c r="Q9" s="14" t="s">
        <v>36</v>
      </c>
    </row>
    <row r="10" spans="1:39" x14ac:dyDescent="0.25">
      <c r="A10" s="15">
        <v>9</v>
      </c>
      <c r="B10" s="3" t="s">
        <v>9</v>
      </c>
      <c r="C10" s="2">
        <v>54</v>
      </c>
      <c r="D10" s="2" t="s">
        <v>14</v>
      </c>
      <c r="E10" s="7">
        <v>43835</v>
      </c>
      <c r="F10" s="2">
        <v>98</v>
      </c>
      <c r="G10" s="2" t="s">
        <v>15</v>
      </c>
      <c r="H10" s="2" t="s">
        <v>19</v>
      </c>
      <c r="I10" s="2" t="s">
        <v>18</v>
      </c>
      <c r="J10" s="9">
        <v>1</v>
      </c>
      <c r="K10" s="28">
        <f>--(MEDIAN($O$2:$O$3,Tabel1[[#This Row],[Date de naissance]])=Tabel1[[#This Row],[Date de naissance]])</f>
        <v>1</v>
      </c>
      <c r="L10" s="31">
        <f ca="1">(TODAY()-Tabel1[[#This Row],[Date de naissance]])*Tabel1[[#This Row],[Sélection]]</f>
        <v>923</v>
      </c>
      <c r="N10" s="2" t="s">
        <v>11</v>
      </c>
      <c r="O10" s="2">
        <v>24</v>
      </c>
      <c r="P10" s="13">
        <v>0.2857142857142857</v>
      </c>
      <c r="Q10" s="1">
        <v>6</v>
      </c>
      <c r="S10">
        <f>ROUNDUP(O10/4,0)</f>
        <v>6</v>
      </c>
    </row>
    <row r="11" spans="1:39" x14ac:dyDescent="0.25">
      <c r="A11" s="15">
        <v>10</v>
      </c>
      <c r="B11" s="3" t="s">
        <v>9</v>
      </c>
      <c r="C11" s="2">
        <v>54</v>
      </c>
      <c r="D11" s="2" t="s">
        <v>14</v>
      </c>
      <c r="E11" s="7">
        <v>43835</v>
      </c>
      <c r="F11" s="2">
        <v>186</v>
      </c>
      <c r="G11" s="2" t="s">
        <v>15</v>
      </c>
      <c r="H11" s="2" t="s">
        <v>17</v>
      </c>
      <c r="I11" s="2" t="s">
        <v>20</v>
      </c>
      <c r="J11" s="9">
        <v>1</v>
      </c>
      <c r="K11" s="28">
        <f>--(MEDIAN($O$2:$O$3,Tabel1[[#This Row],[Date de naissance]])=Tabel1[[#This Row],[Date de naissance]])</f>
        <v>1</v>
      </c>
      <c r="L11" s="31">
        <f ca="1">(TODAY()-Tabel1[[#This Row],[Date de naissance]])*Tabel1[[#This Row],[Sélection]]</f>
        <v>923</v>
      </c>
      <c r="N11" s="2" t="s">
        <v>12</v>
      </c>
      <c r="O11" s="2">
        <v>12</v>
      </c>
      <c r="P11" s="13">
        <v>0.14285714285714285</v>
      </c>
      <c r="Q11" s="1">
        <v>3</v>
      </c>
      <c r="S11">
        <f t="shared" ref="S11:S42" si="0">ROUNDUP(O11/4,0)</f>
        <v>3</v>
      </c>
    </row>
    <row r="12" spans="1:39" x14ac:dyDescent="0.25">
      <c r="A12" s="15">
        <v>11</v>
      </c>
      <c r="B12" s="3" t="s">
        <v>9</v>
      </c>
      <c r="C12" s="2">
        <v>57</v>
      </c>
      <c r="D12" s="2" t="s">
        <v>13</v>
      </c>
      <c r="E12" s="7">
        <v>43844</v>
      </c>
      <c r="F12" s="2">
        <v>145</v>
      </c>
      <c r="G12" s="2" t="s">
        <v>15</v>
      </c>
      <c r="H12" s="2" t="s">
        <v>19</v>
      </c>
      <c r="I12" s="2" t="s">
        <v>19</v>
      </c>
      <c r="J12" s="9">
        <v>0</v>
      </c>
      <c r="K12" s="28">
        <f>--(MEDIAN($O$2:$O$3,Tabel1[[#This Row],[Date de naissance]])=Tabel1[[#This Row],[Date de naissance]])</f>
        <v>1</v>
      </c>
      <c r="L12" s="31">
        <f ca="1">(TODAY()-Tabel1[[#This Row],[Date de naissance]])*Tabel1[[#This Row],[Sélection]]</f>
        <v>0</v>
      </c>
      <c r="N12" s="2" t="s">
        <v>9</v>
      </c>
      <c r="O12" s="2">
        <v>27</v>
      </c>
      <c r="P12" s="13">
        <v>0.32142857142857145</v>
      </c>
      <c r="Q12" s="1">
        <v>7</v>
      </c>
      <c r="S12">
        <f t="shared" si="0"/>
        <v>7</v>
      </c>
    </row>
    <row r="13" spans="1:39" x14ac:dyDescent="0.25">
      <c r="A13" s="15">
        <v>12</v>
      </c>
      <c r="B13" s="3" t="s">
        <v>9</v>
      </c>
      <c r="C13" s="2">
        <v>54</v>
      </c>
      <c r="D13" s="2" t="s">
        <v>14</v>
      </c>
      <c r="E13" s="7">
        <v>43844</v>
      </c>
      <c r="F13" s="2">
        <v>95</v>
      </c>
      <c r="G13" s="2" t="s">
        <v>16</v>
      </c>
      <c r="H13" s="2" t="s">
        <v>19</v>
      </c>
      <c r="I13" s="2" t="s">
        <v>21</v>
      </c>
      <c r="J13" s="9">
        <v>1</v>
      </c>
      <c r="K13" s="28">
        <f>--(MEDIAN($O$2:$O$3,Tabel1[[#This Row],[Date de naissance]])=Tabel1[[#This Row],[Date de naissance]])</f>
        <v>1</v>
      </c>
      <c r="L13" s="31">
        <f ca="1">(TODAY()-Tabel1[[#This Row],[Date de naissance]])*Tabel1[[#This Row],[Sélection]]</f>
        <v>914</v>
      </c>
      <c r="N13" s="2" t="s">
        <v>10</v>
      </c>
      <c r="O13" s="2">
        <v>21</v>
      </c>
      <c r="P13" s="13">
        <v>0.25</v>
      </c>
      <c r="Q13" s="1">
        <v>6</v>
      </c>
      <c r="S13">
        <f t="shared" si="0"/>
        <v>6</v>
      </c>
    </row>
    <row r="14" spans="1:39" x14ac:dyDescent="0.25">
      <c r="A14" s="15">
        <v>13</v>
      </c>
      <c r="B14" s="3" t="s">
        <v>10</v>
      </c>
      <c r="C14" s="2">
        <v>13</v>
      </c>
      <c r="D14" s="2" t="s">
        <v>13</v>
      </c>
      <c r="E14" s="7">
        <v>43844</v>
      </c>
      <c r="F14" s="2">
        <v>125</v>
      </c>
      <c r="G14" s="2" t="s">
        <v>15</v>
      </c>
      <c r="H14" s="2" t="s">
        <v>17</v>
      </c>
      <c r="I14" s="2" t="s">
        <v>19</v>
      </c>
      <c r="J14" s="9">
        <v>1</v>
      </c>
      <c r="K14" s="28">
        <f>--(MEDIAN($O$2:$O$3,Tabel1[[#This Row],[Date de naissance]])=Tabel1[[#This Row],[Date de naissance]])</f>
        <v>1</v>
      </c>
      <c r="L14" s="31">
        <f ca="1">(TODAY()-Tabel1[[#This Row],[Date de naissance]])*Tabel1[[#This Row],[Sélection]]</f>
        <v>914</v>
      </c>
      <c r="N14" s="1" t="s">
        <v>23</v>
      </c>
      <c r="O14" s="1">
        <v>84</v>
      </c>
      <c r="P14" s="12">
        <v>1</v>
      </c>
      <c r="Q14" s="1"/>
      <c r="S14">
        <f t="shared" si="0"/>
        <v>21</v>
      </c>
    </row>
    <row r="15" spans="1:39" x14ac:dyDescent="0.25">
      <c r="A15" s="15">
        <v>14</v>
      </c>
      <c r="B15" s="3" t="s">
        <v>11</v>
      </c>
      <c r="C15" s="2">
        <v>40</v>
      </c>
      <c r="D15" s="2" t="s">
        <v>13</v>
      </c>
      <c r="E15" s="7">
        <v>43902</v>
      </c>
      <c r="F15" s="2">
        <v>159</v>
      </c>
      <c r="G15" s="2" t="s">
        <v>15</v>
      </c>
      <c r="H15" s="2" t="s">
        <v>19</v>
      </c>
      <c r="I15" s="2" t="s">
        <v>18</v>
      </c>
      <c r="J15" s="9">
        <v>0</v>
      </c>
      <c r="K15" s="28">
        <f>--(MEDIAN($O$2:$O$3,Tabel1[[#This Row],[Date de naissance]])=Tabel1[[#This Row],[Date de naissance]])</f>
        <v>1</v>
      </c>
      <c r="L15" s="31">
        <f ca="1">(TODAY()-Tabel1[[#This Row],[Date de naissance]])*Tabel1[[#This Row],[Sélection]]</f>
        <v>0</v>
      </c>
      <c r="N15" s="2"/>
      <c r="O15" s="2"/>
      <c r="P15" s="13"/>
      <c r="Q15" s="1"/>
      <c r="S15">
        <f t="shared" si="0"/>
        <v>0</v>
      </c>
    </row>
    <row r="16" spans="1:39" x14ac:dyDescent="0.25">
      <c r="A16" s="15">
        <v>15</v>
      </c>
      <c r="B16" s="3" t="s">
        <v>11</v>
      </c>
      <c r="C16" s="2">
        <v>33</v>
      </c>
      <c r="D16" s="2" t="s">
        <v>14</v>
      </c>
      <c r="E16" s="7">
        <v>43902</v>
      </c>
      <c r="F16" s="2">
        <v>153</v>
      </c>
      <c r="G16" s="2" t="s">
        <v>16</v>
      </c>
      <c r="H16" s="2" t="s">
        <v>19</v>
      </c>
      <c r="I16" s="2" t="s">
        <v>20</v>
      </c>
      <c r="J16" s="9">
        <v>1</v>
      </c>
      <c r="K16" s="28">
        <f>--(MEDIAN($O$2:$O$3,Tabel1[[#This Row],[Date de naissance]])=Tabel1[[#This Row],[Date de naissance]])</f>
        <v>1</v>
      </c>
      <c r="L16" s="31">
        <f ca="1">(TODAY()-Tabel1[[#This Row],[Date de naissance]])*Tabel1[[#This Row],[Sélection]]</f>
        <v>856</v>
      </c>
      <c r="N16" s="2"/>
      <c r="O16" s="2" t="s">
        <v>26</v>
      </c>
      <c r="P16" s="13" t="s">
        <v>27</v>
      </c>
      <c r="Q16" s="14" t="s">
        <v>36</v>
      </c>
      <c r="S16" t="e">
        <f t="shared" si="0"/>
        <v>#VALUE!</v>
      </c>
    </row>
    <row r="17" spans="1:19" x14ac:dyDescent="0.25">
      <c r="A17" s="15">
        <v>16</v>
      </c>
      <c r="B17" s="3" t="s">
        <v>9</v>
      </c>
      <c r="C17" s="2">
        <v>54</v>
      </c>
      <c r="D17" s="2" t="s">
        <v>13</v>
      </c>
      <c r="E17" s="7">
        <v>43902</v>
      </c>
      <c r="F17" s="2">
        <v>110</v>
      </c>
      <c r="G17" s="2" t="s">
        <v>16</v>
      </c>
      <c r="H17" s="2" t="s">
        <v>17</v>
      </c>
      <c r="I17" s="2" t="s">
        <v>18</v>
      </c>
      <c r="J17" s="9">
        <v>0</v>
      </c>
      <c r="K17" s="28">
        <f>--(MEDIAN($O$2:$O$3,Tabel1[[#This Row],[Date de naissance]])=Tabel1[[#This Row],[Date de naissance]])</f>
        <v>1</v>
      </c>
      <c r="L17" s="31">
        <f ca="1">(TODAY()-Tabel1[[#This Row],[Date de naissance]])*Tabel1[[#This Row],[Sélection]]</f>
        <v>0</v>
      </c>
      <c r="N17" s="2">
        <v>13</v>
      </c>
      <c r="O17" s="2">
        <v>20</v>
      </c>
      <c r="P17" s="13">
        <v>0.23809523809523808</v>
      </c>
      <c r="Q17" s="1">
        <v>5</v>
      </c>
      <c r="S17">
        <f t="shared" si="0"/>
        <v>5</v>
      </c>
    </row>
    <row r="18" spans="1:19" x14ac:dyDescent="0.25">
      <c r="A18" s="15">
        <v>17</v>
      </c>
      <c r="B18" s="3" t="s">
        <v>10</v>
      </c>
      <c r="C18" s="2">
        <v>13</v>
      </c>
      <c r="D18" s="2" t="s">
        <v>14</v>
      </c>
      <c r="E18" s="7">
        <v>43902</v>
      </c>
      <c r="F18" s="2">
        <v>147</v>
      </c>
      <c r="G18" s="2" t="s">
        <v>15</v>
      </c>
      <c r="H18" s="2" t="s">
        <v>19</v>
      </c>
      <c r="I18" s="2" t="s">
        <v>20</v>
      </c>
      <c r="J18" s="9">
        <v>0</v>
      </c>
      <c r="K18" s="28">
        <f>--(MEDIAN($O$2:$O$3,Tabel1[[#This Row],[Date de naissance]])=Tabel1[[#This Row],[Date de naissance]])</f>
        <v>1</v>
      </c>
      <c r="L18" s="31">
        <f ca="1">(TODAY()-Tabel1[[#This Row],[Date de naissance]])*Tabel1[[#This Row],[Sélection]]</f>
        <v>0</v>
      </c>
      <c r="N18" s="2">
        <v>33</v>
      </c>
      <c r="O18" s="2">
        <v>14</v>
      </c>
      <c r="P18" s="13">
        <v>0.16666666666666666</v>
      </c>
      <c r="Q18" s="1">
        <v>4</v>
      </c>
      <c r="S18">
        <f t="shared" si="0"/>
        <v>4</v>
      </c>
    </row>
    <row r="19" spans="1:19" x14ac:dyDescent="0.25">
      <c r="A19" s="15">
        <v>18</v>
      </c>
      <c r="B19" s="3" t="s">
        <v>11</v>
      </c>
      <c r="C19" s="2">
        <v>33</v>
      </c>
      <c r="D19" s="2" t="s">
        <v>13</v>
      </c>
      <c r="E19" s="7">
        <v>43936</v>
      </c>
      <c r="F19" s="2">
        <v>100</v>
      </c>
      <c r="G19" s="2" t="s">
        <v>16</v>
      </c>
      <c r="H19" s="2" t="s">
        <v>18</v>
      </c>
      <c r="I19" s="2" t="s">
        <v>21</v>
      </c>
      <c r="J19" s="9">
        <v>0</v>
      </c>
      <c r="K19" s="28">
        <f>--(MEDIAN($O$2:$O$3,Tabel1[[#This Row],[Date de naissance]])=Tabel1[[#This Row],[Date de naissance]])</f>
        <v>1</v>
      </c>
      <c r="L19" s="31">
        <f ca="1">(TODAY()-Tabel1[[#This Row],[Date de naissance]])*Tabel1[[#This Row],[Sélection]]</f>
        <v>0</v>
      </c>
      <c r="N19" s="2">
        <v>35</v>
      </c>
      <c r="O19" s="2">
        <v>12</v>
      </c>
      <c r="P19" s="13">
        <v>0.14285714285714285</v>
      </c>
      <c r="Q19" s="1">
        <v>3</v>
      </c>
      <c r="S19">
        <f t="shared" si="0"/>
        <v>3</v>
      </c>
    </row>
    <row r="20" spans="1:19" x14ac:dyDescent="0.25">
      <c r="A20" s="15">
        <v>19</v>
      </c>
      <c r="B20" s="3" t="s">
        <v>11</v>
      </c>
      <c r="C20" s="2">
        <v>33</v>
      </c>
      <c r="D20" s="2" t="s">
        <v>13</v>
      </c>
      <c r="E20" s="7">
        <v>43936</v>
      </c>
      <c r="F20" s="2">
        <v>103</v>
      </c>
      <c r="G20" s="2" t="s">
        <v>15</v>
      </c>
      <c r="H20" s="2" t="s">
        <v>19</v>
      </c>
      <c r="I20" s="2" t="s">
        <v>18</v>
      </c>
      <c r="J20" s="9">
        <v>0</v>
      </c>
      <c r="K20" s="28">
        <f>--(MEDIAN($O$2:$O$3,Tabel1[[#This Row],[Date de naissance]])=Tabel1[[#This Row],[Date de naissance]])</f>
        <v>1</v>
      </c>
      <c r="L20" s="31">
        <f ca="1">(TODAY()-Tabel1[[#This Row],[Date de naissance]])*Tabel1[[#This Row],[Sélection]]</f>
        <v>0</v>
      </c>
      <c r="N20" s="2">
        <v>40</v>
      </c>
      <c r="O20" s="2">
        <v>10</v>
      </c>
      <c r="P20" s="13">
        <v>0.11904761904761904</v>
      </c>
      <c r="Q20" s="1">
        <v>3</v>
      </c>
      <c r="S20">
        <f t="shared" si="0"/>
        <v>3</v>
      </c>
    </row>
    <row r="21" spans="1:19" x14ac:dyDescent="0.25">
      <c r="A21" s="15">
        <v>20</v>
      </c>
      <c r="B21" s="3" t="s">
        <v>11</v>
      </c>
      <c r="C21" s="2">
        <v>33</v>
      </c>
      <c r="D21" s="2" t="s">
        <v>14</v>
      </c>
      <c r="E21" s="7">
        <v>43956</v>
      </c>
      <c r="F21" s="2">
        <v>89</v>
      </c>
      <c r="G21" s="2" t="s">
        <v>16</v>
      </c>
      <c r="H21" s="2" t="s">
        <v>17</v>
      </c>
      <c r="I21" s="2" t="s">
        <v>19</v>
      </c>
      <c r="J21" s="9">
        <v>0</v>
      </c>
      <c r="K21" s="28">
        <f>--(MEDIAN($O$2:$O$3,Tabel1[[#This Row],[Date de naissance]])=Tabel1[[#This Row],[Date de naissance]])</f>
        <v>1</v>
      </c>
      <c r="L21" s="31">
        <f ca="1">(TODAY()-Tabel1[[#This Row],[Date de naissance]])*Tabel1[[#This Row],[Sélection]]</f>
        <v>0</v>
      </c>
      <c r="N21" s="2">
        <v>54</v>
      </c>
      <c r="O21" s="2">
        <v>17</v>
      </c>
      <c r="P21" s="13">
        <v>0.20238095238095238</v>
      </c>
      <c r="Q21" s="1">
        <v>5</v>
      </c>
      <c r="S21">
        <f t="shared" si="0"/>
        <v>5</v>
      </c>
    </row>
    <row r="22" spans="1:19" x14ac:dyDescent="0.25">
      <c r="A22" s="15">
        <v>21</v>
      </c>
      <c r="B22" s="3" t="s">
        <v>9</v>
      </c>
      <c r="C22" s="2">
        <v>54</v>
      </c>
      <c r="D22" s="2" t="s">
        <v>14</v>
      </c>
      <c r="E22" s="7">
        <v>43956</v>
      </c>
      <c r="F22" s="2">
        <v>145</v>
      </c>
      <c r="G22" s="2" t="s">
        <v>16</v>
      </c>
      <c r="H22" s="2" t="s">
        <v>19</v>
      </c>
      <c r="I22" s="2" t="s">
        <v>20</v>
      </c>
      <c r="J22" s="9">
        <v>0</v>
      </c>
      <c r="K22" s="28">
        <f>--(MEDIAN($O$2:$O$3,Tabel1[[#This Row],[Date de naissance]])=Tabel1[[#This Row],[Date de naissance]])</f>
        <v>1</v>
      </c>
      <c r="L22" s="31">
        <f ca="1">(TODAY()-Tabel1[[#This Row],[Date de naissance]])*Tabel1[[#This Row],[Sélection]]</f>
        <v>0</v>
      </c>
      <c r="N22" s="2">
        <v>57</v>
      </c>
      <c r="O22" s="2">
        <v>10</v>
      </c>
      <c r="P22" s="13">
        <v>0.11904761904761904</v>
      </c>
      <c r="Q22" s="1">
        <v>3</v>
      </c>
      <c r="S22">
        <f t="shared" si="0"/>
        <v>3</v>
      </c>
    </row>
    <row r="23" spans="1:19" x14ac:dyDescent="0.25">
      <c r="A23" s="15">
        <v>22</v>
      </c>
      <c r="B23" s="3" t="s">
        <v>10</v>
      </c>
      <c r="C23" s="2">
        <v>13</v>
      </c>
      <c r="D23" s="2" t="s">
        <v>13</v>
      </c>
      <c r="E23" s="7">
        <v>43956</v>
      </c>
      <c r="F23" s="2">
        <v>89</v>
      </c>
      <c r="G23" s="2" t="s">
        <v>15</v>
      </c>
      <c r="H23" s="2" t="s">
        <v>18</v>
      </c>
      <c r="I23" s="2" t="s">
        <v>20</v>
      </c>
      <c r="J23" s="9">
        <v>0</v>
      </c>
      <c r="K23" s="28">
        <f>--(MEDIAN($O$2:$O$3,Tabel1[[#This Row],[Date de naissance]])=Tabel1[[#This Row],[Date de naissance]])</f>
        <v>1</v>
      </c>
      <c r="L23" s="31">
        <f ca="1">(TODAY()-Tabel1[[#This Row],[Date de naissance]])*Tabel1[[#This Row],[Sélection]]</f>
        <v>0</v>
      </c>
      <c r="N23" s="2">
        <v>83</v>
      </c>
      <c r="O23" s="2">
        <v>1</v>
      </c>
      <c r="P23" s="13">
        <v>1.1904761904761904E-2</v>
      </c>
      <c r="Q23" s="1">
        <v>1</v>
      </c>
      <c r="S23">
        <f t="shared" si="0"/>
        <v>1</v>
      </c>
    </row>
    <row r="24" spans="1:19" x14ac:dyDescent="0.25">
      <c r="A24" s="15">
        <v>23</v>
      </c>
      <c r="B24" s="3" t="s">
        <v>9</v>
      </c>
      <c r="C24" s="2">
        <v>57</v>
      </c>
      <c r="D24" s="2" t="s">
        <v>13</v>
      </c>
      <c r="E24" s="7">
        <v>44114</v>
      </c>
      <c r="F24" s="2">
        <v>200</v>
      </c>
      <c r="G24" s="2" t="s">
        <v>15</v>
      </c>
      <c r="H24" s="2" t="s">
        <v>17</v>
      </c>
      <c r="I24" s="2" t="s">
        <v>20</v>
      </c>
      <c r="J24" s="9">
        <v>0</v>
      </c>
      <c r="K24" s="28">
        <f>--(MEDIAN($O$2:$O$3,Tabel1[[#This Row],[Date de naissance]])=Tabel1[[#This Row],[Date de naissance]])</f>
        <v>1</v>
      </c>
      <c r="L24" s="31">
        <f ca="1">(TODAY()-Tabel1[[#This Row],[Date de naissance]])*Tabel1[[#This Row],[Sélection]]</f>
        <v>0</v>
      </c>
      <c r="N24" s="1" t="s">
        <v>23</v>
      </c>
      <c r="O24" s="1">
        <v>84</v>
      </c>
      <c r="P24" s="12">
        <v>1</v>
      </c>
      <c r="Q24" s="1"/>
      <c r="S24">
        <f t="shared" si="0"/>
        <v>21</v>
      </c>
    </row>
    <row r="25" spans="1:19" x14ac:dyDescent="0.25">
      <c r="A25" s="15">
        <v>24</v>
      </c>
      <c r="B25" s="3" t="s">
        <v>9</v>
      </c>
      <c r="C25" s="2">
        <v>54</v>
      </c>
      <c r="D25" s="2" t="s">
        <v>13</v>
      </c>
      <c r="E25" s="7">
        <v>44114</v>
      </c>
      <c r="F25" s="2">
        <v>108</v>
      </c>
      <c r="G25" s="2" t="s">
        <v>16</v>
      </c>
      <c r="H25" s="2" t="s">
        <v>17</v>
      </c>
      <c r="I25" s="2" t="s">
        <v>20</v>
      </c>
      <c r="J25" s="9">
        <v>0</v>
      </c>
      <c r="K25" s="28">
        <f>--(MEDIAN($O$2:$O$3,Tabel1[[#This Row],[Date de naissance]])=Tabel1[[#This Row],[Date de naissance]])</f>
        <v>1</v>
      </c>
      <c r="L25" s="31">
        <f ca="1">(TODAY()-Tabel1[[#This Row],[Date de naissance]])*Tabel1[[#This Row],[Sélection]]</f>
        <v>0</v>
      </c>
      <c r="N25" s="2"/>
      <c r="O25" s="2"/>
      <c r="P25" s="13"/>
      <c r="Q25" s="1"/>
      <c r="S25">
        <f t="shared" si="0"/>
        <v>0</v>
      </c>
    </row>
    <row r="26" spans="1:19" x14ac:dyDescent="0.25">
      <c r="A26" s="15">
        <v>25</v>
      </c>
      <c r="B26" s="3" t="s">
        <v>12</v>
      </c>
      <c r="C26" s="2">
        <v>35</v>
      </c>
      <c r="D26" s="2" t="s">
        <v>14</v>
      </c>
      <c r="E26" s="7">
        <v>44180</v>
      </c>
      <c r="F26" s="2">
        <v>215</v>
      </c>
      <c r="G26" s="2" t="s">
        <v>15</v>
      </c>
      <c r="H26" s="2" t="s">
        <v>17</v>
      </c>
      <c r="I26" s="2" t="s">
        <v>21</v>
      </c>
      <c r="J26" s="9">
        <v>0</v>
      </c>
      <c r="K26" s="28">
        <f>--(MEDIAN($O$2:$O$3,Tabel1[[#This Row],[Date de naissance]])=Tabel1[[#This Row],[Date de naissance]])</f>
        <v>1</v>
      </c>
      <c r="L26" s="31">
        <f ca="1">(TODAY()-Tabel1[[#This Row],[Date de naissance]])*Tabel1[[#This Row],[Sélection]]</f>
        <v>0</v>
      </c>
      <c r="N26" s="2"/>
      <c r="O26" s="2" t="s">
        <v>28</v>
      </c>
      <c r="P26" s="13" t="s">
        <v>29</v>
      </c>
      <c r="Q26" s="14" t="s">
        <v>36</v>
      </c>
      <c r="S26" t="e">
        <f t="shared" si="0"/>
        <v>#VALUE!</v>
      </c>
    </row>
    <row r="27" spans="1:19" x14ac:dyDescent="0.25">
      <c r="A27" s="15">
        <v>26</v>
      </c>
      <c r="B27" s="3" t="s">
        <v>12</v>
      </c>
      <c r="C27" s="2">
        <v>35</v>
      </c>
      <c r="D27" s="2" t="s">
        <v>13</v>
      </c>
      <c r="E27" s="7">
        <v>44180</v>
      </c>
      <c r="F27" s="2">
        <v>189</v>
      </c>
      <c r="G27" s="2" t="s">
        <v>15</v>
      </c>
      <c r="H27" s="2" t="s">
        <v>19</v>
      </c>
      <c r="I27" s="2" t="s">
        <v>21</v>
      </c>
      <c r="J27" s="9">
        <v>0</v>
      </c>
      <c r="K27" s="28">
        <f>--(MEDIAN($O$2:$O$3,Tabel1[[#This Row],[Date de naissance]])=Tabel1[[#This Row],[Date de naissance]])</f>
        <v>1</v>
      </c>
      <c r="L27" s="31">
        <f ca="1">(TODAY()-Tabel1[[#This Row],[Date de naissance]])*Tabel1[[#This Row],[Sélection]]</f>
        <v>0</v>
      </c>
      <c r="N27" s="2" t="s">
        <v>16</v>
      </c>
      <c r="O27" s="2">
        <v>34</v>
      </c>
      <c r="P27" s="13">
        <v>0.40476190476190477</v>
      </c>
      <c r="Q27" s="1">
        <v>9</v>
      </c>
      <c r="S27">
        <f t="shared" si="0"/>
        <v>9</v>
      </c>
    </row>
    <row r="28" spans="1:19" x14ac:dyDescent="0.25">
      <c r="A28" s="15">
        <v>27</v>
      </c>
      <c r="B28" s="3" t="s">
        <v>12</v>
      </c>
      <c r="C28" s="2">
        <v>35</v>
      </c>
      <c r="D28" s="2" t="s">
        <v>13</v>
      </c>
      <c r="E28" s="7">
        <v>44180</v>
      </c>
      <c r="F28" s="2">
        <v>174</v>
      </c>
      <c r="G28" s="2" t="s">
        <v>16</v>
      </c>
      <c r="H28" s="2" t="s">
        <v>19</v>
      </c>
      <c r="I28" s="2" t="s">
        <v>18</v>
      </c>
      <c r="J28" s="9">
        <v>0</v>
      </c>
      <c r="K28" s="28">
        <f>--(MEDIAN($O$2:$O$3,Tabel1[[#This Row],[Date de naissance]])=Tabel1[[#This Row],[Date de naissance]])</f>
        <v>1</v>
      </c>
      <c r="L28" s="31">
        <f ca="1">(TODAY()-Tabel1[[#This Row],[Date de naissance]])*Tabel1[[#This Row],[Sélection]]</f>
        <v>0</v>
      </c>
      <c r="N28" s="2" t="s">
        <v>15</v>
      </c>
      <c r="O28" s="2">
        <v>50</v>
      </c>
      <c r="P28" s="13">
        <v>0.59523809523809523</v>
      </c>
      <c r="Q28" s="1">
        <v>13</v>
      </c>
      <c r="S28">
        <f t="shared" si="0"/>
        <v>13</v>
      </c>
    </row>
    <row r="29" spans="1:19" x14ac:dyDescent="0.25">
      <c r="A29" s="15">
        <v>28</v>
      </c>
      <c r="B29" s="3" t="s">
        <v>10</v>
      </c>
      <c r="C29" s="2">
        <v>13</v>
      </c>
      <c r="D29" s="2" t="s">
        <v>13</v>
      </c>
      <c r="E29" s="7">
        <v>44180</v>
      </c>
      <c r="F29" s="2">
        <v>220</v>
      </c>
      <c r="G29" s="2" t="s">
        <v>16</v>
      </c>
      <c r="H29" s="2" t="s">
        <v>18</v>
      </c>
      <c r="I29" s="2" t="s">
        <v>21</v>
      </c>
      <c r="J29" s="9">
        <v>0</v>
      </c>
      <c r="K29" s="28">
        <f>--(MEDIAN($O$2:$O$3,Tabel1[[#This Row],[Date de naissance]])=Tabel1[[#This Row],[Date de naissance]])</f>
        <v>1</v>
      </c>
      <c r="L29" s="31">
        <f ca="1">(TODAY()-Tabel1[[#This Row],[Date de naissance]])*Tabel1[[#This Row],[Sélection]]</f>
        <v>0</v>
      </c>
      <c r="N29" s="1" t="s">
        <v>23</v>
      </c>
      <c r="O29" s="1">
        <v>84</v>
      </c>
      <c r="P29" s="12">
        <v>1</v>
      </c>
      <c r="Q29" s="1"/>
      <c r="S29">
        <f t="shared" si="0"/>
        <v>21</v>
      </c>
    </row>
    <row r="30" spans="1:19" x14ac:dyDescent="0.25">
      <c r="A30" s="15">
        <v>29</v>
      </c>
      <c r="B30" s="3" t="s">
        <v>10</v>
      </c>
      <c r="C30" s="2">
        <v>13</v>
      </c>
      <c r="D30" s="2" t="s">
        <v>13</v>
      </c>
      <c r="E30" s="7">
        <v>44361</v>
      </c>
      <c r="F30" s="2">
        <v>145</v>
      </c>
      <c r="G30" s="2" t="s">
        <v>16</v>
      </c>
      <c r="H30" s="2" t="s">
        <v>17</v>
      </c>
      <c r="I30" s="2" t="s">
        <v>19</v>
      </c>
      <c r="J30" s="9">
        <v>0</v>
      </c>
      <c r="K30" s="28">
        <f>--(MEDIAN($O$2:$O$3,Tabel1[[#This Row],[Date de naissance]])=Tabel1[[#This Row],[Date de naissance]])</f>
        <v>0</v>
      </c>
      <c r="L30" s="31">
        <f ca="1">(TODAY()-Tabel1[[#This Row],[Date de naissance]])*Tabel1[[#This Row],[Sélection]]</f>
        <v>0</v>
      </c>
      <c r="N30" s="2"/>
      <c r="O30" s="2"/>
      <c r="P30" s="13"/>
      <c r="Q30" s="1"/>
      <c r="S30">
        <f t="shared" si="0"/>
        <v>0</v>
      </c>
    </row>
    <row r="31" spans="1:19" x14ac:dyDescent="0.25">
      <c r="A31" s="15">
        <v>30</v>
      </c>
      <c r="B31" s="3" t="s">
        <v>10</v>
      </c>
      <c r="C31" s="2">
        <v>13</v>
      </c>
      <c r="D31" s="2" t="s">
        <v>13</v>
      </c>
      <c r="E31" s="7">
        <v>44361</v>
      </c>
      <c r="F31" s="2">
        <v>110</v>
      </c>
      <c r="G31" s="2" t="s">
        <v>16</v>
      </c>
      <c r="H31" s="2" t="s">
        <v>18</v>
      </c>
      <c r="I31" s="2" t="s">
        <v>19</v>
      </c>
      <c r="J31" s="9">
        <v>0</v>
      </c>
      <c r="K31" s="28">
        <f>--(MEDIAN($O$2:$O$3,Tabel1[[#This Row],[Date de naissance]])=Tabel1[[#This Row],[Date de naissance]])</f>
        <v>0</v>
      </c>
      <c r="L31" s="31">
        <f ca="1">(TODAY()-Tabel1[[#This Row],[Date de naissance]])*Tabel1[[#This Row],[Sélection]]</f>
        <v>0</v>
      </c>
      <c r="N31" s="2"/>
      <c r="O31" s="2" t="s">
        <v>30</v>
      </c>
      <c r="P31" s="13" t="s">
        <v>31</v>
      </c>
      <c r="Q31" s="14" t="s">
        <v>36</v>
      </c>
      <c r="S31" t="e">
        <f t="shared" si="0"/>
        <v>#VALUE!</v>
      </c>
    </row>
    <row r="32" spans="1:19" x14ac:dyDescent="0.25">
      <c r="A32" s="15">
        <v>31</v>
      </c>
      <c r="B32" s="3" t="s">
        <v>11</v>
      </c>
      <c r="C32" s="2">
        <v>33</v>
      </c>
      <c r="D32" s="2" t="s">
        <v>13</v>
      </c>
      <c r="E32" s="7">
        <v>44853</v>
      </c>
      <c r="F32" s="2">
        <v>190</v>
      </c>
      <c r="G32" s="2" t="s">
        <v>16</v>
      </c>
      <c r="H32" s="2" t="s">
        <v>19</v>
      </c>
      <c r="I32" s="2" t="s">
        <v>19</v>
      </c>
      <c r="J32" s="9">
        <v>0</v>
      </c>
      <c r="K32" s="28">
        <f>--(MEDIAN($O$2:$O$3,Tabel1[[#This Row],[Date de naissance]])=Tabel1[[#This Row],[Date de naissance]])</f>
        <v>0</v>
      </c>
      <c r="L32" s="31">
        <f ca="1">(TODAY()-Tabel1[[#This Row],[Date de naissance]])*Tabel1[[#This Row],[Sélection]]</f>
        <v>0</v>
      </c>
      <c r="N32" s="2" t="s">
        <v>17</v>
      </c>
      <c r="O32" s="2">
        <v>40</v>
      </c>
      <c r="P32" s="13">
        <v>0.47619047619047616</v>
      </c>
      <c r="Q32" s="1">
        <v>10</v>
      </c>
      <c r="S32">
        <f t="shared" si="0"/>
        <v>10</v>
      </c>
    </row>
    <row r="33" spans="1:19" x14ac:dyDescent="0.25">
      <c r="A33" s="15">
        <v>32</v>
      </c>
      <c r="B33" s="3" t="s">
        <v>11</v>
      </c>
      <c r="C33" s="2">
        <v>33</v>
      </c>
      <c r="D33" s="2" t="s">
        <v>14</v>
      </c>
      <c r="E33" s="7">
        <v>44853</v>
      </c>
      <c r="F33" s="2">
        <v>136</v>
      </c>
      <c r="G33" s="2" t="s">
        <v>15</v>
      </c>
      <c r="H33" s="2" t="s">
        <v>18</v>
      </c>
      <c r="I33" s="2" t="s">
        <v>19</v>
      </c>
      <c r="J33" s="9">
        <v>0</v>
      </c>
      <c r="K33" s="28">
        <f>--(MEDIAN($O$2:$O$3,Tabel1[[#This Row],[Date de naissance]])=Tabel1[[#This Row],[Date de naissance]])</f>
        <v>0</v>
      </c>
      <c r="L33" s="31">
        <f ca="1">(TODAY()-Tabel1[[#This Row],[Date de naissance]])*Tabel1[[#This Row],[Sélection]]</f>
        <v>0</v>
      </c>
      <c r="N33" s="2" t="s">
        <v>18</v>
      </c>
      <c r="O33" s="2">
        <v>19</v>
      </c>
      <c r="P33" s="13">
        <v>0.22619047619047619</v>
      </c>
      <c r="Q33" s="1">
        <v>5</v>
      </c>
      <c r="S33">
        <f t="shared" si="0"/>
        <v>5</v>
      </c>
    </row>
    <row r="34" spans="1:19" x14ac:dyDescent="0.25">
      <c r="A34" s="15">
        <v>33</v>
      </c>
      <c r="B34" s="3" t="s">
        <v>11</v>
      </c>
      <c r="C34" s="2">
        <v>33</v>
      </c>
      <c r="D34" s="2" t="s">
        <v>13</v>
      </c>
      <c r="E34" s="7">
        <v>44853</v>
      </c>
      <c r="F34" s="2">
        <v>100</v>
      </c>
      <c r="G34" s="2" t="s">
        <v>15</v>
      </c>
      <c r="H34" s="2" t="s">
        <v>18</v>
      </c>
      <c r="I34" s="2" t="s">
        <v>21</v>
      </c>
      <c r="J34" s="9">
        <v>0</v>
      </c>
      <c r="K34" s="28">
        <f>--(MEDIAN($O$2:$O$3,Tabel1[[#This Row],[Date de naissance]])=Tabel1[[#This Row],[Date de naissance]])</f>
        <v>0</v>
      </c>
      <c r="L34" s="31">
        <f ca="1">(TODAY()-Tabel1[[#This Row],[Date de naissance]])*Tabel1[[#This Row],[Sélection]]</f>
        <v>0</v>
      </c>
      <c r="N34" s="2" t="s">
        <v>19</v>
      </c>
      <c r="O34" s="2">
        <v>25</v>
      </c>
      <c r="P34" s="13">
        <v>0.29761904761904762</v>
      </c>
      <c r="Q34" s="1">
        <v>7</v>
      </c>
      <c r="S34">
        <f t="shared" si="0"/>
        <v>7</v>
      </c>
    </row>
    <row r="35" spans="1:19" x14ac:dyDescent="0.25">
      <c r="A35" s="15">
        <v>34</v>
      </c>
      <c r="B35" s="3" t="s">
        <v>9</v>
      </c>
      <c r="C35" s="2">
        <v>54</v>
      </c>
      <c r="D35" s="2" t="s">
        <v>13</v>
      </c>
      <c r="E35" s="7">
        <v>44853</v>
      </c>
      <c r="F35" s="2">
        <v>200</v>
      </c>
      <c r="G35" s="2" t="s">
        <v>15</v>
      </c>
      <c r="H35" s="2" t="s">
        <v>17</v>
      </c>
      <c r="I35" s="2" t="s">
        <v>19</v>
      </c>
      <c r="J35" s="9">
        <v>0</v>
      </c>
      <c r="K35" s="28">
        <f>--(MEDIAN($O$2:$O$3,Tabel1[[#This Row],[Date de naissance]])=Tabel1[[#This Row],[Date de naissance]])</f>
        <v>0</v>
      </c>
      <c r="L35" s="31">
        <f ca="1">(TODAY()-Tabel1[[#This Row],[Date de naissance]])*Tabel1[[#This Row],[Sélection]]</f>
        <v>0</v>
      </c>
      <c r="N35" s="1" t="s">
        <v>23</v>
      </c>
      <c r="O35" s="1">
        <v>84</v>
      </c>
      <c r="P35" s="12">
        <v>1</v>
      </c>
      <c r="Q35" s="1"/>
      <c r="S35">
        <f t="shared" si="0"/>
        <v>21</v>
      </c>
    </row>
    <row r="36" spans="1:19" x14ac:dyDescent="0.25">
      <c r="A36" s="15">
        <v>35</v>
      </c>
      <c r="B36" s="3" t="s">
        <v>12</v>
      </c>
      <c r="C36" s="2">
        <v>35</v>
      </c>
      <c r="D36" s="2" t="s">
        <v>13</v>
      </c>
      <c r="E36" s="7">
        <v>43600</v>
      </c>
      <c r="F36" s="2">
        <v>142</v>
      </c>
      <c r="G36" s="2" t="s">
        <v>15</v>
      </c>
      <c r="H36" s="2" t="s">
        <v>17</v>
      </c>
      <c r="I36" s="2" t="s">
        <v>20</v>
      </c>
      <c r="J36" s="9">
        <v>0</v>
      </c>
      <c r="K36" s="28">
        <f>--(MEDIAN($O$2:$O$3,Tabel1[[#This Row],[Date de naissance]])=Tabel1[[#This Row],[Date de naissance]])</f>
        <v>0</v>
      </c>
      <c r="L36" s="31">
        <f ca="1">(TODAY()-Tabel1[[#This Row],[Date de naissance]])*Tabel1[[#This Row],[Sélection]]</f>
        <v>0</v>
      </c>
      <c r="N36" s="2"/>
      <c r="O36" s="2"/>
      <c r="P36" s="13"/>
      <c r="Q36" s="1"/>
      <c r="S36">
        <f t="shared" si="0"/>
        <v>0</v>
      </c>
    </row>
    <row r="37" spans="1:19" x14ac:dyDescent="0.25">
      <c r="A37" s="15">
        <v>36</v>
      </c>
      <c r="B37" s="3" t="s">
        <v>10</v>
      </c>
      <c r="C37" s="2">
        <v>83</v>
      </c>
      <c r="D37" s="2" t="s">
        <v>13</v>
      </c>
      <c r="E37" s="7">
        <v>43600</v>
      </c>
      <c r="F37" s="2">
        <v>75</v>
      </c>
      <c r="G37" s="2" t="s">
        <v>16</v>
      </c>
      <c r="H37" s="2" t="s">
        <v>18</v>
      </c>
      <c r="I37" s="2" t="s">
        <v>20</v>
      </c>
      <c r="J37" s="9">
        <v>0</v>
      </c>
      <c r="K37" s="28">
        <f>--(MEDIAN($O$2:$O$3,Tabel1[[#This Row],[Date de naissance]])=Tabel1[[#This Row],[Date de naissance]])</f>
        <v>0</v>
      </c>
      <c r="L37" s="31">
        <f ca="1">(TODAY()-Tabel1[[#This Row],[Date de naissance]])*Tabel1[[#This Row],[Sélection]]</f>
        <v>0</v>
      </c>
      <c r="N37" s="2"/>
      <c r="O37" s="2" t="s">
        <v>34</v>
      </c>
      <c r="P37" s="13" t="s">
        <v>35</v>
      </c>
      <c r="Q37" s="14" t="s">
        <v>36</v>
      </c>
      <c r="S37" t="e">
        <f t="shared" si="0"/>
        <v>#VALUE!</v>
      </c>
    </row>
    <row r="38" spans="1:19" x14ac:dyDescent="0.25">
      <c r="A38" s="15">
        <v>37</v>
      </c>
      <c r="B38" s="3" t="s">
        <v>10</v>
      </c>
      <c r="C38" s="2">
        <v>13</v>
      </c>
      <c r="D38" s="2" t="s">
        <v>13</v>
      </c>
      <c r="E38" s="7">
        <v>43600</v>
      </c>
      <c r="F38" s="2">
        <v>75</v>
      </c>
      <c r="G38" s="2" t="s">
        <v>16</v>
      </c>
      <c r="H38" s="2" t="s">
        <v>17</v>
      </c>
      <c r="I38" s="2" t="s">
        <v>20</v>
      </c>
      <c r="J38" s="9">
        <v>0</v>
      </c>
      <c r="K38" s="28">
        <f>--(MEDIAN($O$2:$O$3,Tabel1[[#This Row],[Date de naissance]])=Tabel1[[#This Row],[Date de naissance]])</f>
        <v>0</v>
      </c>
      <c r="L38" s="31">
        <f ca="1">(TODAY()-Tabel1[[#This Row],[Date de naissance]])*Tabel1[[#This Row],[Sélection]]</f>
        <v>0</v>
      </c>
      <c r="N38" s="2" t="s">
        <v>20</v>
      </c>
      <c r="O38" s="2">
        <v>16</v>
      </c>
      <c r="P38" s="13">
        <v>0.19047619047619047</v>
      </c>
      <c r="Q38" s="1">
        <v>4</v>
      </c>
      <c r="S38">
        <f t="shared" si="0"/>
        <v>4</v>
      </c>
    </row>
    <row r="39" spans="1:19" x14ac:dyDescent="0.25">
      <c r="A39" s="15">
        <v>38</v>
      </c>
      <c r="B39" s="3" t="s">
        <v>10</v>
      </c>
      <c r="C39" s="2">
        <v>13</v>
      </c>
      <c r="D39" s="2" t="s">
        <v>13</v>
      </c>
      <c r="E39" s="7">
        <v>43600</v>
      </c>
      <c r="F39" s="2">
        <v>102</v>
      </c>
      <c r="G39" s="2" t="s">
        <v>15</v>
      </c>
      <c r="H39" s="2" t="s">
        <v>17</v>
      </c>
      <c r="I39" s="2" t="s">
        <v>19</v>
      </c>
      <c r="J39" s="9">
        <v>0</v>
      </c>
      <c r="K39" s="28">
        <f>--(MEDIAN($O$2:$O$3,Tabel1[[#This Row],[Date de naissance]])=Tabel1[[#This Row],[Date de naissance]])</f>
        <v>0</v>
      </c>
      <c r="L39" s="31">
        <f ca="1">(TODAY()-Tabel1[[#This Row],[Date de naissance]])*Tabel1[[#This Row],[Sélection]]</f>
        <v>0</v>
      </c>
      <c r="N39" s="2" t="s">
        <v>18</v>
      </c>
      <c r="O39" s="2">
        <v>27</v>
      </c>
      <c r="P39" s="13">
        <v>0.32142857142857145</v>
      </c>
      <c r="Q39" s="1">
        <v>7</v>
      </c>
      <c r="S39">
        <f t="shared" si="0"/>
        <v>7</v>
      </c>
    </row>
    <row r="40" spans="1:19" x14ac:dyDescent="0.25">
      <c r="A40" s="15">
        <v>39</v>
      </c>
      <c r="B40" s="3" t="s">
        <v>10</v>
      </c>
      <c r="C40" s="2">
        <v>13</v>
      </c>
      <c r="D40" s="2" t="s">
        <v>14</v>
      </c>
      <c r="E40" s="7">
        <v>43780</v>
      </c>
      <c r="F40" s="2">
        <v>125</v>
      </c>
      <c r="G40" s="2" t="s">
        <v>15</v>
      </c>
      <c r="H40" s="2" t="s">
        <v>19</v>
      </c>
      <c r="I40" s="2" t="s">
        <v>18</v>
      </c>
      <c r="J40" s="9">
        <v>0</v>
      </c>
      <c r="K40" s="28">
        <f>--(MEDIAN($O$2:$O$3,Tabel1[[#This Row],[Date de naissance]])=Tabel1[[#This Row],[Date de naissance]])</f>
        <v>0</v>
      </c>
      <c r="L40" s="31">
        <f ca="1">(TODAY()-Tabel1[[#This Row],[Date de naissance]])*Tabel1[[#This Row],[Sélection]]</f>
        <v>0</v>
      </c>
      <c r="N40" s="2" t="s">
        <v>19</v>
      </c>
      <c r="O40" s="2">
        <v>23</v>
      </c>
      <c r="P40" s="13">
        <v>0.27380952380952384</v>
      </c>
      <c r="Q40" s="1">
        <v>6</v>
      </c>
      <c r="S40">
        <f t="shared" si="0"/>
        <v>6</v>
      </c>
    </row>
    <row r="41" spans="1:19" x14ac:dyDescent="0.25">
      <c r="A41" s="15">
        <v>40</v>
      </c>
      <c r="B41" s="3" t="s">
        <v>10</v>
      </c>
      <c r="C41" s="2">
        <v>13</v>
      </c>
      <c r="D41" s="2" t="s">
        <v>13</v>
      </c>
      <c r="E41" s="7">
        <v>43780</v>
      </c>
      <c r="F41" s="2">
        <v>142</v>
      </c>
      <c r="G41" s="2" t="s">
        <v>16</v>
      </c>
      <c r="H41" s="2" t="s">
        <v>17</v>
      </c>
      <c r="I41" s="2" t="s">
        <v>18</v>
      </c>
      <c r="J41" s="9">
        <v>0</v>
      </c>
      <c r="K41" s="28">
        <f>--(MEDIAN($O$2:$O$3,Tabel1[[#This Row],[Date de naissance]])=Tabel1[[#This Row],[Date de naissance]])</f>
        <v>0</v>
      </c>
      <c r="L41" s="31">
        <f ca="1">(TODAY()-Tabel1[[#This Row],[Date de naissance]])*Tabel1[[#This Row],[Sélection]]</f>
        <v>0</v>
      </c>
      <c r="N41" s="2" t="s">
        <v>21</v>
      </c>
      <c r="O41" s="2">
        <v>18</v>
      </c>
      <c r="P41" s="13">
        <v>0.21428571428571427</v>
      </c>
      <c r="Q41" s="1">
        <v>5</v>
      </c>
      <c r="S41">
        <f t="shared" si="0"/>
        <v>5</v>
      </c>
    </row>
    <row r="42" spans="1:19" x14ac:dyDescent="0.25">
      <c r="A42" s="15">
        <v>41</v>
      </c>
      <c r="B42" s="3" t="s">
        <v>11</v>
      </c>
      <c r="C42" s="2">
        <v>40</v>
      </c>
      <c r="D42" s="2" t="s">
        <v>13</v>
      </c>
      <c r="E42" s="7">
        <v>43835</v>
      </c>
      <c r="F42" s="2">
        <v>123</v>
      </c>
      <c r="G42" s="2" t="s">
        <v>15</v>
      </c>
      <c r="H42" s="2" t="s">
        <v>17</v>
      </c>
      <c r="I42" s="2" t="s">
        <v>18</v>
      </c>
      <c r="J42" s="9">
        <v>1</v>
      </c>
      <c r="K42" s="28">
        <f>--(MEDIAN($O$2:$O$3,Tabel1[[#This Row],[Date de naissance]])=Tabel1[[#This Row],[Date de naissance]])</f>
        <v>1</v>
      </c>
      <c r="L42" s="31">
        <f ca="1">(TODAY()-Tabel1[[#This Row],[Date de naissance]])*Tabel1[[#This Row],[Sélection]]</f>
        <v>923</v>
      </c>
      <c r="N42" s="1" t="s">
        <v>23</v>
      </c>
      <c r="O42" s="1">
        <v>84</v>
      </c>
      <c r="P42" s="12">
        <v>1</v>
      </c>
      <c r="Q42" s="1"/>
      <c r="S42">
        <f t="shared" si="0"/>
        <v>21</v>
      </c>
    </row>
    <row r="43" spans="1:19" x14ac:dyDescent="0.25">
      <c r="A43" s="15">
        <v>42</v>
      </c>
      <c r="B43" s="3" t="s">
        <v>9</v>
      </c>
      <c r="C43" s="2">
        <v>54</v>
      </c>
      <c r="D43" s="2" t="s">
        <v>13</v>
      </c>
      <c r="E43" s="7">
        <v>43835</v>
      </c>
      <c r="F43" s="2">
        <v>101</v>
      </c>
      <c r="G43" s="2" t="s">
        <v>15</v>
      </c>
      <c r="H43" s="2" t="s">
        <v>17</v>
      </c>
      <c r="I43" s="2" t="s">
        <v>18</v>
      </c>
      <c r="J43" s="9">
        <v>0</v>
      </c>
      <c r="K43" s="28">
        <f>--(MEDIAN($O$2:$O$3,Tabel1[[#This Row],[Date de naissance]])=Tabel1[[#This Row],[Date de naissance]])</f>
        <v>1</v>
      </c>
      <c r="L43" s="31">
        <f ca="1">(TODAY()-Tabel1[[#This Row],[Date de naissance]])*Tabel1[[#This Row],[Sélection]]</f>
        <v>0</v>
      </c>
    </row>
    <row r="44" spans="1:19" x14ac:dyDescent="0.25">
      <c r="A44" s="15">
        <v>43</v>
      </c>
      <c r="B44" s="3" t="s">
        <v>9</v>
      </c>
      <c r="C44" s="2">
        <v>54</v>
      </c>
      <c r="D44" s="2" t="s">
        <v>14</v>
      </c>
      <c r="E44" s="7">
        <v>43835</v>
      </c>
      <c r="F44" s="2">
        <v>98</v>
      </c>
      <c r="G44" s="2" t="s">
        <v>15</v>
      </c>
      <c r="H44" s="2" t="s">
        <v>19</v>
      </c>
      <c r="I44" s="2" t="s">
        <v>18</v>
      </c>
      <c r="J44" s="9">
        <v>1</v>
      </c>
      <c r="K44" s="28">
        <f>--(MEDIAN($O$2:$O$3,Tabel1[[#This Row],[Date de naissance]])=Tabel1[[#This Row],[Date de naissance]])</f>
        <v>1</v>
      </c>
      <c r="L44" s="31">
        <f ca="1">(TODAY()-Tabel1[[#This Row],[Date de naissance]])*Tabel1[[#This Row],[Sélection]]</f>
        <v>923</v>
      </c>
    </row>
    <row r="45" spans="1:19" x14ac:dyDescent="0.25">
      <c r="A45" s="15">
        <v>44</v>
      </c>
      <c r="B45" s="3" t="s">
        <v>9</v>
      </c>
      <c r="C45" s="2">
        <v>54</v>
      </c>
      <c r="D45" s="2" t="s">
        <v>14</v>
      </c>
      <c r="E45" s="7">
        <v>43835</v>
      </c>
      <c r="F45" s="2">
        <v>186</v>
      </c>
      <c r="G45" s="2" t="s">
        <v>15</v>
      </c>
      <c r="H45" s="2" t="s">
        <v>17</v>
      </c>
      <c r="I45" s="2" t="s">
        <v>20</v>
      </c>
      <c r="J45" s="9">
        <v>0</v>
      </c>
      <c r="K45" s="28">
        <f>--(MEDIAN($O$2:$O$3,Tabel1[[#This Row],[Date de naissance]])=Tabel1[[#This Row],[Date de naissance]])</f>
        <v>1</v>
      </c>
      <c r="L45" s="31">
        <f ca="1">(TODAY()-Tabel1[[#This Row],[Date de naissance]])*Tabel1[[#This Row],[Sélection]]</f>
        <v>0</v>
      </c>
    </row>
    <row r="46" spans="1:19" x14ac:dyDescent="0.25">
      <c r="A46" s="15">
        <v>45</v>
      </c>
      <c r="B46" s="3" t="s">
        <v>9</v>
      </c>
      <c r="C46" s="2">
        <v>57</v>
      </c>
      <c r="D46" s="2" t="s">
        <v>13</v>
      </c>
      <c r="E46" s="7">
        <v>43844</v>
      </c>
      <c r="F46" s="2">
        <v>145</v>
      </c>
      <c r="G46" s="2" t="s">
        <v>15</v>
      </c>
      <c r="H46" s="2" t="s">
        <v>19</v>
      </c>
      <c r="I46" s="2" t="s">
        <v>19</v>
      </c>
      <c r="J46" s="9">
        <v>0</v>
      </c>
      <c r="K46" s="28">
        <f>--(MEDIAN($O$2:$O$3,Tabel1[[#This Row],[Date de naissance]])=Tabel1[[#This Row],[Date de naissance]])</f>
        <v>1</v>
      </c>
      <c r="L46" s="31">
        <f ca="1">(TODAY()-Tabel1[[#This Row],[Date de naissance]])*Tabel1[[#This Row],[Sélection]]</f>
        <v>0</v>
      </c>
    </row>
    <row r="47" spans="1:19" x14ac:dyDescent="0.25">
      <c r="A47" s="15">
        <v>46</v>
      </c>
      <c r="B47" s="3" t="s">
        <v>9</v>
      </c>
      <c r="C47" s="2">
        <v>54</v>
      </c>
      <c r="D47" s="2" t="s">
        <v>14</v>
      </c>
      <c r="E47" s="7">
        <v>43844</v>
      </c>
      <c r="F47" s="2">
        <v>95</v>
      </c>
      <c r="G47" s="2" t="s">
        <v>16</v>
      </c>
      <c r="H47" s="2" t="s">
        <v>19</v>
      </c>
      <c r="I47" s="2" t="s">
        <v>21</v>
      </c>
      <c r="J47" s="9">
        <v>0</v>
      </c>
      <c r="K47" s="28">
        <f>--(MEDIAN($O$2:$O$3,Tabel1[[#This Row],[Date de naissance]])=Tabel1[[#This Row],[Date de naissance]])</f>
        <v>1</v>
      </c>
      <c r="L47" s="31">
        <f ca="1">(TODAY()-Tabel1[[#This Row],[Date de naissance]])*Tabel1[[#This Row],[Sélection]]</f>
        <v>0</v>
      </c>
    </row>
    <row r="48" spans="1:19" x14ac:dyDescent="0.25">
      <c r="A48" s="15">
        <v>47</v>
      </c>
      <c r="B48" s="3" t="s">
        <v>10</v>
      </c>
      <c r="C48" s="2">
        <v>13</v>
      </c>
      <c r="D48" s="2" t="s">
        <v>13</v>
      </c>
      <c r="E48" s="7">
        <v>43844</v>
      </c>
      <c r="F48" s="2">
        <v>125</v>
      </c>
      <c r="G48" s="2" t="s">
        <v>15</v>
      </c>
      <c r="H48" s="2" t="s">
        <v>17</v>
      </c>
      <c r="I48" s="2" t="s">
        <v>19</v>
      </c>
      <c r="J48" s="9">
        <v>0</v>
      </c>
      <c r="K48" s="28">
        <f>--(MEDIAN($O$2:$O$3,Tabel1[[#This Row],[Date de naissance]])=Tabel1[[#This Row],[Date de naissance]])</f>
        <v>1</v>
      </c>
      <c r="L48" s="31">
        <f ca="1">(TODAY()-Tabel1[[#This Row],[Date de naissance]])*Tabel1[[#This Row],[Sélection]]</f>
        <v>0</v>
      </c>
    </row>
    <row r="49" spans="1:12" x14ac:dyDescent="0.25">
      <c r="A49" s="15">
        <v>48</v>
      </c>
      <c r="B49" s="3" t="s">
        <v>11</v>
      </c>
      <c r="C49" s="2">
        <v>40</v>
      </c>
      <c r="D49" s="2" t="s">
        <v>13</v>
      </c>
      <c r="E49" s="7">
        <v>43902</v>
      </c>
      <c r="F49" s="2">
        <v>159</v>
      </c>
      <c r="G49" s="2" t="s">
        <v>15</v>
      </c>
      <c r="H49" s="2" t="s">
        <v>19</v>
      </c>
      <c r="I49" s="2" t="s">
        <v>18</v>
      </c>
      <c r="J49" s="9">
        <v>0</v>
      </c>
      <c r="K49" s="28">
        <f>--(MEDIAN($O$2:$O$3,Tabel1[[#This Row],[Date de naissance]])=Tabel1[[#This Row],[Date de naissance]])</f>
        <v>1</v>
      </c>
      <c r="L49" s="31">
        <f ca="1">(TODAY()-Tabel1[[#This Row],[Date de naissance]])*Tabel1[[#This Row],[Sélection]]</f>
        <v>0</v>
      </c>
    </row>
    <row r="50" spans="1:12" x14ac:dyDescent="0.25">
      <c r="A50" s="15">
        <v>49</v>
      </c>
      <c r="B50" s="3" t="s">
        <v>11</v>
      </c>
      <c r="C50" s="2">
        <v>33</v>
      </c>
      <c r="D50" s="2" t="s">
        <v>14</v>
      </c>
      <c r="E50" s="7">
        <v>43902</v>
      </c>
      <c r="F50" s="2">
        <v>153</v>
      </c>
      <c r="G50" s="2" t="s">
        <v>16</v>
      </c>
      <c r="H50" s="2" t="s">
        <v>19</v>
      </c>
      <c r="I50" s="2" t="s">
        <v>20</v>
      </c>
      <c r="J50" s="9">
        <v>1</v>
      </c>
      <c r="K50" s="28">
        <f>--(MEDIAN($O$2:$O$3,Tabel1[[#This Row],[Date de naissance]])=Tabel1[[#This Row],[Date de naissance]])</f>
        <v>1</v>
      </c>
      <c r="L50" s="31">
        <f ca="1">(TODAY()-Tabel1[[#This Row],[Date de naissance]])*Tabel1[[#This Row],[Sélection]]</f>
        <v>856</v>
      </c>
    </row>
    <row r="51" spans="1:12" x14ac:dyDescent="0.25">
      <c r="A51" s="15">
        <v>50</v>
      </c>
      <c r="B51" s="3" t="s">
        <v>9</v>
      </c>
      <c r="C51" s="2">
        <v>54</v>
      </c>
      <c r="D51" s="2" t="s">
        <v>13</v>
      </c>
      <c r="E51" s="7">
        <v>43902</v>
      </c>
      <c r="F51" s="2">
        <v>110</v>
      </c>
      <c r="G51" s="2" t="s">
        <v>16</v>
      </c>
      <c r="H51" s="2" t="s">
        <v>17</v>
      </c>
      <c r="I51" s="2" t="s">
        <v>18</v>
      </c>
      <c r="J51" s="9">
        <v>0</v>
      </c>
      <c r="K51" s="28">
        <f>--(MEDIAN($O$2:$O$3,Tabel1[[#This Row],[Date de naissance]])=Tabel1[[#This Row],[Date de naissance]])</f>
        <v>1</v>
      </c>
      <c r="L51" s="31">
        <f ca="1">(TODAY()-Tabel1[[#This Row],[Date de naissance]])*Tabel1[[#This Row],[Sélection]]</f>
        <v>0</v>
      </c>
    </row>
    <row r="52" spans="1:12" x14ac:dyDescent="0.25">
      <c r="A52" s="15">
        <v>51</v>
      </c>
      <c r="B52" s="3" t="s">
        <v>10</v>
      </c>
      <c r="C52" s="2">
        <v>13</v>
      </c>
      <c r="D52" s="2" t="s">
        <v>14</v>
      </c>
      <c r="E52" s="7">
        <v>43902</v>
      </c>
      <c r="F52" s="2">
        <v>147</v>
      </c>
      <c r="G52" s="2" t="s">
        <v>15</v>
      </c>
      <c r="H52" s="2" t="s">
        <v>19</v>
      </c>
      <c r="I52" s="2" t="s">
        <v>20</v>
      </c>
      <c r="J52" s="9">
        <v>0</v>
      </c>
      <c r="K52" s="28">
        <f>--(MEDIAN($O$2:$O$3,Tabel1[[#This Row],[Date de naissance]])=Tabel1[[#This Row],[Date de naissance]])</f>
        <v>1</v>
      </c>
      <c r="L52" s="31">
        <f ca="1">(TODAY()-Tabel1[[#This Row],[Date de naissance]])*Tabel1[[#This Row],[Sélection]]</f>
        <v>0</v>
      </c>
    </row>
    <row r="53" spans="1:12" x14ac:dyDescent="0.25">
      <c r="A53" s="15">
        <v>52</v>
      </c>
      <c r="B53" s="3" t="s">
        <v>11</v>
      </c>
      <c r="C53" s="2">
        <v>33</v>
      </c>
      <c r="D53" s="2" t="s">
        <v>13</v>
      </c>
      <c r="E53" s="7">
        <v>43936</v>
      </c>
      <c r="F53" s="2">
        <v>100</v>
      </c>
      <c r="G53" s="2" t="s">
        <v>16</v>
      </c>
      <c r="H53" s="2" t="s">
        <v>18</v>
      </c>
      <c r="I53" s="2" t="s">
        <v>21</v>
      </c>
      <c r="J53" s="9">
        <v>0</v>
      </c>
      <c r="K53" s="28">
        <f>--(MEDIAN($O$2:$O$3,Tabel1[[#This Row],[Date de naissance]])=Tabel1[[#This Row],[Date de naissance]])</f>
        <v>1</v>
      </c>
      <c r="L53" s="31">
        <f ca="1">(TODAY()-Tabel1[[#This Row],[Date de naissance]])*Tabel1[[#This Row],[Sélection]]</f>
        <v>0</v>
      </c>
    </row>
    <row r="54" spans="1:12" x14ac:dyDescent="0.25">
      <c r="A54" s="15">
        <v>53</v>
      </c>
      <c r="B54" s="3" t="s">
        <v>11</v>
      </c>
      <c r="C54" s="2">
        <v>33</v>
      </c>
      <c r="D54" s="2" t="s">
        <v>13</v>
      </c>
      <c r="E54" s="7">
        <v>43936</v>
      </c>
      <c r="F54" s="2">
        <v>103</v>
      </c>
      <c r="G54" s="2" t="s">
        <v>15</v>
      </c>
      <c r="H54" s="2" t="s">
        <v>19</v>
      </c>
      <c r="I54" s="2" t="s">
        <v>18</v>
      </c>
      <c r="J54" s="9">
        <v>0</v>
      </c>
      <c r="K54" s="28">
        <f>--(MEDIAN($O$2:$O$3,Tabel1[[#This Row],[Date de naissance]])=Tabel1[[#This Row],[Date de naissance]])</f>
        <v>1</v>
      </c>
      <c r="L54" s="31">
        <f ca="1">(TODAY()-Tabel1[[#This Row],[Date de naissance]])*Tabel1[[#This Row],[Sélection]]</f>
        <v>0</v>
      </c>
    </row>
    <row r="55" spans="1:12" x14ac:dyDescent="0.25">
      <c r="A55" s="15">
        <v>54</v>
      </c>
      <c r="B55" s="3" t="s">
        <v>11</v>
      </c>
      <c r="C55" s="2">
        <v>33</v>
      </c>
      <c r="D55" s="2" t="s">
        <v>14</v>
      </c>
      <c r="E55" s="7">
        <v>43956</v>
      </c>
      <c r="F55" s="2">
        <v>89</v>
      </c>
      <c r="G55" s="2" t="s">
        <v>16</v>
      </c>
      <c r="H55" s="2" t="s">
        <v>17</v>
      </c>
      <c r="I55" s="2" t="s">
        <v>19</v>
      </c>
      <c r="J55" s="9">
        <v>0</v>
      </c>
      <c r="K55" s="28">
        <f>--(MEDIAN($O$2:$O$3,Tabel1[[#This Row],[Date de naissance]])=Tabel1[[#This Row],[Date de naissance]])</f>
        <v>1</v>
      </c>
      <c r="L55" s="31">
        <f ca="1">(TODAY()-Tabel1[[#This Row],[Date de naissance]])*Tabel1[[#This Row],[Sélection]]</f>
        <v>0</v>
      </c>
    </row>
    <row r="56" spans="1:12" x14ac:dyDescent="0.25">
      <c r="A56" s="15">
        <v>55</v>
      </c>
      <c r="B56" s="3" t="s">
        <v>9</v>
      </c>
      <c r="C56" s="2">
        <v>54</v>
      </c>
      <c r="D56" s="2" t="s">
        <v>14</v>
      </c>
      <c r="E56" s="7">
        <v>43956</v>
      </c>
      <c r="F56" s="2">
        <v>145</v>
      </c>
      <c r="G56" s="2" t="s">
        <v>16</v>
      </c>
      <c r="H56" s="2" t="s">
        <v>19</v>
      </c>
      <c r="I56" s="2" t="s">
        <v>20</v>
      </c>
      <c r="J56" s="9">
        <v>0</v>
      </c>
      <c r="K56" s="28">
        <f>--(MEDIAN($O$2:$O$3,Tabel1[[#This Row],[Date de naissance]])=Tabel1[[#This Row],[Date de naissance]])</f>
        <v>1</v>
      </c>
      <c r="L56" s="31">
        <f ca="1">(TODAY()-Tabel1[[#This Row],[Date de naissance]])*Tabel1[[#This Row],[Sélection]]</f>
        <v>0</v>
      </c>
    </row>
    <row r="57" spans="1:12" x14ac:dyDescent="0.25">
      <c r="A57" s="15">
        <v>56</v>
      </c>
      <c r="B57" s="3" t="s">
        <v>10</v>
      </c>
      <c r="C57" s="2">
        <v>13</v>
      </c>
      <c r="D57" s="2" t="s">
        <v>13</v>
      </c>
      <c r="E57" s="7">
        <v>43956</v>
      </c>
      <c r="F57" s="2">
        <v>89</v>
      </c>
      <c r="G57" s="2" t="s">
        <v>15</v>
      </c>
      <c r="H57" s="2" t="s">
        <v>18</v>
      </c>
      <c r="I57" s="2" t="s">
        <v>20</v>
      </c>
      <c r="J57" s="9">
        <v>0</v>
      </c>
      <c r="K57" s="28">
        <f>--(MEDIAN($O$2:$O$3,Tabel1[[#This Row],[Date de naissance]])=Tabel1[[#This Row],[Date de naissance]])</f>
        <v>1</v>
      </c>
      <c r="L57" s="31">
        <f ca="1">(TODAY()-Tabel1[[#This Row],[Date de naissance]])*Tabel1[[#This Row],[Sélection]]</f>
        <v>0</v>
      </c>
    </row>
    <row r="58" spans="1:12" x14ac:dyDescent="0.25">
      <c r="A58" s="15">
        <v>57</v>
      </c>
      <c r="B58" s="3" t="s">
        <v>9</v>
      </c>
      <c r="C58" s="2">
        <v>57</v>
      </c>
      <c r="D58" s="2" t="s">
        <v>13</v>
      </c>
      <c r="E58" s="7">
        <v>44114</v>
      </c>
      <c r="F58" s="2">
        <v>200</v>
      </c>
      <c r="G58" s="2" t="s">
        <v>15</v>
      </c>
      <c r="H58" s="2" t="s">
        <v>17</v>
      </c>
      <c r="I58" s="2" t="s">
        <v>21</v>
      </c>
      <c r="J58" s="9">
        <v>0</v>
      </c>
      <c r="K58" s="28">
        <f>--(MEDIAN($O$2:$O$3,Tabel1[[#This Row],[Date de naissance]])=Tabel1[[#This Row],[Date de naissance]])</f>
        <v>1</v>
      </c>
      <c r="L58" s="31">
        <f ca="1">(TODAY()-Tabel1[[#This Row],[Date de naissance]])*Tabel1[[#This Row],[Sélection]]</f>
        <v>0</v>
      </c>
    </row>
    <row r="59" spans="1:12" x14ac:dyDescent="0.25">
      <c r="A59" s="15">
        <v>58</v>
      </c>
      <c r="B59" s="3" t="s">
        <v>9</v>
      </c>
      <c r="C59" s="2">
        <v>54</v>
      </c>
      <c r="D59" s="2" t="s">
        <v>13</v>
      </c>
      <c r="E59" s="7">
        <v>44114</v>
      </c>
      <c r="F59" s="2">
        <v>108</v>
      </c>
      <c r="G59" s="2" t="s">
        <v>16</v>
      </c>
      <c r="H59" s="2" t="s">
        <v>17</v>
      </c>
      <c r="I59" s="2" t="s">
        <v>19</v>
      </c>
      <c r="J59" s="9">
        <v>0</v>
      </c>
      <c r="K59" s="28">
        <f>--(MEDIAN($O$2:$O$3,Tabel1[[#This Row],[Date de naissance]])=Tabel1[[#This Row],[Date de naissance]])</f>
        <v>1</v>
      </c>
      <c r="L59" s="31">
        <f ca="1">(TODAY()-Tabel1[[#This Row],[Date de naissance]])*Tabel1[[#This Row],[Sélection]]</f>
        <v>0</v>
      </c>
    </row>
    <row r="60" spans="1:12" x14ac:dyDescent="0.25">
      <c r="A60" s="15">
        <v>59</v>
      </c>
      <c r="B60" s="3" t="s">
        <v>12</v>
      </c>
      <c r="C60" s="2">
        <v>35</v>
      </c>
      <c r="D60" s="2" t="s">
        <v>14</v>
      </c>
      <c r="E60" s="7">
        <v>44180</v>
      </c>
      <c r="F60" s="2">
        <v>215</v>
      </c>
      <c r="G60" s="2" t="s">
        <v>15</v>
      </c>
      <c r="H60" s="2" t="s">
        <v>17</v>
      </c>
      <c r="I60" s="2" t="s">
        <v>19</v>
      </c>
      <c r="J60" s="9">
        <v>0</v>
      </c>
      <c r="K60" s="28">
        <f>--(MEDIAN($O$2:$O$3,Tabel1[[#This Row],[Date de naissance]])=Tabel1[[#This Row],[Date de naissance]])</f>
        <v>1</v>
      </c>
      <c r="L60" s="31">
        <f ca="1">(TODAY()-Tabel1[[#This Row],[Date de naissance]])*Tabel1[[#This Row],[Sélection]]</f>
        <v>0</v>
      </c>
    </row>
    <row r="61" spans="1:12" x14ac:dyDescent="0.25">
      <c r="A61" s="15">
        <v>60</v>
      </c>
      <c r="B61" s="3" t="s">
        <v>12</v>
      </c>
      <c r="C61" s="2">
        <v>35</v>
      </c>
      <c r="D61" s="2" t="s">
        <v>13</v>
      </c>
      <c r="E61" s="7">
        <v>44180</v>
      </c>
      <c r="F61" s="2">
        <v>189</v>
      </c>
      <c r="G61" s="2" t="s">
        <v>15</v>
      </c>
      <c r="H61" s="2" t="s">
        <v>19</v>
      </c>
      <c r="I61" s="2" t="s">
        <v>19</v>
      </c>
      <c r="J61" s="9">
        <v>0</v>
      </c>
      <c r="K61" s="28">
        <f>--(MEDIAN($O$2:$O$3,Tabel1[[#This Row],[Date de naissance]])=Tabel1[[#This Row],[Date de naissance]])</f>
        <v>1</v>
      </c>
      <c r="L61" s="31">
        <f ca="1">(TODAY()-Tabel1[[#This Row],[Date de naissance]])*Tabel1[[#This Row],[Sélection]]</f>
        <v>0</v>
      </c>
    </row>
    <row r="62" spans="1:12" x14ac:dyDescent="0.25">
      <c r="A62" s="15">
        <v>61</v>
      </c>
      <c r="B62" s="3" t="s">
        <v>12</v>
      </c>
      <c r="C62" s="2">
        <v>35</v>
      </c>
      <c r="D62" s="2" t="s">
        <v>13</v>
      </c>
      <c r="E62" s="7">
        <v>44180</v>
      </c>
      <c r="F62" s="2">
        <v>174</v>
      </c>
      <c r="G62" s="2" t="s">
        <v>16</v>
      </c>
      <c r="H62" s="2" t="s">
        <v>19</v>
      </c>
      <c r="I62" s="2" t="s">
        <v>19</v>
      </c>
      <c r="J62" s="9">
        <v>0</v>
      </c>
      <c r="K62" s="28">
        <f>--(MEDIAN($O$2:$O$3,Tabel1[[#This Row],[Date de naissance]])=Tabel1[[#This Row],[Date de naissance]])</f>
        <v>1</v>
      </c>
      <c r="L62" s="31">
        <f ca="1">(TODAY()-Tabel1[[#This Row],[Date de naissance]])*Tabel1[[#This Row],[Sélection]]</f>
        <v>0</v>
      </c>
    </row>
    <row r="63" spans="1:12" x14ac:dyDescent="0.25">
      <c r="A63" s="15">
        <v>62</v>
      </c>
      <c r="B63" s="3" t="s">
        <v>10</v>
      </c>
      <c r="C63" s="2">
        <v>13</v>
      </c>
      <c r="D63" s="2" t="s">
        <v>13</v>
      </c>
      <c r="E63" s="7">
        <v>44180</v>
      </c>
      <c r="F63" s="2">
        <v>220</v>
      </c>
      <c r="G63" s="2" t="s">
        <v>16</v>
      </c>
      <c r="H63" s="2" t="s">
        <v>18</v>
      </c>
      <c r="I63" s="2" t="s">
        <v>21</v>
      </c>
      <c r="J63" s="9">
        <v>0</v>
      </c>
      <c r="K63" s="28">
        <f>--(MEDIAN($O$2:$O$3,Tabel1[[#This Row],[Date de naissance]])=Tabel1[[#This Row],[Date de naissance]])</f>
        <v>1</v>
      </c>
      <c r="L63" s="31">
        <f ca="1">(TODAY()-Tabel1[[#This Row],[Date de naissance]])*Tabel1[[#This Row],[Sélection]]</f>
        <v>0</v>
      </c>
    </row>
    <row r="64" spans="1:12" x14ac:dyDescent="0.25">
      <c r="A64" s="15">
        <v>63</v>
      </c>
      <c r="B64" s="3" t="s">
        <v>10</v>
      </c>
      <c r="C64" s="2">
        <v>13</v>
      </c>
      <c r="D64" s="2" t="s">
        <v>13</v>
      </c>
      <c r="E64" s="7">
        <v>44361</v>
      </c>
      <c r="F64" s="2">
        <v>145</v>
      </c>
      <c r="G64" s="2" t="s">
        <v>16</v>
      </c>
      <c r="H64" s="2" t="s">
        <v>17</v>
      </c>
      <c r="I64" s="2" t="s">
        <v>19</v>
      </c>
      <c r="J64" s="9">
        <v>0</v>
      </c>
      <c r="K64" s="28">
        <f>--(MEDIAN($O$2:$O$3,Tabel1[[#This Row],[Date de naissance]])=Tabel1[[#This Row],[Date de naissance]])</f>
        <v>0</v>
      </c>
      <c r="L64" s="31">
        <f ca="1">(TODAY()-Tabel1[[#This Row],[Date de naissance]])*Tabel1[[#This Row],[Sélection]]</f>
        <v>0</v>
      </c>
    </row>
    <row r="65" spans="1:12" x14ac:dyDescent="0.25">
      <c r="A65" s="15">
        <v>64</v>
      </c>
      <c r="B65" s="3" t="s">
        <v>10</v>
      </c>
      <c r="C65" s="2">
        <v>13</v>
      </c>
      <c r="D65" s="2" t="s">
        <v>13</v>
      </c>
      <c r="E65" s="7">
        <v>44361</v>
      </c>
      <c r="F65" s="2">
        <v>110</v>
      </c>
      <c r="G65" s="2" t="s">
        <v>16</v>
      </c>
      <c r="H65" s="2" t="s">
        <v>17</v>
      </c>
      <c r="I65" s="2" t="s">
        <v>20</v>
      </c>
      <c r="J65" s="9">
        <v>0</v>
      </c>
      <c r="K65" s="28">
        <f>--(MEDIAN($O$2:$O$3,Tabel1[[#This Row],[Date de naissance]])=Tabel1[[#This Row],[Date de naissance]])</f>
        <v>0</v>
      </c>
      <c r="L65" s="31">
        <f ca="1">(TODAY()-Tabel1[[#This Row],[Date de naissance]])*Tabel1[[#This Row],[Sélection]]</f>
        <v>0</v>
      </c>
    </row>
    <row r="66" spans="1:12" x14ac:dyDescent="0.25">
      <c r="A66" s="15">
        <v>65</v>
      </c>
      <c r="B66" s="3" t="s">
        <v>11</v>
      </c>
      <c r="C66" s="2">
        <v>33</v>
      </c>
      <c r="D66" s="2" t="s">
        <v>13</v>
      </c>
      <c r="E66" s="7">
        <v>44853</v>
      </c>
      <c r="F66" s="2">
        <v>190</v>
      </c>
      <c r="G66" s="2" t="s">
        <v>16</v>
      </c>
      <c r="H66" s="2" t="s">
        <v>17</v>
      </c>
      <c r="I66" s="2" t="s">
        <v>20</v>
      </c>
      <c r="J66" s="9">
        <v>0</v>
      </c>
      <c r="K66" s="28">
        <f>--(MEDIAN($O$2:$O$3,Tabel1[[#This Row],[Date de naissance]])=Tabel1[[#This Row],[Date de naissance]])</f>
        <v>0</v>
      </c>
      <c r="L66" s="31">
        <f ca="1">(TODAY()-Tabel1[[#This Row],[Date de naissance]])*Tabel1[[#This Row],[Sélection]]</f>
        <v>0</v>
      </c>
    </row>
    <row r="67" spans="1:12" x14ac:dyDescent="0.25">
      <c r="A67" s="15">
        <v>66</v>
      </c>
      <c r="B67" s="3" t="s">
        <v>11</v>
      </c>
      <c r="C67" s="2">
        <v>33</v>
      </c>
      <c r="D67" s="2" t="s">
        <v>14</v>
      </c>
      <c r="E67" s="7">
        <v>44853</v>
      </c>
      <c r="F67" s="2">
        <v>136</v>
      </c>
      <c r="G67" s="2" t="s">
        <v>15</v>
      </c>
      <c r="H67" s="2" t="s">
        <v>19</v>
      </c>
      <c r="I67" s="2" t="s">
        <v>20</v>
      </c>
      <c r="J67" s="9">
        <v>0</v>
      </c>
      <c r="K67" s="28">
        <f>--(MEDIAN($O$2:$O$3,Tabel1[[#This Row],[Date de naissance]])=Tabel1[[#This Row],[Date de naissance]])</f>
        <v>0</v>
      </c>
      <c r="L67" s="31">
        <f ca="1">(TODAY()-Tabel1[[#This Row],[Date de naissance]])*Tabel1[[#This Row],[Sélection]]</f>
        <v>0</v>
      </c>
    </row>
    <row r="68" spans="1:12" x14ac:dyDescent="0.25">
      <c r="A68" s="15">
        <v>67</v>
      </c>
      <c r="B68" s="3" t="s">
        <v>11</v>
      </c>
      <c r="C68" s="2">
        <v>33</v>
      </c>
      <c r="D68" s="2" t="s">
        <v>13</v>
      </c>
      <c r="E68" s="7">
        <v>44853</v>
      </c>
      <c r="F68" s="2">
        <v>100</v>
      </c>
      <c r="G68" s="2" t="s">
        <v>15</v>
      </c>
      <c r="H68" s="2" t="s">
        <v>17</v>
      </c>
      <c r="I68" s="2" t="s">
        <v>19</v>
      </c>
      <c r="J68" s="9">
        <v>0</v>
      </c>
      <c r="K68" s="28">
        <f>--(MEDIAN($O$2:$O$3,Tabel1[[#This Row],[Date de naissance]])=Tabel1[[#This Row],[Date de naissance]])</f>
        <v>0</v>
      </c>
      <c r="L68" s="31">
        <f ca="1">(TODAY()-Tabel1[[#This Row],[Date de naissance]])*Tabel1[[#This Row],[Sélection]]</f>
        <v>0</v>
      </c>
    </row>
    <row r="69" spans="1:12" x14ac:dyDescent="0.25">
      <c r="A69" s="15">
        <v>68</v>
      </c>
      <c r="B69" s="3" t="s">
        <v>9</v>
      </c>
      <c r="C69" s="2">
        <v>54</v>
      </c>
      <c r="D69" s="2" t="s">
        <v>13</v>
      </c>
      <c r="E69" s="7">
        <v>44853</v>
      </c>
      <c r="F69" s="2">
        <v>200</v>
      </c>
      <c r="G69" s="2" t="s">
        <v>15</v>
      </c>
      <c r="H69" s="2" t="s">
        <v>19</v>
      </c>
      <c r="I69" s="2" t="s">
        <v>18</v>
      </c>
      <c r="J69" s="9">
        <v>0</v>
      </c>
      <c r="K69" s="28">
        <f>--(MEDIAN($O$2:$O$3,Tabel1[[#This Row],[Date de naissance]])=Tabel1[[#This Row],[Date de naissance]])</f>
        <v>0</v>
      </c>
      <c r="L69" s="31">
        <f ca="1">(TODAY()-Tabel1[[#This Row],[Date de naissance]])*Tabel1[[#This Row],[Sélection]]</f>
        <v>0</v>
      </c>
    </row>
    <row r="70" spans="1:12" x14ac:dyDescent="0.25">
      <c r="A70" s="15">
        <v>69</v>
      </c>
      <c r="B70" s="3" t="s">
        <v>12</v>
      </c>
      <c r="C70" s="2">
        <v>35</v>
      </c>
      <c r="D70" s="2" t="s">
        <v>13</v>
      </c>
      <c r="E70" s="7">
        <v>43600</v>
      </c>
      <c r="F70" s="2">
        <v>142</v>
      </c>
      <c r="G70" s="2" t="s">
        <v>15</v>
      </c>
      <c r="H70" s="2" t="s">
        <v>19</v>
      </c>
      <c r="I70" s="2" t="s">
        <v>18</v>
      </c>
      <c r="J70" s="9">
        <v>0</v>
      </c>
      <c r="K70" s="28">
        <f>--(MEDIAN($O$2:$O$3,Tabel1[[#This Row],[Date de naissance]])=Tabel1[[#This Row],[Date de naissance]])</f>
        <v>0</v>
      </c>
      <c r="L70" s="31">
        <f ca="1">(TODAY()-Tabel1[[#This Row],[Date de naissance]])*Tabel1[[#This Row],[Sélection]]</f>
        <v>0</v>
      </c>
    </row>
    <row r="71" spans="1:12" x14ac:dyDescent="0.25">
      <c r="A71" s="15">
        <v>70</v>
      </c>
      <c r="B71" s="3" t="s">
        <v>10</v>
      </c>
      <c r="C71" s="2">
        <v>83</v>
      </c>
      <c r="D71" s="2" t="s">
        <v>13</v>
      </c>
      <c r="E71" s="7">
        <v>43600</v>
      </c>
      <c r="F71" s="2">
        <v>75</v>
      </c>
      <c r="G71" s="2" t="s">
        <v>16</v>
      </c>
      <c r="H71" s="2" t="s">
        <v>17</v>
      </c>
      <c r="I71" s="2" t="s">
        <v>18</v>
      </c>
      <c r="J71" s="9">
        <v>0</v>
      </c>
      <c r="K71" s="28">
        <f>--(MEDIAN($O$2:$O$3,Tabel1[[#This Row],[Date de naissance]])=Tabel1[[#This Row],[Date de naissance]])</f>
        <v>0</v>
      </c>
      <c r="L71" s="31">
        <f ca="1">(TODAY()-Tabel1[[#This Row],[Date de naissance]])*Tabel1[[#This Row],[Sélection]]</f>
        <v>0</v>
      </c>
    </row>
    <row r="72" spans="1:12" x14ac:dyDescent="0.25">
      <c r="A72" s="15">
        <v>71</v>
      </c>
      <c r="B72" s="3" t="s">
        <v>10</v>
      </c>
      <c r="C72" s="2">
        <v>13</v>
      </c>
      <c r="D72" s="2" t="s">
        <v>13</v>
      </c>
      <c r="E72" s="7">
        <v>43600</v>
      </c>
      <c r="F72" s="2">
        <v>75</v>
      </c>
      <c r="G72" s="2" t="s">
        <v>16</v>
      </c>
      <c r="H72" s="2" t="s">
        <v>19</v>
      </c>
      <c r="I72" s="2" t="s">
        <v>18</v>
      </c>
      <c r="J72" s="9">
        <v>0</v>
      </c>
      <c r="K72" s="28">
        <f>--(MEDIAN($O$2:$O$3,Tabel1[[#This Row],[Date de naissance]])=Tabel1[[#This Row],[Date de naissance]])</f>
        <v>0</v>
      </c>
      <c r="L72" s="31">
        <f ca="1">(TODAY()-Tabel1[[#This Row],[Date de naissance]])*Tabel1[[#This Row],[Sélection]]</f>
        <v>0</v>
      </c>
    </row>
    <row r="73" spans="1:12" x14ac:dyDescent="0.25">
      <c r="A73" s="15">
        <v>72</v>
      </c>
      <c r="B73" s="3" t="s">
        <v>10</v>
      </c>
      <c r="C73" s="2">
        <v>13</v>
      </c>
      <c r="D73" s="2" t="s">
        <v>13</v>
      </c>
      <c r="E73" s="7">
        <v>43600</v>
      </c>
      <c r="F73" s="2">
        <v>102</v>
      </c>
      <c r="G73" s="2" t="s">
        <v>15</v>
      </c>
      <c r="H73" s="2" t="s">
        <v>19</v>
      </c>
      <c r="I73" s="2" t="s">
        <v>18</v>
      </c>
      <c r="J73" s="9">
        <v>0</v>
      </c>
      <c r="K73" s="28">
        <f>--(MEDIAN($O$2:$O$3,Tabel1[[#This Row],[Date de naissance]])=Tabel1[[#This Row],[Date de naissance]])</f>
        <v>0</v>
      </c>
      <c r="L73" s="31">
        <f ca="1">(TODAY()-Tabel1[[#This Row],[Date de naissance]])*Tabel1[[#This Row],[Sélection]]</f>
        <v>0</v>
      </c>
    </row>
    <row r="74" spans="1:12" x14ac:dyDescent="0.25">
      <c r="A74" s="15">
        <v>73</v>
      </c>
      <c r="B74" s="3" t="s">
        <v>10</v>
      </c>
      <c r="C74" s="2">
        <v>13</v>
      </c>
      <c r="D74" s="2" t="s">
        <v>14</v>
      </c>
      <c r="E74" s="7">
        <v>43780</v>
      </c>
      <c r="F74" s="2">
        <v>125</v>
      </c>
      <c r="G74" s="2" t="s">
        <v>15</v>
      </c>
      <c r="H74" s="2" t="s">
        <v>17</v>
      </c>
      <c r="I74" s="2" t="s">
        <v>20</v>
      </c>
      <c r="J74" s="9">
        <v>0</v>
      </c>
      <c r="K74" s="28">
        <f>--(MEDIAN($O$2:$O$3,Tabel1[[#This Row],[Date de naissance]])=Tabel1[[#This Row],[Date de naissance]])</f>
        <v>0</v>
      </c>
      <c r="L74" s="31">
        <f ca="1">(TODAY()-Tabel1[[#This Row],[Date de naissance]])*Tabel1[[#This Row],[Sélection]]</f>
        <v>0</v>
      </c>
    </row>
    <row r="75" spans="1:12" x14ac:dyDescent="0.25">
      <c r="A75" s="15">
        <v>74</v>
      </c>
      <c r="B75" s="3" t="s">
        <v>10</v>
      </c>
      <c r="C75" s="2">
        <v>13</v>
      </c>
      <c r="D75" s="2" t="s">
        <v>13</v>
      </c>
      <c r="E75" s="7">
        <v>43780</v>
      </c>
      <c r="F75" s="2">
        <v>142</v>
      </c>
      <c r="G75" s="2" t="s">
        <v>16</v>
      </c>
      <c r="H75" s="2" t="s">
        <v>19</v>
      </c>
      <c r="I75" s="2" t="s">
        <v>19</v>
      </c>
      <c r="J75" s="9">
        <v>0</v>
      </c>
      <c r="K75" s="28">
        <f>--(MEDIAN($O$2:$O$3,Tabel1[[#This Row],[Date de naissance]])=Tabel1[[#This Row],[Date de naissance]])</f>
        <v>0</v>
      </c>
      <c r="L75" s="31">
        <f ca="1">(TODAY()-Tabel1[[#This Row],[Date de naissance]])*Tabel1[[#This Row],[Sélection]]</f>
        <v>0</v>
      </c>
    </row>
    <row r="76" spans="1:12" x14ac:dyDescent="0.25">
      <c r="A76" s="15">
        <v>75</v>
      </c>
      <c r="B76" s="3" t="s">
        <v>11</v>
      </c>
      <c r="C76" s="2">
        <v>40</v>
      </c>
      <c r="D76" s="2" t="s">
        <v>13</v>
      </c>
      <c r="E76" s="7">
        <v>43835</v>
      </c>
      <c r="F76" s="2">
        <v>123</v>
      </c>
      <c r="G76" s="2" t="s">
        <v>15</v>
      </c>
      <c r="H76" s="2" t="s">
        <v>18</v>
      </c>
      <c r="I76" s="2" t="s">
        <v>21</v>
      </c>
      <c r="J76" s="9">
        <v>1</v>
      </c>
      <c r="K76" s="28">
        <f>--(MEDIAN($O$2:$O$3,Tabel1[[#This Row],[Date de naissance]])=Tabel1[[#This Row],[Date de naissance]])</f>
        <v>1</v>
      </c>
      <c r="L76" s="31">
        <f ca="1">(TODAY()-Tabel1[[#This Row],[Date de naissance]])*Tabel1[[#This Row],[Sélection]]</f>
        <v>923</v>
      </c>
    </row>
    <row r="77" spans="1:12" x14ac:dyDescent="0.25">
      <c r="A77" s="15">
        <v>76</v>
      </c>
      <c r="B77" s="3" t="s">
        <v>9</v>
      </c>
      <c r="C77" s="2">
        <v>54</v>
      </c>
      <c r="D77" s="2" t="s">
        <v>13</v>
      </c>
      <c r="E77" s="7">
        <v>43835</v>
      </c>
      <c r="F77" s="2">
        <v>101</v>
      </c>
      <c r="G77" s="2" t="s">
        <v>15</v>
      </c>
      <c r="H77" s="2" t="s">
        <v>19</v>
      </c>
      <c r="I77" s="2" t="s">
        <v>19</v>
      </c>
      <c r="J77" s="9">
        <v>0</v>
      </c>
      <c r="K77" s="28">
        <f>--(MEDIAN($O$2:$O$3,Tabel1[[#This Row],[Date de naissance]])=Tabel1[[#This Row],[Date de naissance]])</f>
        <v>1</v>
      </c>
      <c r="L77" s="31">
        <f ca="1">(TODAY()-Tabel1[[#This Row],[Date de naissance]])*Tabel1[[#This Row],[Sélection]]</f>
        <v>0</v>
      </c>
    </row>
    <row r="78" spans="1:12" x14ac:dyDescent="0.25">
      <c r="A78" s="15">
        <v>77</v>
      </c>
      <c r="B78" s="3" t="s">
        <v>9</v>
      </c>
      <c r="C78" s="2">
        <v>54</v>
      </c>
      <c r="D78" s="2" t="s">
        <v>14</v>
      </c>
      <c r="E78" s="7">
        <v>43835</v>
      </c>
      <c r="F78" s="2">
        <v>98</v>
      </c>
      <c r="G78" s="2" t="s">
        <v>15</v>
      </c>
      <c r="H78" s="2" t="s">
        <v>17</v>
      </c>
      <c r="I78" s="2" t="s">
        <v>18</v>
      </c>
      <c r="J78" s="9">
        <v>0</v>
      </c>
      <c r="K78" s="28">
        <f>--(MEDIAN($O$2:$O$3,Tabel1[[#This Row],[Date de naissance]])=Tabel1[[#This Row],[Date de naissance]])</f>
        <v>1</v>
      </c>
      <c r="L78" s="31">
        <f ca="1">(TODAY()-Tabel1[[#This Row],[Date de naissance]])*Tabel1[[#This Row],[Sélection]]</f>
        <v>0</v>
      </c>
    </row>
    <row r="79" spans="1:12" x14ac:dyDescent="0.25">
      <c r="A79" s="15">
        <v>78</v>
      </c>
      <c r="B79" s="3" t="s">
        <v>9</v>
      </c>
      <c r="C79" s="2">
        <v>54</v>
      </c>
      <c r="D79" s="2" t="s">
        <v>14</v>
      </c>
      <c r="E79" s="7">
        <v>43835</v>
      </c>
      <c r="F79" s="2">
        <v>186</v>
      </c>
      <c r="G79" s="2" t="s">
        <v>15</v>
      </c>
      <c r="H79" s="2" t="s">
        <v>19</v>
      </c>
      <c r="I79" s="2" t="s">
        <v>20</v>
      </c>
      <c r="J79" s="9">
        <v>0</v>
      </c>
      <c r="K79" s="28">
        <f>--(MEDIAN($O$2:$O$3,Tabel1[[#This Row],[Date de naissance]])=Tabel1[[#This Row],[Date de naissance]])</f>
        <v>1</v>
      </c>
      <c r="L79" s="31">
        <f ca="1">(TODAY()-Tabel1[[#This Row],[Date de naissance]])*Tabel1[[#This Row],[Sélection]]</f>
        <v>0</v>
      </c>
    </row>
    <row r="80" spans="1:12" x14ac:dyDescent="0.25">
      <c r="A80" s="15">
        <v>79</v>
      </c>
      <c r="B80" s="3" t="s">
        <v>9</v>
      </c>
      <c r="C80" s="2">
        <v>57</v>
      </c>
      <c r="D80" s="2" t="s">
        <v>13</v>
      </c>
      <c r="E80" s="7">
        <v>43844</v>
      </c>
      <c r="F80" s="2">
        <v>145</v>
      </c>
      <c r="G80" s="2" t="s">
        <v>15</v>
      </c>
      <c r="H80" s="2" t="s">
        <v>18</v>
      </c>
      <c r="I80" s="2" t="s">
        <v>18</v>
      </c>
      <c r="J80" s="9">
        <v>1</v>
      </c>
      <c r="K80" s="28">
        <f>--(MEDIAN($O$2:$O$3,Tabel1[[#This Row],[Date de naissance]])=Tabel1[[#This Row],[Date de naissance]])</f>
        <v>1</v>
      </c>
      <c r="L80" s="31">
        <f ca="1">(TODAY()-Tabel1[[#This Row],[Date de naissance]])*Tabel1[[#This Row],[Sélection]]</f>
        <v>914</v>
      </c>
    </row>
    <row r="81" spans="1:12" x14ac:dyDescent="0.25">
      <c r="A81" s="15">
        <v>80</v>
      </c>
      <c r="B81" s="3" t="s">
        <v>9</v>
      </c>
      <c r="C81" s="2">
        <v>54</v>
      </c>
      <c r="D81" s="2" t="s">
        <v>14</v>
      </c>
      <c r="E81" s="7">
        <v>43844</v>
      </c>
      <c r="F81" s="2">
        <v>95</v>
      </c>
      <c r="G81" s="2" t="s">
        <v>16</v>
      </c>
      <c r="H81" s="2" t="s">
        <v>17</v>
      </c>
      <c r="I81" s="2" t="s">
        <v>20</v>
      </c>
      <c r="J81" s="9">
        <v>0</v>
      </c>
      <c r="K81" s="28">
        <f>--(MEDIAN($O$2:$O$3,Tabel1[[#This Row],[Date de naissance]])=Tabel1[[#This Row],[Date de naissance]])</f>
        <v>1</v>
      </c>
      <c r="L81" s="31">
        <f ca="1">(TODAY()-Tabel1[[#This Row],[Date de naissance]])*Tabel1[[#This Row],[Sélection]]</f>
        <v>0</v>
      </c>
    </row>
    <row r="82" spans="1:12" x14ac:dyDescent="0.25">
      <c r="A82" s="15">
        <v>81</v>
      </c>
      <c r="B82" s="3" t="s">
        <v>10</v>
      </c>
      <c r="C82" s="2">
        <v>13</v>
      </c>
      <c r="D82" s="2" t="s">
        <v>13</v>
      </c>
      <c r="E82" s="7">
        <v>43844</v>
      </c>
      <c r="F82" s="2">
        <v>125</v>
      </c>
      <c r="G82" s="2" t="s">
        <v>15</v>
      </c>
      <c r="H82" s="2" t="s">
        <v>17</v>
      </c>
      <c r="I82" s="2" t="s">
        <v>21</v>
      </c>
      <c r="J82" s="9">
        <v>1</v>
      </c>
      <c r="K82" s="28">
        <f>--(MEDIAN($O$2:$O$3,Tabel1[[#This Row],[Date de naissance]])=Tabel1[[#This Row],[Date de naissance]])</f>
        <v>1</v>
      </c>
      <c r="L82" s="31">
        <f ca="1">(TODAY()-Tabel1[[#This Row],[Date de naissance]])*Tabel1[[#This Row],[Sélection]]</f>
        <v>914</v>
      </c>
    </row>
    <row r="83" spans="1:12" x14ac:dyDescent="0.25">
      <c r="A83" s="15">
        <v>82</v>
      </c>
      <c r="B83" s="3" t="s">
        <v>11</v>
      </c>
      <c r="C83" s="2">
        <v>40</v>
      </c>
      <c r="D83" s="2" t="s">
        <v>13</v>
      </c>
      <c r="E83" s="7">
        <v>43902</v>
      </c>
      <c r="F83" s="2">
        <v>159</v>
      </c>
      <c r="G83" s="2" t="s">
        <v>15</v>
      </c>
      <c r="H83" s="2" t="s">
        <v>17</v>
      </c>
      <c r="I83" s="2" t="s">
        <v>18</v>
      </c>
      <c r="J83" s="9">
        <v>0</v>
      </c>
      <c r="K83" s="28">
        <f>--(MEDIAN($O$2:$O$3,Tabel1[[#This Row],[Date de naissance]])=Tabel1[[#This Row],[Date de naissance]])</f>
        <v>1</v>
      </c>
      <c r="L83" s="31">
        <f ca="1">(TODAY()-Tabel1[[#This Row],[Date de naissance]])*Tabel1[[#This Row],[Sélection]]</f>
        <v>0</v>
      </c>
    </row>
    <row r="84" spans="1:12" x14ac:dyDescent="0.25">
      <c r="A84" s="15">
        <v>83</v>
      </c>
      <c r="B84" s="3" t="s">
        <v>11</v>
      </c>
      <c r="C84" s="2">
        <v>33</v>
      </c>
      <c r="D84" s="2" t="s">
        <v>14</v>
      </c>
      <c r="E84" s="7">
        <v>43902</v>
      </c>
      <c r="F84" s="2">
        <v>153</v>
      </c>
      <c r="G84" s="2" t="s">
        <v>16</v>
      </c>
      <c r="H84" s="2" t="s">
        <v>19</v>
      </c>
      <c r="I84" s="2" t="s">
        <v>19</v>
      </c>
      <c r="J84" s="9">
        <v>1</v>
      </c>
      <c r="K84" s="28">
        <f>--(MEDIAN($O$2:$O$3,Tabel1[[#This Row],[Date de naissance]])=Tabel1[[#This Row],[Date de naissance]])</f>
        <v>1</v>
      </c>
      <c r="L84" s="31">
        <f ca="1">(TODAY()-Tabel1[[#This Row],[Date de naissance]])*Tabel1[[#This Row],[Sélection]]</f>
        <v>856</v>
      </c>
    </row>
    <row r="85" spans="1:12" x14ac:dyDescent="0.25">
      <c r="A85" s="15">
        <v>84</v>
      </c>
      <c r="B85" s="3" t="s">
        <v>9</v>
      </c>
      <c r="C85" s="2">
        <v>54</v>
      </c>
      <c r="D85" s="2" t="s">
        <v>13</v>
      </c>
      <c r="E85" s="7">
        <v>43902</v>
      </c>
      <c r="F85" s="2">
        <v>110</v>
      </c>
      <c r="G85" s="2" t="s">
        <v>16</v>
      </c>
      <c r="H85" s="2" t="s">
        <v>19</v>
      </c>
      <c r="I85" s="2" t="s">
        <v>20</v>
      </c>
      <c r="J85" s="9">
        <v>0</v>
      </c>
      <c r="K85" s="28">
        <f>--(MEDIAN($O$2:$O$3,Tabel1[[#This Row],[Date de naissance]])=Tabel1[[#This Row],[Date de naissance]])</f>
        <v>1</v>
      </c>
      <c r="L85" s="31">
        <f ca="1">(TODAY()-Tabel1[[#This Row],[Date de naissance]])*Tabel1[[#This Row],[Sélection]]</f>
        <v>0</v>
      </c>
    </row>
    <row r="86" spans="1:12" x14ac:dyDescent="0.25">
      <c r="A86" s="15">
        <v>85</v>
      </c>
      <c r="B86" s="3" t="s">
        <v>10</v>
      </c>
      <c r="C86" s="2">
        <v>13</v>
      </c>
      <c r="D86" s="2" t="s">
        <v>14</v>
      </c>
      <c r="E86" s="7">
        <v>43902</v>
      </c>
      <c r="F86" s="2">
        <v>147</v>
      </c>
      <c r="G86" s="2" t="s">
        <v>15</v>
      </c>
      <c r="H86" s="2" t="s">
        <v>18</v>
      </c>
      <c r="I86" s="2" t="s">
        <v>20</v>
      </c>
      <c r="J86" s="9">
        <v>0</v>
      </c>
      <c r="K86" s="28">
        <f>--(MEDIAN($O$2:$O$3,Tabel1[[#This Row],[Date de naissance]])=Tabel1[[#This Row],[Date de naissance]])</f>
        <v>1</v>
      </c>
      <c r="L86" s="31">
        <f ca="1">(TODAY()-Tabel1[[#This Row],[Date de naissance]])*Tabel1[[#This Row],[Sélection]]</f>
        <v>0</v>
      </c>
    </row>
    <row r="87" spans="1:12" x14ac:dyDescent="0.25">
      <c r="A87" s="15">
        <v>86</v>
      </c>
      <c r="B87" s="3" t="s">
        <v>11</v>
      </c>
      <c r="C87" s="2">
        <v>33</v>
      </c>
      <c r="D87" s="2" t="s">
        <v>13</v>
      </c>
      <c r="E87" s="7">
        <v>43936</v>
      </c>
      <c r="F87" s="2">
        <v>100</v>
      </c>
      <c r="G87" s="2" t="s">
        <v>16</v>
      </c>
      <c r="H87" s="2" t="s">
        <v>17</v>
      </c>
      <c r="I87" s="2" t="s">
        <v>20</v>
      </c>
      <c r="J87" s="9">
        <v>0</v>
      </c>
      <c r="K87" s="28">
        <f>--(MEDIAN($O$2:$O$3,Tabel1[[#This Row],[Date de naissance]])=Tabel1[[#This Row],[Date de naissance]])</f>
        <v>1</v>
      </c>
      <c r="L87" s="31">
        <f ca="1">(TODAY()-Tabel1[[#This Row],[Date de naissance]])*Tabel1[[#This Row],[Sélection]]</f>
        <v>0</v>
      </c>
    </row>
    <row r="88" spans="1:12" x14ac:dyDescent="0.25">
      <c r="A88" s="15">
        <v>87</v>
      </c>
      <c r="B88" s="3" t="s">
        <v>11</v>
      </c>
      <c r="C88" s="2">
        <v>33</v>
      </c>
      <c r="D88" s="2" t="s">
        <v>13</v>
      </c>
      <c r="E88" s="7">
        <v>43936</v>
      </c>
      <c r="F88" s="2">
        <v>103</v>
      </c>
      <c r="G88" s="2" t="s">
        <v>15</v>
      </c>
      <c r="H88" s="2" t="s">
        <v>18</v>
      </c>
      <c r="I88" s="2" t="s">
        <v>20</v>
      </c>
      <c r="J88" s="9">
        <v>0</v>
      </c>
      <c r="K88" s="28">
        <f>--(MEDIAN($O$2:$O$3,Tabel1[[#This Row],[Date de naissance]])=Tabel1[[#This Row],[Date de naissance]])</f>
        <v>1</v>
      </c>
      <c r="L88" s="31">
        <f ca="1">(TODAY()-Tabel1[[#This Row],[Date de naissance]])*Tabel1[[#This Row],[Sélection]]</f>
        <v>0</v>
      </c>
    </row>
    <row r="89" spans="1:12" x14ac:dyDescent="0.25">
      <c r="A89" s="15">
        <v>88</v>
      </c>
      <c r="B89" s="3" t="s">
        <v>11</v>
      </c>
      <c r="C89" s="2">
        <v>33</v>
      </c>
      <c r="D89" s="2" t="s">
        <v>14</v>
      </c>
      <c r="E89" s="7">
        <v>43956</v>
      </c>
      <c r="F89" s="2">
        <v>89</v>
      </c>
      <c r="G89" s="2" t="s">
        <v>16</v>
      </c>
      <c r="H89" s="2" t="s">
        <v>19</v>
      </c>
      <c r="I89" s="2" t="s">
        <v>21</v>
      </c>
      <c r="J89" s="9">
        <v>0</v>
      </c>
      <c r="K89" s="28">
        <f>--(MEDIAN($O$2:$O$3,Tabel1[[#This Row],[Date de naissance]])=Tabel1[[#This Row],[Date de naissance]])</f>
        <v>1</v>
      </c>
      <c r="L89" s="31">
        <f ca="1">(TODAY()-Tabel1[[#This Row],[Date de naissance]])*Tabel1[[#This Row],[Sélection]]</f>
        <v>0</v>
      </c>
    </row>
    <row r="90" spans="1:12" x14ac:dyDescent="0.25">
      <c r="A90" s="15">
        <v>89</v>
      </c>
      <c r="B90" s="3" t="s">
        <v>9</v>
      </c>
      <c r="C90" s="2">
        <v>54</v>
      </c>
      <c r="D90" s="2" t="s">
        <v>14</v>
      </c>
      <c r="E90" s="7">
        <v>43956</v>
      </c>
      <c r="F90" s="2">
        <v>145</v>
      </c>
      <c r="G90" s="2" t="s">
        <v>16</v>
      </c>
      <c r="H90" s="2" t="s">
        <v>18</v>
      </c>
      <c r="I90" s="2" t="s">
        <v>21</v>
      </c>
      <c r="J90" s="9">
        <v>0</v>
      </c>
      <c r="K90" s="28">
        <f>--(MEDIAN($O$2:$O$3,Tabel1[[#This Row],[Date de naissance]])=Tabel1[[#This Row],[Date de naissance]])</f>
        <v>1</v>
      </c>
      <c r="L90" s="31">
        <f ca="1">(TODAY()-Tabel1[[#This Row],[Date de naissance]])*Tabel1[[#This Row],[Sélection]]</f>
        <v>0</v>
      </c>
    </row>
    <row r="91" spans="1:12" x14ac:dyDescent="0.25">
      <c r="A91" s="15">
        <v>90</v>
      </c>
      <c r="B91" s="3" t="s">
        <v>10</v>
      </c>
      <c r="C91" s="2">
        <v>13</v>
      </c>
      <c r="D91" s="2" t="s">
        <v>13</v>
      </c>
      <c r="E91" s="7">
        <v>43956</v>
      </c>
      <c r="F91" s="2">
        <v>89</v>
      </c>
      <c r="G91" s="2" t="s">
        <v>15</v>
      </c>
      <c r="H91" s="2" t="s">
        <v>18</v>
      </c>
      <c r="I91" s="2" t="s">
        <v>18</v>
      </c>
      <c r="J91" s="9">
        <v>0</v>
      </c>
      <c r="K91" s="28">
        <f>--(MEDIAN($O$2:$O$3,Tabel1[[#This Row],[Date de naissance]])=Tabel1[[#This Row],[Date de naissance]])</f>
        <v>1</v>
      </c>
      <c r="L91" s="31">
        <f ca="1">(TODAY()-Tabel1[[#This Row],[Date de naissance]])*Tabel1[[#This Row],[Sélection]]</f>
        <v>0</v>
      </c>
    </row>
    <row r="92" spans="1:12" x14ac:dyDescent="0.25">
      <c r="A92" s="15">
        <v>91</v>
      </c>
      <c r="B92" s="3" t="s">
        <v>9</v>
      </c>
      <c r="C92" s="2">
        <v>57</v>
      </c>
      <c r="D92" s="2" t="s">
        <v>13</v>
      </c>
      <c r="E92" s="7">
        <v>44114</v>
      </c>
      <c r="F92" s="2">
        <v>200</v>
      </c>
      <c r="G92" s="2" t="s">
        <v>15</v>
      </c>
      <c r="H92" s="2" t="s">
        <v>17</v>
      </c>
      <c r="I92" s="2" t="s">
        <v>21</v>
      </c>
      <c r="J92" s="9">
        <v>0</v>
      </c>
      <c r="K92" s="28">
        <f>--(MEDIAN($O$2:$O$3,Tabel1[[#This Row],[Date de naissance]])=Tabel1[[#This Row],[Date de naissance]])</f>
        <v>1</v>
      </c>
      <c r="L92" s="31">
        <f ca="1">(TODAY()-Tabel1[[#This Row],[Date de naissance]])*Tabel1[[#This Row],[Sélection]]</f>
        <v>0</v>
      </c>
    </row>
    <row r="93" spans="1:12" x14ac:dyDescent="0.25">
      <c r="A93" s="15">
        <v>92</v>
      </c>
      <c r="B93" s="3" t="s">
        <v>9</v>
      </c>
      <c r="C93" s="2">
        <v>54</v>
      </c>
      <c r="D93" s="2" t="s">
        <v>13</v>
      </c>
      <c r="E93" s="7">
        <v>44114</v>
      </c>
      <c r="F93" s="2">
        <v>108</v>
      </c>
      <c r="G93" s="2" t="s">
        <v>16</v>
      </c>
      <c r="H93" s="2" t="s">
        <v>17</v>
      </c>
      <c r="I93" s="2" t="s">
        <v>19</v>
      </c>
      <c r="J93" s="9">
        <v>0</v>
      </c>
      <c r="K93" s="28">
        <f>--(MEDIAN($O$2:$O$3,Tabel1[[#This Row],[Date de naissance]])=Tabel1[[#This Row],[Date de naissance]])</f>
        <v>1</v>
      </c>
      <c r="L93" s="31">
        <f ca="1">(TODAY()-Tabel1[[#This Row],[Date de naissance]])*Tabel1[[#This Row],[Sélection]]</f>
        <v>0</v>
      </c>
    </row>
    <row r="94" spans="1:12" x14ac:dyDescent="0.25">
      <c r="A94" s="15">
        <v>93</v>
      </c>
      <c r="B94" s="3" t="s">
        <v>12</v>
      </c>
      <c r="C94" s="2">
        <v>35</v>
      </c>
      <c r="D94" s="2" t="s">
        <v>14</v>
      </c>
      <c r="E94" s="7">
        <v>44180</v>
      </c>
      <c r="F94" s="2">
        <v>215</v>
      </c>
      <c r="G94" s="2" t="s">
        <v>15</v>
      </c>
      <c r="H94" s="2" t="s">
        <v>18</v>
      </c>
      <c r="I94" s="2" t="s">
        <v>19</v>
      </c>
      <c r="J94" s="9">
        <v>0</v>
      </c>
      <c r="K94" s="28">
        <f>--(MEDIAN($O$2:$O$3,Tabel1[[#This Row],[Date de naissance]])=Tabel1[[#This Row],[Date de naissance]])</f>
        <v>1</v>
      </c>
      <c r="L94" s="31">
        <f ca="1">(TODAY()-Tabel1[[#This Row],[Date de naissance]])*Tabel1[[#This Row],[Sélection]]</f>
        <v>0</v>
      </c>
    </row>
    <row r="95" spans="1:12" x14ac:dyDescent="0.25">
      <c r="A95" s="15">
        <v>94</v>
      </c>
      <c r="B95" s="3" t="s">
        <v>12</v>
      </c>
      <c r="C95" s="2">
        <v>35</v>
      </c>
      <c r="D95" s="2" t="s">
        <v>13</v>
      </c>
      <c r="E95" s="7">
        <v>43835</v>
      </c>
      <c r="F95" s="2">
        <v>189</v>
      </c>
      <c r="G95" s="2" t="s">
        <v>15</v>
      </c>
      <c r="H95" s="2" t="s">
        <v>17</v>
      </c>
      <c r="I95" s="2" t="s">
        <v>19</v>
      </c>
      <c r="J95" s="9">
        <v>1</v>
      </c>
      <c r="K95" s="28">
        <f>--(MEDIAN($O$2:$O$3,Tabel1[[#This Row],[Date de naissance]])=Tabel1[[#This Row],[Date de naissance]])</f>
        <v>1</v>
      </c>
      <c r="L95" s="31">
        <f ca="1">(TODAY()-Tabel1[[#This Row],[Date de naissance]])*Tabel1[[#This Row],[Sélection]]</f>
        <v>923</v>
      </c>
    </row>
    <row r="96" spans="1:12" x14ac:dyDescent="0.25">
      <c r="A96" s="15">
        <v>95</v>
      </c>
      <c r="B96" s="3" t="s">
        <v>12</v>
      </c>
      <c r="C96" s="2">
        <v>35</v>
      </c>
      <c r="D96" s="2" t="s">
        <v>13</v>
      </c>
      <c r="E96" s="7">
        <v>43835</v>
      </c>
      <c r="F96" s="2">
        <v>174</v>
      </c>
      <c r="G96" s="2" t="s">
        <v>16</v>
      </c>
      <c r="H96" s="2" t="s">
        <v>17</v>
      </c>
      <c r="I96" s="2" t="s">
        <v>19</v>
      </c>
      <c r="J96" s="9">
        <v>1</v>
      </c>
      <c r="K96" s="28">
        <f>--(MEDIAN($O$2:$O$3,Tabel1[[#This Row],[Date de naissance]])=Tabel1[[#This Row],[Date de naissance]])</f>
        <v>1</v>
      </c>
      <c r="L96" s="31">
        <f ca="1">(TODAY()-Tabel1[[#This Row],[Date de naissance]])*Tabel1[[#This Row],[Sélection]]</f>
        <v>923</v>
      </c>
    </row>
    <row r="97" spans="1:12" x14ac:dyDescent="0.25">
      <c r="A97" s="15">
        <v>96</v>
      </c>
      <c r="B97" s="3" t="s">
        <v>10</v>
      </c>
      <c r="C97" s="2">
        <v>13</v>
      </c>
      <c r="D97" s="2" t="s">
        <v>13</v>
      </c>
      <c r="E97" s="7">
        <v>43835</v>
      </c>
      <c r="F97" s="2">
        <v>220</v>
      </c>
      <c r="G97" s="2" t="s">
        <v>16</v>
      </c>
      <c r="H97" s="2" t="s">
        <v>19</v>
      </c>
      <c r="I97" s="2" t="s">
        <v>21</v>
      </c>
      <c r="J97" s="9">
        <v>1</v>
      </c>
      <c r="K97" s="28">
        <f>--(MEDIAN($O$2:$O$3,Tabel1[[#This Row],[Date de naissance]])=Tabel1[[#This Row],[Date de naissance]])</f>
        <v>1</v>
      </c>
      <c r="L97" s="31">
        <f ca="1">(TODAY()-Tabel1[[#This Row],[Date de naissance]])*Tabel1[[#This Row],[Sélection]]</f>
        <v>923</v>
      </c>
    </row>
    <row r="98" spans="1:12" x14ac:dyDescent="0.25">
      <c r="A98" s="15">
        <v>97</v>
      </c>
      <c r="B98" s="3" t="s">
        <v>10</v>
      </c>
      <c r="C98" s="2">
        <v>13</v>
      </c>
      <c r="D98" s="2" t="s">
        <v>13</v>
      </c>
      <c r="E98" s="7">
        <v>43844</v>
      </c>
      <c r="F98" s="2">
        <v>145</v>
      </c>
      <c r="G98" s="2" t="s">
        <v>16</v>
      </c>
      <c r="H98" s="2" t="s">
        <v>17</v>
      </c>
      <c r="I98" s="2" t="s">
        <v>19</v>
      </c>
      <c r="J98" s="9">
        <v>1</v>
      </c>
      <c r="K98" s="28">
        <f>--(MEDIAN($O$2:$O$3,Tabel1[[#This Row],[Date de naissance]])=Tabel1[[#This Row],[Date de naissance]])</f>
        <v>1</v>
      </c>
      <c r="L98" s="31">
        <f ca="1">(TODAY()-Tabel1[[#This Row],[Date de naissance]])*Tabel1[[#This Row],[Sélection]]</f>
        <v>914</v>
      </c>
    </row>
    <row r="99" spans="1:12" x14ac:dyDescent="0.25">
      <c r="A99" s="15">
        <v>98</v>
      </c>
      <c r="B99" s="3" t="s">
        <v>10</v>
      </c>
      <c r="C99" s="2">
        <v>13</v>
      </c>
      <c r="D99" s="2" t="s">
        <v>13</v>
      </c>
      <c r="E99" s="7">
        <v>43844</v>
      </c>
      <c r="F99" s="2">
        <v>110</v>
      </c>
      <c r="G99" s="2" t="s">
        <v>16</v>
      </c>
      <c r="H99" s="2" t="s">
        <v>17</v>
      </c>
      <c r="I99" s="2" t="s">
        <v>19</v>
      </c>
      <c r="J99" s="9">
        <v>1</v>
      </c>
      <c r="K99" s="28">
        <f>--(MEDIAN($O$2:$O$3,Tabel1[[#This Row],[Date de naissance]])=Tabel1[[#This Row],[Date de naissance]])</f>
        <v>1</v>
      </c>
      <c r="L99" s="31">
        <f ca="1">(TODAY()-Tabel1[[#This Row],[Date de naissance]])*Tabel1[[#This Row],[Sélection]]</f>
        <v>914</v>
      </c>
    </row>
    <row r="100" spans="1:12" x14ac:dyDescent="0.25">
      <c r="A100" s="15">
        <v>99</v>
      </c>
      <c r="B100" s="3" t="s">
        <v>11</v>
      </c>
      <c r="C100" s="2">
        <v>33</v>
      </c>
      <c r="D100" s="2" t="s">
        <v>13</v>
      </c>
      <c r="E100" s="7">
        <v>43844</v>
      </c>
      <c r="F100" s="2">
        <v>190</v>
      </c>
      <c r="G100" s="2" t="s">
        <v>16</v>
      </c>
      <c r="H100" s="2" t="s">
        <v>17</v>
      </c>
      <c r="I100" s="2" t="s">
        <v>19</v>
      </c>
      <c r="J100" s="9">
        <v>1</v>
      </c>
      <c r="K100" s="28">
        <f>--(MEDIAN($O$2:$O$3,Tabel1[[#This Row],[Date de naissance]])=Tabel1[[#This Row],[Date de naissance]])</f>
        <v>1</v>
      </c>
      <c r="L100" s="31">
        <f ca="1">(TODAY()-Tabel1[[#This Row],[Date de naissance]])*Tabel1[[#This Row],[Sélection]]</f>
        <v>914</v>
      </c>
    </row>
    <row r="101" spans="1:12" x14ac:dyDescent="0.25">
      <c r="A101" s="15">
        <v>100</v>
      </c>
      <c r="B101" s="3" t="s">
        <v>11</v>
      </c>
      <c r="C101" s="2">
        <v>33</v>
      </c>
      <c r="D101" s="2" t="s">
        <v>14</v>
      </c>
      <c r="E101" s="7">
        <v>43902</v>
      </c>
      <c r="F101" s="2">
        <v>136</v>
      </c>
      <c r="G101" s="2" t="s">
        <v>15</v>
      </c>
      <c r="H101" s="2" t="s">
        <v>18</v>
      </c>
      <c r="I101" s="2" t="s">
        <v>19</v>
      </c>
      <c r="J101" s="9">
        <v>0</v>
      </c>
      <c r="K101" s="28">
        <f>--(MEDIAN($O$2:$O$3,Tabel1[[#This Row],[Date de naissance]])=Tabel1[[#This Row],[Date de naissance]])</f>
        <v>1</v>
      </c>
      <c r="L101" s="31">
        <f ca="1">(TODAY()-Tabel1[[#This Row],[Date de naissance]])*Tabel1[[#This Row],[Sélection]]</f>
        <v>0</v>
      </c>
    </row>
    <row r="102" spans="1:12" x14ac:dyDescent="0.25">
      <c r="A102" s="15">
        <v>101</v>
      </c>
      <c r="B102" s="3" t="s">
        <v>11</v>
      </c>
      <c r="C102" s="2">
        <v>33</v>
      </c>
      <c r="D102" s="2" t="s">
        <v>13</v>
      </c>
      <c r="E102" s="7">
        <v>43902</v>
      </c>
      <c r="F102" s="2">
        <v>100</v>
      </c>
      <c r="G102" s="2" t="s">
        <v>15</v>
      </c>
      <c r="H102" s="2" t="s">
        <v>18</v>
      </c>
      <c r="I102" s="2" t="s">
        <v>21</v>
      </c>
      <c r="J102" s="9">
        <v>1</v>
      </c>
      <c r="K102" s="28">
        <f>--(MEDIAN($O$2:$O$3,Tabel1[[#This Row],[Date de naissance]])=Tabel1[[#This Row],[Date de naissance]])</f>
        <v>1</v>
      </c>
      <c r="L102" s="31">
        <f ca="1">(TODAY()-Tabel1[[#This Row],[Date de naissance]])*Tabel1[[#This Row],[Sélection]]</f>
        <v>856</v>
      </c>
    </row>
    <row r="103" spans="1:12" x14ac:dyDescent="0.25">
      <c r="A103" s="15">
        <v>102</v>
      </c>
      <c r="B103" s="3" t="s">
        <v>9</v>
      </c>
      <c r="C103" s="2">
        <v>54</v>
      </c>
      <c r="D103" s="2" t="s">
        <v>13</v>
      </c>
      <c r="E103" s="7">
        <v>43902</v>
      </c>
      <c r="F103" s="2">
        <v>200</v>
      </c>
      <c r="G103" s="2" t="s">
        <v>15</v>
      </c>
      <c r="H103" s="2" t="s">
        <v>17</v>
      </c>
      <c r="I103" s="2" t="s">
        <v>19</v>
      </c>
      <c r="J103" s="9">
        <v>0</v>
      </c>
      <c r="K103" s="28">
        <f>--(MEDIAN($O$2:$O$3,Tabel1[[#This Row],[Date de naissance]])=Tabel1[[#This Row],[Date de naissance]])</f>
        <v>1</v>
      </c>
      <c r="L103" s="31">
        <f ca="1">(TODAY()-Tabel1[[#This Row],[Date de naissance]])*Tabel1[[#This Row],[Sélection]]</f>
        <v>0</v>
      </c>
    </row>
    <row r="104" spans="1:12" x14ac:dyDescent="0.25">
      <c r="A104" s="15">
        <v>103</v>
      </c>
      <c r="B104" s="3" t="s">
        <v>12</v>
      </c>
      <c r="C104" s="2">
        <v>35</v>
      </c>
      <c r="D104" s="2" t="s">
        <v>13</v>
      </c>
      <c r="E104" s="7">
        <v>43902</v>
      </c>
      <c r="F104" s="2">
        <v>142</v>
      </c>
      <c r="G104" s="2" t="s">
        <v>15</v>
      </c>
      <c r="H104" s="2" t="s">
        <v>17</v>
      </c>
      <c r="I104" s="2" t="s">
        <v>20</v>
      </c>
      <c r="J104" s="9">
        <v>0</v>
      </c>
      <c r="K104" s="28">
        <f>--(MEDIAN($O$2:$O$3,Tabel1[[#This Row],[Date de naissance]])=Tabel1[[#This Row],[Date de naissance]])</f>
        <v>1</v>
      </c>
      <c r="L104" s="31">
        <f ca="1">(TODAY()-Tabel1[[#This Row],[Date de naissance]])*Tabel1[[#This Row],[Sélection]]</f>
        <v>0</v>
      </c>
    </row>
    <row r="105" spans="1:12" x14ac:dyDescent="0.25">
      <c r="A105" s="15">
        <v>104</v>
      </c>
      <c r="B105" s="3" t="s">
        <v>10</v>
      </c>
      <c r="C105" s="2">
        <v>83</v>
      </c>
      <c r="D105" s="2" t="s">
        <v>13</v>
      </c>
      <c r="E105" s="7">
        <v>43936</v>
      </c>
      <c r="F105" s="2">
        <v>75</v>
      </c>
      <c r="G105" s="2" t="s">
        <v>16</v>
      </c>
      <c r="H105" s="2" t="s">
        <v>18</v>
      </c>
      <c r="I105" s="2" t="s">
        <v>20</v>
      </c>
      <c r="J105" s="9">
        <v>1</v>
      </c>
      <c r="K105" s="28">
        <f>--(MEDIAN($O$2:$O$3,Tabel1[[#This Row],[Date de naissance]])=Tabel1[[#This Row],[Date de naissance]])</f>
        <v>1</v>
      </c>
      <c r="L105" s="31">
        <f ca="1">(TODAY()-Tabel1[[#This Row],[Date de naissance]])*Tabel1[[#This Row],[Sélection]]</f>
        <v>822</v>
      </c>
    </row>
    <row r="106" spans="1:12" x14ac:dyDescent="0.25">
      <c r="A106" s="15">
        <v>105</v>
      </c>
      <c r="B106" s="3" t="s">
        <v>10</v>
      </c>
      <c r="C106" s="2">
        <v>13</v>
      </c>
      <c r="D106" s="2" t="s">
        <v>13</v>
      </c>
      <c r="E106" s="7">
        <v>43936</v>
      </c>
      <c r="F106" s="2">
        <v>75</v>
      </c>
      <c r="G106" s="2" t="s">
        <v>16</v>
      </c>
      <c r="H106" s="2" t="s">
        <v>17</v>
      </c>
      <c r="I106" s="2" t="s">
        <v>20</v>
      </c>
      <c r="J106" s="9">
        <v>0</v>
      </c>
      <c r="K106" s="28">
        <f>--(MEDIAN($O$2:$O$3,Tabel1[[#This Row],[Date de naissance]])=Tabel1[[#This Row],[Date de naissance]])</f>
        <v>1</v>
      </c>
      <c r="L106" s="31">
        <f ca="1">(TODAY()-Tabel1[[#This Row],[Date de naissance]])*Tabel1[[#This Row],[Sélection]]</f>
        <v>0</v>
      </c>
    </row>
    <row r="107" spans="1:12" x14ac:dyDescent="0.25">
      <c r="A107" s="15">
        <v>106</v>
      </c>
      <c r="B107" s="3" t="s">
        <v>10</v>
      </c>
      <c r="C107" s="2">
        <v>13</v>
      </c>
      <c r="D107" s="2" t="s">
        <v>13</v>
      </c>
      <c r="E107" s="7">
        <v>43600</v>
      </c>
      <c r="F107" s="2">
        <v>102</v>
      </c>
      <c r="G107" s="2" t="s">
        <v>15</v>
      </c>
      <c r="H107" s="2" t="s">
        <v>17</v>
      </c>
      <c r="I107" s="2" t="s">
        <v>19</v>
      </c>
      <c r="J107" s="9">
        <v>0</v>
      </c>
      <c r="K107" s="28">
        <f>--(MEDIAN($O$2:$O$3,Tabel1[[#This Row],[Date de naissance]])=Tabel1[[#This Row],[Date de naissance]])</f>
        <v>0</v>
      </c>
      <c r="L107" s="31">
        <f ca="1">(TODAY()-Tabel1[[#This Row],[Date de naissance]])*Tabel1[[#This Row],[Sélection]]</f>
        <v>0</v>
      </c>
    </row>
    <row r="108" spans="1:12" x14ac:dyDescent="0.25">
      <c r="A108" s="15">
        <v>107</v>
      </c>
      <c r="B108" s="3" t="s">
        <v>10</v>
      </c>
      <c r="C108" s="2">
        <v>13</v>
      </c>
      <c r="D108" s="2" t="s">
        <v>14</v>
      </c>
      <c r="E108" s="7">
        <v>43780</v>
      </c>
      <c r="F108" s="2">
        <v>125</v>
      </c>
      <c r="G108" s="2" t="s">
        <v>15</v>
      </c>
      <c r="H108" s="2" t="s">
        <v>19</v>
      </c>
      <c r="I108" s="2" t="s">
        <v>18</v>
      </c>
      <c r="J108" s="9">
        <v>0</v>
      </c>
      <c r="K108" s="28">
        <f>--(MEDIAN($O$2:$O$3,Tabel1[[#This Row],[Date de naissance]])=Tabel1[[#This Row],[Date de naissance]])</f>
        <v>0</v>
      </c>
      <c r="L108" s="31">
        <f ca="1">(TODAY()-Tabel1[[#This Row],[Date de naissance]])*Tabel1[[#This Row],[Sélection]]</f>
        <v>0</v>
      </c>
    </row>
    <row r="109" spans="1:12" x14ac:dyDescent="0.25">
      <c r="A109" s="15">
        <v>108</v>
      </c>
      <c r="B109" s="3" t="s">
        <v>10</v>
      </c>
      <c r="C109" s="2">
        <v>13</v>
      </c>
      <c r="D109" s="2" t="s">
        <v>13</v>
      </c>
      <c r="E109" s="7">
        <v>43780</v>
      </c>
      <c r="F109" s="2">
        <v>142</v>
      </c>
      <c r="G109" s="2" t="s">
        <v>16</v>
      </c>
      <c r="H109" s="2" t="s">
        <v>17</v>
      </c>
      <c r="I109" s="2" t="s">
        <v>18</v>
      </c>
      <c r="J109" s="9">
        <v>0</v>
      </c>
      <c r="K109" s="28">
        <f>--(MEDIAN($O$2:$O$3,Tabel1[[#This Row],[Date de naissance]])=Tabel1[[#This Row],[Date de naissance]])</f>
        <v>0</v>
      </c>
      <c r="L109" s="31">
        <f ca="1">(TODAY()-Tabel1[[#This Row],[Date de naissance]])*Tabel1[[#This Row],[Sélection]]</f>
        <v>0</v>
      </c>
    </row>
    <row r="110" spans="1:12" x14ac:dyDescent="0.25">
      <c r="A110" s="15">
        <v>109</v>
      </c>
      <c r="B110" s="3" t="s">
        <v>11</v>
      </c>
      <c r="C110" s="2">
        <v>40</v>
      </c>
      <c r="D110" s="2" t="s">
        <v>13</v>
      </c>
      <c r="E110" s="7">
        <v>43835</v>
      </c>
      <c r="F110" s="2">
        <v>123</v>
      </c>
      <c r="G110" s="2" t="s">
        <v>15</v>
      </c>
      <c r="H110" s="2" t="s">
        <v>17</v>
      </c>
      <c r="I110" s="2" t="s">
        <v>18</v>
      </c>
      <c r="J110" s="9">
        <v>0</v>
      </c>
      <c r="K110" s="28">
        <f>--(MEDIAN($O$2:$O$3,Tabel1[[#This Row],[Date de naissance]])=Tabel1[[#This Row],[Date de naissance]])</f>
        <v>1</v>
      </c>
      <c r="L110" s="31">
        <f ca="1">(TODAY()-Tabel1[[#This Row],[Date de naissance]])*Tabel1[[#This Row],[Sélection]]</f>
        <v>0</v>
      </c>
    </row>
    <row r="111" spans="1:12" x14ac:dyDescent="0.25">
      <c r="A111" s="15">
        <v>110</v>
      </c>
      <c r="B111" s="3" t="s">
        <v>9</v>
      </c>
      <c r="C111" s="2">
        <v>54</v>
      </c>
      <c r="D111" s="2" t="s">
        <v>13</v>
      </c>
      <c r="E111" s="7">
        <v>43835</v>
      </c>
      <c r="F111" s="2">
        <v>101</v>
      </c>
      <c r="G111" s="2" t="s">
        <v>15</v>
      </c>
      <c r="H111" s="2" t="s">
        <v>17</v>
      </c>
      <c r="I111" s="2" t="s">
        <v>18</v>
      </c>
      <c r="J111" s="9">
        <v>0</v>
      </c>
      <c r="K111" s="28">
        <f>--(MEDIAN($O$2:$O$3,Tabel1[[#This Row],[Date de naissance]])=Tabel1[[#This Row],[Date de naissance]])</f>
        <v>1</v>
      </c>
      <c r="L111" s="31">
        <f ca="1">(TODAY()-Tabel1[[#This Row],[Date de naissance]])*Tabel1[[#This Row],[Sélection]]</f>
        <v>0</v>
      </c>
    </row>
    <row r="112" spans="1:12" x14ac:dyDescent="0.25">
      <c r="A112" s="15">
        <v>111</v>
      </c>
      <c r="B112" s="3" t="s">
        <v>9</v>
      </c>
      <c r="C112" s="2">
        <v>54</v>
      </c>
      <c r="D112" s="2" t="s">
        <v>13</v>
      </c>
      <c r="E112" s="7">
        <v>43835</v>
      </c>
      <c r="F112" s="2">
        <v>98</v>
      </c>
      <c r="G112" s="2" t="s">
        <v>15</v>
      </c>
      <c r="H112" s="2" t="s">
        <v>19</v>
      </c>
      <c r="I112" s="2" t="s">
        <v>18</v>
      </c>
      <c r="J112" s="9">
        <v>1</v>
      </c>
      <c r="K112" s="28">
        <f>--(MEDIAN($O$2:$O$3,Tabel1[[#This Row],[Date de naissance]])=Tabel1[[#This Row],[Date de naissance]])</f>
        <v>1</v>
      </c>
      <c r="L112" s="31">
        <f ca="1">(TODAY()-Tabel1[[#This Row],[Date de naissance]])*Tabel1[[#This Row],[Sélection]]</f>
        <v>923</v>
      </c>
    </row>
    <row r="113" spans="1:12" x14ac:dyDescent="0.25">
      <c r="A113" s="15">
        <v>112</v>
      </c>
      <c r="B113" s="3" t="s">
        <v>9</v>
      </c>
      <c r="C113" s="2">
        <v>54</v>
      </c>
      <c r="D113" s="2" t="s">
        <v>14</v>
      </c>
      <c r="E113" s="7">
        <v>43835</v>
      </c>
      <c r="F113" s="2">
        <v>186</v>
      </c>
      <c r="G113" s="2" t="s">
        <v>15</v>
      </c>
      <c r="H113" s="2" t="s">
        <v>17</v>
      </c>
      <c r="I113" s="2" t="s">
        <v>20</v>
      </c>
      <c r="J113" s="9">
        <v>1</v>
      </c>
      <c r="K113" s="28">
        <f>--(MEDIAN($O$2:$O$3,Tabel1[[#This Row],[Date de naissance]])=Tabel1[[#This Row],[Date de naissance]])</f>
        <v>1</v>
      </c>
      <c r="L113" s="31">
        <f ca="1">(TODAY()-Tabel1[[#This Row],[Date de naissance]])*Tabel1[[#This Row],[Sélection]]</f>
        <v>923</v>
      </c>
    </row>
    <row r="114" spans="1:12" x14ac:dyDescent="0.25">
      <c r="A114" s="15">
        <v>113</v>
      </c>
      <c r="B114" s="3" t="s">
        <v>9</v>
      </c>
      <c r="C114" s="2">
        <v>57</v>
      </c>
      <c r="D114" s="2" t="s">
        <v>13</v>
      </c>
      <c r="E114" s="7">
        <v>43844</v>
      </c>
      <c r="F114" s="2">
        <v>145</v>
      </c>
      <c r="G114" s="2" t="s">
        <v>15</v>
      </c>
      <c r="H114" s="2" t="s">
        <v>19</v>
      </c>
      <c r="I114" s="2" t="s">
        <v>19</v>
      </c>
      <c r="J114" s="9">
        <v>1</v>
      </c>
      <c r="K114" s="28">
        <f>--(MEDIAN($O$2:$O$3,Tabel1[[#This Row],[Date de naissance]])=Tabel1[[#This Row],[Date de naissance]])</f>
        <v>1</v>
      </c>
      <c r="L114" s="31">
        <f ca="1">(TODAY()-Tabel1[[#This Row],[Date de naissance]])*Tabel1[[#This Row],[Sélection]]</f>
        <v>914</v>
      </c>
    </row>
    <row r="115" spans="1:12" x14ac:dyDescent="0.25">
      <c r="A115" s="15">
        <v>114</v>
      </c>
      <c r="B115" s="3" t="s">
        <v>9</v>
      </c>
      <c r="C115" s="2">
        <v>54</v>
      </c>
      <c r="D115" s="2" t="s">
        <v>14</v>
      </c>
      <c r="E115" s="7">
        <v>43844</v>
      </c>
      <c r="F115" s="2">
        <v>95</v>
      </c>
      <c r="G115" s="2" t="s">
        <v>16</v>
      </c>
      <c r="H115" s="2" t="s">
        <v>19</v>
      </c>
      <c r="I115" s="2" t="s">
        <v>21</v>
      </c>
      <c r="J115" s="9">
        <v>0</v>
      </c>
      <c r="K115" s="28">
        <f>--(MEDIAN($O$2:$O$3,Tabel1[[#This Row],[Date de naissance]])=Tabel1[[#This Row],[Date de naissance]])</f>
        <v>1</v>
      </c>
      <c r="L115" s="31">
        <f ca="1">(TODAY()-Tabel1[[#This Row],[Date de naissance]])*Tabel1[[#This Row],[Sélection]]</f>
        <v>0</v>
      </c>
    </row>
    <row r="116" spans="1:12" x14ac:dyDescent="0.25">
      <c r="A116" s="15">
        <v>115</v>
      </c>
      <c r="B116" s="3" t="s">
        <v>10</v>
      </c>
      <c r="C116" s="2">
        <v>13</v>
      </c>
      <c r="D116" s="2" t="s">
        <v>13</v>
      </c>
      <c r="E116" s="7">
        <v>43844</v>
      </c>
      <c r="F116" s="2">
        <v>125</v>
      </c>
      <c r="G116" s="2" t="s">
        <v>15</v>
      </c>
      <c r="H116" s="2" t="s">
        <v>17</v>
      </c>
      <c r="I116" s="2" t="s">
        <v>19</v>
      </c>
      <c r="J116" s="9">
        <v>0</v>
      </c>
      <c r="K116" s="28">
        <f>--(MEDIAN($O$2:$O$3,Tabel1[[#This Row],[Date de naissance]])=Tabel1[[#This Row],[Date de naissance]])</f>
        <v>1</v>
      </c>
      <c r="L116" s="31">
        <f ca="1">(TODAY()-Tabel1[[#This Row],[Date de naissance]])*Tabel1[[#This Row],[Sélection]]</f>
        <v>0</v>
      </c>
    </row>
    <row r="117" spans="1:12" x14ac:dyDescent="0.25">
      <c r="A117" s="15">
        <v>116</v>
      </c>
      <c r="B117" s="3" t="s">
        <v>11</v>
      </c>
      <c r="C117" s="2">
        <v>40</v>
      </c>
      <c r="D117" s="2" t="s">
        <v>13</v>
      </c>
      <c r="E117" s="7">
        <v>43902</v>
      </c>
      <c r="F117" s="2">
        <v>189</v>
      </c>
      <c r="G117" s="2" t="s">
        <v>15</v>
      </c>
      <c r="H117" s="2" t="s">
        <v>19</v>
      </c>
      <c r="I117" s="2" t="s">
        <v>18</v>
      </c>
      <c r="J117" s="9">
        <v>0</v>
      </c>
      <c r="K117" s="28">
        <f>--(MEDIAN($O$2:$O$3,Tabel1[[#This Row],[Date de naissance]])=Tabel1[[#This Row],[Date de naissance]])</f>
        <v>1</v>
      </c>
      <c r="L117" s="31">
        <f ca="1">(TODAY()-Tabel1[[#This Row],[Date de naissance]])*Tabel1[[#This Row],[Sélection]]</f>
        <v>0</v>
      </c>
    </row>
    <row r="118" spans="1:12" x14ac:dyDescent="0.25">
      <c r="A118" s="15">
        <v>117</v>
      </c>
      <c r="B118" s="3" t="s">
        <v>11</v>
      </c>
      <c r="C118" s="2">
        <v>33</v>
      </c>
      <c r="D118" s="2" t="s">
        <v>14</v>
      </c>
      <c r="E118" s="7">
        <v>43902</v>
      </c>
      <c r="F118" s="2">
        <v>174</v>
      </c>
      <c r="G118" s="2" t="s">
        <v>16</v>
      </c>
      <c r="H118" s="2" t="s">
        <v>19</v>
      </c>
      <c r="I118" s="2" t="s">
        <v>20</v>
      </c>
      <c r="J118" s="9">
        <v>0</v>
      </c>
      <c r="K118" s="28">
        <f>--(MEDIAN($O$2:$O$3,Tabel1[[#This Row],[Date de naissance]])=Tabel1[[#This Row],[Date de naissance]])</f>
        <v>1</v>
      </c>
      <c r="L118" s="31">
        <f ca="1">(TODAY()-Tabel1[[#This Row],[Date de naissance]])*Tabel1[[#This Row],[Sélection]]</f>
        <v>0</v>
      </c>
    </row>
    <row r="119" spans="1:12" x14ac:dyDescent="0.25">
      <c r="A119" s="15">
        <v>118</v>
      </c>
      <c r="B119" s="3" t="s">
        <v>9</v>
      </c>
      <c r="C119" s="2">
        <v>54</v>
      </c>
      <c r="D119" s="2" t="s">
        <v>13</v>
      </c>
      <c r="E119" s="7">
        <v>43902</v>
      </c>
      <c r="F119" s="2">
        <v>220</v>
      </c>
      <c r="G119" s="2" t="s">
        <v>16</v>
      </c>
      <c r="H119" s="2" t="s">
        <v>17</v>
      </c>
      <c r="I119" s="2" t="s">
        <v>18</v>
      </c>
      <c r="J119" s="9">
        <v>0</v>
      </c>
      <c r="K119" s="28">
        <f>--(MEDIAN($O$2:$O$3,Tabel1[[#This Row],[Date de naissance]])=Tabel1[[#This Row],[Date de naissance]])</f>
        <v>1</v>
      </c>
      <c r="L119" s="31">
        <f ca="1">(TODAY()-Tabel1[[#This Row],[Date de naissance]])*Tabel1[[#This Row],[Sélection]]</f>
        <v>0</v>
      </c>
    </row>
    <row r="120" spans="1:12" x14ac:dyDescent="0.25">
      <c r="A120" s="15">
        <v>119</v>
      </c>
      <c r="B120" s="3" t="s">
        <v>10</v>
      </c>
      <c r="C120" s="2">
        <v>13</v>
      </c>
      <c r="D120" s="2" t="s">
        <v>14</v>
      </c>
      <c r="E120" s="7">
        <v>43902</v>
      </c>
      <c r="F120" s="2">
        <v>145</v>
      </c>
      <c r="G120" s="2" t="s">
        <v>15</v>
      </c>
      <c r="H120" s="2" t="s">
        <v>19</v>
      </c>
      <c r="I120" s="2" t="s">
        <v>20</v>
      </c>
      <c r="J120" s="9">
        <v>0</v>
      </c>
      <c r="K120" s="28">
        <f>--(MEDIAN($O$2:$O$3,Tabel1[[#This Row],[Date de naissance]])=Tabel1[[#This Row],[Date de naissance]])</f>
        <v>1</v>
      </c>
      <c r="L120" s="31">
        <f ca="1">(TODAY()-Tabel1[[#This Row],[Date de naissance]])*Tabel1[[#This Row],[Sélection]]</f>
        <v>0</v>
      </c>
    </row>
    <row r="121" spans="1:12" x14ac:dyDescent="0.25">
      <c r="A121" s="15">
        <v>120</v>
      </c>
      <c r="B121" s="3" t="s">
        <v>11</v>
      </c>
      <c r="C121" s="2">
        <v>33</v>
      </c>
      <c r="D121" s="2" t="s">
        <v>13</v>
      </c>
      <c r="E121" s="7">
        <v>43936</v>
      </c>
      <c r="F121" s="2">
        <v>110</v>
      </c>
      <c r="G121" s="2" t="s">
        <v>16</v>
      </c>
      <c r="H121" s="2" t="s">
        <v>18</v>
      </c>
      <c r="I121" s="2" t="s">
        <v>21</v>
      </c>
      <c r="J121" s="9">
        <v>0</v>
      </c>
      <c r="K121" s="28">
        <f>--(MEDIAN($O$2:$O$3,Tabel1[[#This Row],[Date de naissance]])=Tabel1[[#This Row],[Date de naissance]])</f>
        <v>1</v>
      </c>
      <c r="L121" s="31">
        <f ca="1">(TODAY()-Tabel1[[#This Row],[Date de naissance]])*Tabel1[[#This Row],[Sélection]]</f>
        <v>0</v>
      </c>
    </row>
    <row r="122" spans="1:12" x14ac:dyDescent="0.25">
      <c r="A122" s="15">
        <v>121</v>
      </c>
      <c r="B122" s="3" t="s">
        <v>11</v>
      </c>
      <c r="C122" s="2">
        <v>33</v>
      </c>
      <c r="D122" s="2" t="s">
        <v>13</v>
      </c>
      <c r="E122" s="7">
        <v>43936</v>
      </c>
      <c r="F122" s="2">
        <v>190</v>
      </c>
      <c r="G122" s="2" t="s">
        <v>15</v>
      </c>
      <c r="H122" s="2" t="s">
        <v>19</v>
      </c>
      <c r="I122" s="2" t="s">
        <v>18</v>
      </c>
      <c r="J122" s="9">
        <v>0</v>
      </c>
      <c r="K122" s="28">
        <f>--(MEDIAN($O$2:$O$3,Tabel1[[#This Row],[Date de naissance]])=Tabel1[[#This Row],[Date de naissance]])</f>
        <v>1</v>
      </c>
      <c r="L122" s="31">
        <f ca="1">(TODAY()-Tabel1[[#This Row],[Date de naissance]])*Tabel1[[#This Row],[Sélection]]</f>
        <v>0</v>
      </c>
    </row>
    <row r="123" spans="1:12" x14ac:dyDescent="0.25">
      <c r="A123" s="15">
        <v>122</v>
      </c>
      <c r="B123" s="3" t="s">
        <v>11</v>
      </c>
      <c r="C123" s="2">
        <v>33</v>
      </c>
      <c r="D123" s="2" t="s">
        <v>13</v>
      </c>
      <c r="E123" s="7">
        <v>43835</v>
      </c>
      <c r="F123" s="2">
        <v>136</v>
      </c>
      <c r="G123" s="2" t="s">
        <v>16</v>
      </c>
      <c r="H123" s="2" t="s">
        <v>17</v>
      </c>
      <c r="I123" s="2" t="s">
        <v>19</v>
      </c>
      <c r="J123" s="9">
        <v>1</v>
      </c>
      <c r="K123" s="28">
        <f>--(MEDIAN($O$2:$O$3,Tabel1[[#This Row],[Date de naissance]])=Tabel1[[#This Row],[Date de naissance]])</f>
        <v>1</v>
      </c>
      <c r="L123" s="31">
        <f ca="1">(TODAY()-Tabel1[[#This Row],[Date de naissance]])*Tabel1[[#This Row],[Sélection]]</f>
        <v>923</v>
      </c>
    </row>
    <row r="124" spans="1:12" x14ac:dyDescent="0.25">
      <c r="A124" s="15">
        <v>123</v>
      </c>
      <c r="B124" s="3" t="s">
        <v>9</v>
      </c>
      <c r="C124" s="2">
        <v>54</v>
      </c>
      <c r="D124" s="2" t="s">
        <v>14</v>
      </c>
      <c r="E124" s="7">
        <v>43835</v>
      </c>
      <c r="F124" s="2">
        <v>100</v>
      </c>
      <c r="G124" s="2" t="s">
        <v>16</v>
      </c>
      <c r="H124" s="2" t="s">
        <v>19</v>
      </c>
      <c r="I124" s="2" t="s">
        <v>20</v>
      </c>
      <c r="J124" s="9">
        <v>1</v>
      </c>
      <c r="K124" s="28">
        <f>--(MEDIAN($O$2:$O$3,Tabel1[[#This Row],[Date de naissance]])=Tabel1[[#This Row],[Date de naissance]])</f>
        <v>1</v>
      </c>
      <c r="L124" s="31">
        <f ca="1">(TODAY()-Tabel1[[#This Row],[Date de naissance]])*Tabel1[[#This Row],[Sélection]]</f>
        <v>923</v>
      </c>
    </row>
    <row r="125" spans="1:12" x14ac:dyDescent="0.25">
      <c r="A125" s="15">
        <v>124</v>
      </c>
      <c r="B125" s="3" t="s">
        <v>10</v>
      </c>
      <c r="C125" s="2">
        <v>13</v>
      </c>
      <c r="D125" s="2" t="s">
        <v>13</v>
      </c>
      <c r="E125" s="7">
        <v>43835</v>
      </c>
      <c r="F125" s="2">
        <v>200</v>
      </c>
      <c r="G125" s="2" t="s">
        <v>15</v>
      </c>
      <c r="H125" s="2" t="s">
        <v>18</v>
      </c>
      <c r="I125" s="2" t="s">
        <v>20</v>
      </c>
      <c r="J125" s="9">
        <v>1</v>
      </c>
      <c r="K125" s="28">
        <f>--(MEDIAN($O$2:$O$3,Tabel1[[#This Row],[Date de naissance]])=Tabel1[[#This Row],[Date de naissance]])</f>
        <v>1</v>
      </c>
      <c r="L125" s="31">
        <f ca="1">(TODAY()-Tabel1[[#This Row],[Date de naissance]])*Tabel1[[#This Row],[Sélection]]</f>
        <v>923</v>
      </c>
    </row>
    <row r="126" spans="1:12" x14ac:dyDescent="0.25">
      <c r="A126" s="15">
        <v>125</v>
      </c>
      <c r="B126" s="3" t="s">
        <v>9</v>
      </c>
      <c r="C126" s="2">
        <v>57</v>
      </c>
      <c r="D126" s="2" t="s">
        <v>13</v>
      </c>
      <c r="E126" s="7">
        <v>43844</v>
      </c>
      <c r="F126" s="2">
        <v>142</v>
      </c>
      <c r="G126" s="2" t="s">
        <v>15</v>
      </c>
      <c r="H126" s="2" t="s">
        <v>17</v>
      </c>
      <c r="I126" s="2" t="s">
        <v>20</v>
      </c>
      <c r="J126" s="9">
        <v>1</v>
      </c>
      <c r="K126" s="28">
        <f>--(MEDIAN($O$2:$O$3,Tabel1[[#This Row],[Date de naissance]])=Tabel1[[#This Row],[Date de naissance]])</f>
        <v>1</v>
      </c>
      <c r="L126" s="31">
        <f ca="1">(TODAY()-Tabel1[[#This Row],[Date de naissance]])*Tabel1[[#This Row],[Sélection]]</f>
        <v>914</v>
      </c>
    </row>
    <row r="127" spans="1:12" x14ac:dyDescent="0.25">
      <c r="A127" s="15">
        <v>126</v>
      </c>
      <c r="B127" s="3" t="s">
        <v>9</v>
      </c>
      <c r="C127" s="2">
        <v>54</v>
      </c>
      <c r="D127" s="2" t="s">
        <v>13</v>
      </c>
      <c r="E127" s="7">
        <v>43844</v>
      </c>
      <c r="F127" s="2">
        <v>75</v>
      </c>
      <c r="G127" s="2" t="s">
        <v>16</v>
      </c>
      <c r="H127" s="2" t="s">
        <v>17</v>
      </c>
      <c r="I127" s="2" t="s">
        <v>20</v>
      </c>
      <c r="J127" s="9">
        <v>0</v>
      </c>
      <c r="K127" s="28">
        <f>--(MEDIAN($O$2:$O$3,Tabel1[[#This Row],[Date de naissance]])=Tabel1[[#This Row],[Date de naissance]])</f>
        <v>1</v>
      </c>
      <c r="L127" s="31">
        <f ca="1">(TODAY()-Tabel1[[#This Row],[Date de naissance]])*Tabel1[[#This Row],[Sélection]]</f>
        <v>0</v>
      </c>
    </row>
    <row r="128" spans="1:12" x14ac:dyDescent="0.25">
      <c r="A128" s="15">
        <v>127</v>
      </c>
      <c r="B128" s="3" t="s">
        <v>12</v>
      </c>
      <c r="C128" s="2">
        <v>35</v>
      </c>
      <c r="D128" s="2" t="s">
        <v>13</v>
      </c>
      <c r="E128" s="7">
        <v>43844</v>
      </c>
      <c r="F128" s="2">
        <v>75</v>
      </c>
      <c r="G128" s="2" t="s">
        <v>15</v>
      </c>
      <c r="H128" s="2" t="s">
        <v>17</v>
      </c>
      <c r="I128" s="2" t="s">
        <v>21</v>
      </c>
      <c r="J128" s="9">
        <v>1</v>
      </c>
      <c r="K128" s="28">
        <f>--(MEDIAN($O$2:$O$3,Tabel1[[#This Row],[Date de naissance]])=Tabel1[[#This Row],[Date de naissance]])</f>
        <v>1</v>
      </c>
      <c r="L128" s="31">
        <f ca="1">(TODAY()-Tabel1[[#This Row],[Date de naissance]])*Tabel1[[#This Row],[Sélection]]</f>
        <v>914</v>
      </c>
    </row>
    <row r="129" spans="1:12" x14ac:dyDescent="0.25">
      <c r="A129" s="15">
        <v>128</v>
      </c>
      <c r="B129" s="3" t="s">
        <v>12</v>
      </c>
      <c r="C129" s="2">
        <v>35</v>
      </c>
      <c r="D129" s="2" t="s">
        <v>13</v>
      </c>
      <c r="E129" s="7">
        <v>43902</v>
      </c>
      <c r="F129" s="2">
        <v>102</v>
      </c>
      <c r="G129" s="2" t="s">
        <v>15</v>
      </c>
      <c r="H129" s="2" t="s">
        <v>19</v>
      </c>
      <c r="I129" s="2" t="s">
        <v>21</v>
      </c>
      <c r="J129" s="9">
        <v>0</v>
      </c>
      <c r="K129" s="28">
        <f>--(MEDIAN($O$2:$O$3,Tabel1[[#This Row],[Date de naissance]])=Tabel1[[#This Row],[Date de naissance]])</f>
        <v>1</v>
      </c>
      <c r="L129" s="31">
        <f ca="1">(TODAY()-Tabel1[[#This Row],[Date de naissance]])*Tabel1[[#This Row],[Sélection]]</f>
        <v>0</v>
      </c>
    </row>
    <row r="130" spans="1:12" x14ac:dyDescent="0.25">
      <c r="A130" s="15">
        <v>129</v>
      </c>
      <c r="B130" s="3" t="s">
        <v>12</v>
      </c>
      <c r="C130" s="2">
        <v>35</v>
      </c>
      <c r="D130" s="2" t="s">
        <v>13</v>
      </c>
      <c r="E130" s="7">
        <v>43902</v>
      </c>
      <c r="F130" s="2">
        <v>125</v>
      </c>
      <c r="G130" s="2" t="s">
        <v>16</v>
      </c>
      <c r="H130" s="2" t="s">
        <v>19</v>
      </c>
      <c r="I130" s="2" t="s">
        <v>18</v>
      </c>
      <c r="J130" s="9">
        <v>1</v>
      </c>
      <c r="K130" s="28">
        <f>--(MEDIAN($O$2:$O$3,Tabel1[[#This Row],[Date de naissance]])=Tabel1[[#This Row],[Date de naissance]])</f>
        <v>1</v>
      </c>
      <c r="L130" s="31">
        <f ca="1">(TODAY()-Tabel1[[#This Row],[Date de naissance]])*Tabel1[[#This Row],[Sélection]]</f>
        <v>856</v>
      </c>
    </row>
    <row r="131" spans="1:12" x14ac:dyDescent="0.25">
      <c r="A131" s="15">
        <v>130</v>
      </c>
      <c r="B131" s="3" t="s">
        <v>10</v>
      </c>
      <c r="C131" s="2">
        <v>13</v>
      </c>
      <c r="D131" s="2" t="s">
        <v>13</v>
      </c>
      <c r="E131" s="7">
        <v>43902</v>
      </c>
      <c r="F131" s="2">
        <v>142</v>
      </c>
      <c r="G131" s="2" t="s">
        <v>16</v>
      </c>
      <c r="H131" s="2" t="s">
        <v>18</v>
      </c>
      <c r="I131" s="2" t="s">
        <v>21</v>
      </c>
      <c r="J131" s="9">
        <v>1</v>
      </c>
      <c r="K131" s="28">
        <f>--(MEDIAN($O$2:$O$3,Tabel1[[#This Row],[Date de naissance]])=Tabel1[[#This Row],[Date de naissance]])</f>
        <v>1</v>
      </c>
      <c r="L131" s="31">
        <f ca="1">(TODAY()-Tabel1[[#This Row],[Date de naissance]])*Tabel1[[#This Row],[Sélection]]</f>
        <v>856</v>
      </c>
    </row>
    <row r="132" spans="1:12" x14ac:dyDescent="0.25">
      <c r="A132" s="15">
        <v>131</v>
      </c>
      <c r="B132" s="3" t="s">
        <v>10</v>
      </c>
      <c r="C132" s="2">
        <v>13</v>
      </c>
      <c r="D132" s="2" t="s">
        <v>13</v>
      </c>
      <c r="E132" s="7">
        <v>43902</v>
      </c>
      <c r="F132" s="2">
        <v>123</v>
      </c>
      <c r="G132" s="2" t="s">
        <v>16</v>
      </c>
      <c r="H132" s="2" t="s">
        <v>17</v>
      </c>
      <c r="I132" s="2" t="s">
        <v>19</v>
      </c>
      <c r="J132" s="9">
        <v>0</v>
      </c>
      <c r="K132" s="28">
        <f>--(MEDIAN($O$2:$O$3,Tabel1[[#This Row],[Date de naissance]])=Tabel1[[#This Row],[Date de naissance]])</f>
        <v>1</v>
      </c>
      <c r="L132" s="31">
        <f ca="1">(TODAY()-Tabel1[[#This Row],[Date de naissance]])*Tabel1[[#This Row],[Sélection]]</f>
        <v>0</v>
      </c>
    </row>
    <row r="133" spans="1:12" x14ac:dyDescent="0.25">
      <c r="A133" s="15">
        <v>132</v>
      </c>
      <c r="B133" s="3" t="s">
        <v>10</v>
      </c>
      <c r="C133" s="2">
        <v>13</v>
      </c>
      <c r="D133" s="2" t="s">
        <v>13</v>
      </c>
      <c r="E133" s="7">
        <v>43936</v>
      </c>
      <c r="F133" s="2">
        <v>101</v>
      </c>
      <c r="G133" s="2" t="s">
        <v>16</v>
      </c>
      <c r="H133" s="2" t="s">
        <v>18</v>
      </c>
      <c r="I133" s="2" t="s">
        <v>19</v>
      </c>
      <c r="J133" s="9">
        <v>0</v>
      </c>
      <c r="K133" s="28">
        <f>--(MEDIAN($O$2:$O$3,Tabel1[[#This Row],[Date de naissance]])=Tabel1[[#This Row],[Date de naissance]])</f>
        <v>1</v>
      </c>
      <c r="L133" s="31">
        <f ca="1">(TODAY()-Tabel1[[#This Row],[Date de naissance]])*Tabel1[[#This Row],[Sélection]]</f>
        <v>0</v>
      </c>
    </row>
    <row r="134" spans="1:12" x14ac:dyDescent="0.25">
      <c r="A134" s="15">
        <v>133</v>
      </c>
      <c r="B134" s="3" t="s">
        <v>11</v>
      </c>
      <c r="C134" s="2">
        <v>33</v>
      </c>
      <c r="D134" s="2" t="s">
        <v>13</v>
      </c>
      <c r="E134" s="7">
        <v>43936</v>
      </c>
      <c r="F134" s="2">
        <v>98</v>
      </c>
      <c r="G134" s="2" t="s">
        <v>16</v>
      </c>
      <c r="H134" s="2" t="s">
        <v>19</v>
      </c>
      <c r="I134" s="2" t="s">
        <v>19</v>
      </c>
      <c r="J134" s="9">
        <v>0</v>
      </c>
      <c r="K134" s="28">
        <f>--(MEDIAN($O$2:$O$3,Tabel1[[#This Row],[Date de naissance]])=Tabel1[[#This Row],[Date de naissance]])</f>
        <v>1</v>
      </c>
      <c r="L134" s="31">
        <f ca="1">(TODAY()-Tabel1[[#This Row],[Date de naissance]])*Tabel1[[#This Row],[Sélection]]</f>
        <v>0</v>
      </c>
    </row>
    <row r="135" spans="1:12" x14ac:dyDescent="0.25">
      <c r="A135" s="15">
        <v>134</v>
      </c>
      <c r="B135" s="3" t="s">
        <v>11</v>
      </c>
      <c r="C135" s="2">
        <v>33</v>
      </c>
      <c r="D135" s="2" t="s">
        <v>14</v>
      </c>
      <c r="E135" s="7">
        <v>44853</v>
      </c>
      <c r="F135" s="2">
        <v>186</v>
      </c>
      <c r="G135" s="2" t="s">
        <v>15</v>
      </c>
      <c r="H135" s="2" t="s">
        <v>18</v>
      </c>
      <c r="I135" s="2" t="s">
        <v>19</v>
      </c>
      <c r="J135" s="9">
        <v>0</v>
      </c>
      <c r="K135" s="28">
        <f>--(MEDIAN($O$2:$O$3,Tabel1[[#This Row],[Date de naissance]])=Tabel1[[#This Row],[Date de naissance]])</f>
        <v>0</v>
      </c>
      <c r="L135" s="31">
        <f ca="1">(TODAY()-Tabel1[[#This Row],[Date de naissance]])*Tabel1[[#This Row],[Sélection]]</f>
        <v>0</v>
      </c>
    </row>
    <row r="136" spans="1:12" x14ac:dyDescent="0.25">
      <c r="A136" s="15">
        <v>135</v>
      </c>
      <c r="B136" s="3" t="s">
        <v>11</v>
      </c>
      <c r="C136" s="2">
        <v>33</v>
      </c>
      <c r="D136" s="2" t="s">
        <v>13</v>
      </c>
      <c r="E136" s="7">
        <v>44853</v>
      </c>
      <c r="F136" s="2">
        <v>145</v>
      </c>
      <c r="G136" s="2" t="s">
        <v>15</v>
      </c>
      <c r="H136" s="2" t="s">
        <v>18</v>
      </c>
      <c r="I136" s="2" t="s">
        <v>21</v>
      </c>
      <c r="J136" s="9">
        <v>0</v>
      </c>
      <c r="K136" s="28">
        <f>--(MEDIAN($O$2:$O$3,Tabel1[[#This Row],[Date de naissance]])=Tabel1[[#This Row],[Date de naissance]])</f>
        <v>0</v>
      </c>
      <c r="L136" s="31">
        <f ca="1">(TODAY()-Tabel1[[#This Row],[Date de naissance]])*Tabel1[[#This Row],[Sélection]]</f>
        <v>0</v>
      </c>
    </row>
    <row r="137" spans="1:12" x14ac:dyDescent="0.25">
      <c r="A137" s="15">
        <v>136</v>
      </c>
      <c r="B137" s="3" t="s">
        <v>9</v>
      </c>
      <c r="C137" s="2">
        <v>54</v>
      </c>
      <c r="D137" s="2" t="s">
        <v>13</v>
      </c>
      <c r="E137" s="7">
        <v>44853</v>
      </c>
      <c r="F137" s="2">
        <v>95</v>
      </c>
      <c r="G137" s="2" t="s">
        <v>15</v>
      </c>
      <c r="H137" s="2" t="s">
        <v>17</v>
      </c>
      <c r="I137" s="2" t="s">
        <v>19</v>
      </c>
      <c r="J137" s="9">
        <v>0</v>
      </c>
      <c r="K137" s="28">
        <f>--(MEDIAN($O$2:$O$3,Tabel1[[#This Row],[Date de naissance]])=Tabel1[[#This Row],[Date de naissance]])</f>
        <v>0</v>
      </c>
      <c r="L137" s="31">
        <f ca="1">(TODAY()-Tabel1[[#This Row],[Date de naissance]])*Tabel1[[#This Row],[Sélection]]</f>
        <v>0</v>
      </c>
    </row>
    <row r="138" spans="1:12" x14ac:dyDescent="0.25">
      <c r="A138" s="15">
        <v>137</v>
      </c>
      <c r="B138" s="3" t="s">
        <v>12</v>
      </c>
      <c r="C138" s="2">
        <v>35</v>
      </c>
      <c r="D138" s="2" t="s">
        <v>13</v>
      </c>
      <c r="E138" s="7">
        <v>43600</v>
      </c>
      <c r="F138" s="2">
        <v>125</v>
      </c>
      <c r="G138" s="2" t="s">
        <v>15</v>
      </c>
      <c r="H138" s="2" t="s">
        <v>17</v>
      </c>
      <c r="I138" s="2" t="s">
        <v>20</v>
      </c>
      <c r="J138" s="9">
        <v>0</v>
      </c>
      <c r="K138" s="28">
        <f>--(MEDIAN($O$2:$O$3,Tabel1[[#This Row],[Date de naissance]])=Tabel1[[#This Row],[Date de naissance]])</f>
        <v>0</v>
      </c>
      <c r="L138" s="31">
        <f ca="1">(TODAY()-Tabel1[[#This Row],[Date de naissance]])*Tabel1[[#This Row],[Sélection]]</f>
        <v>0</v>
      </c>
    </row>
    <row r="139" spans="1:12" x14ac:dyDescent="0.25">
      <c r="A139" s="15">
        <v>138</v>
      </c>
      <c r="B139" s="3" t="s">
        <v>10</v>
      </c>
      <c r="C139" s="2">
        <v>83</v>
      </c>
      <c r="D139" s="2" t="s">
        <v>13</v>
      </c>
      <c r="E139" s="7">
        <v>43600</v>
      </c>
      <c r="F139" s="2">
        <v>159</v>
      </c>
      <c r="G139" s="2" t="s">
        <v>16</v>
      </c>
      <c r="H139" s="2" t="s">
        <v>18</v>
      </c>
      <c r="I139" s="2" t="s">
        <v>20</v>
      </c>
      <c r="J139" s="9">
        <v>0</v>
      </c>
      <c r="K139" s="28">
        <f>--(MEDIAN($O$2:$O$3,Tabel1[[#This Row],[Date de naissance]])=Tabel1[[#This Row],[Date de naissance]])</f>
        <v>0</v>
      </c>
      <c r="L139" s="31">
        <f ca="1">(TODAY()-Tabel1[[#This Row],[Date de naissance]])*Tabel1[[#This Row],[Sélection]]</f>
        <v>0</v>
      </c>
    </row>
    <row r="140" spans="1:12" x14ac:dyDescent="0.25">
      <c r="A140" s="15">
        <v>139</v>
      </c>
      <c r="B140" s="3" t="s">
        <v>10</v>
      </c>
      <c r="C140" s="2">
        <v>13</v>
      </c>
      <c r="D140" s="2" t="s">
        <v>13</v>
      </c>
      <c r="E140" s="7">
        <v>43600</v>
      </c>
      <c r="F140" s="2">
        <v>153</v>
      </c>
      <c r="G140" s="2" t="s">
        <v>16</v>
      </c>
      <c r="H140" s="2" t="s">
        <v>17</v>
      </c>
      <c r="I140" s="2" t="s">
        <v>20</v>
      </c>
      <c r="J140" s="9">
        <v>0</v>
      </c>
      <c r="K140" s="28">
        <f>--(MEDIAN($O$2:$O$3,Tabel1[[#This Row],[Date de naissance]])=Tabel1[[#This Row],[Date de naissance]])</f>
        <v>0</v>
      </c>
      <c r="L140" s="31">
        <f ca="1">(TODAY()-Tabel1[[#This Row],[Date de naissance]])*Tabel1[[#This Row],[Sélection]]</f>
        <v>0</v>
      </c>
    </row>
    <row r="141" spans="1:12" x14ac:dyDescent="0.25">
      <c r="A141" s="15">
        <v>140</v>
      </c>
      <c r="B141" s="3" t="s">
        <v>10</v>
      </c>
      <c r="C141" s="2">
        <v>13</v>
      </c>
      <c r="D141" s="2" t="s">
        <v>13</v>
      </c>
      <c r="E141" s="7">
        <v>43600</v>
      </c>
      <c r="F141" s="2">
        <v>110</v>
      </c>
      <c r="G141" s="2" t="s">
        <v>15</v>
      </c>
      <c r="H141" s="2" t="s">
        <v>17</v>
      </c>
      <c r="I141" s="2" t="s">
        <v>19</v>
      </c>
      <c r="J141" s="9">
        <v>0</v>
      </c>
      <c r="K141" s="28">
        <f>--(MEDIAN($O$2:$O$3,Tabel1[[#This Row],[Date de naissance]])=Tabel1[[#This Row],[Date de naissance]])</f>
        <v>0</v>
      </c>
      <c r="L141" s="31">
        <f ca="1">(TODAY()-Tabel1[[#This Row],[Date de naissance]])*Tabel1[[#This Row],[Sélection]]</f>
        <v>0</v>
      </c>
    </row>
    <row r="142" spans="1:12" x14ac:dyDescent="0.25">
      <c r="A142" s="15">
        <v>141</v>
      </c>
      <c r="B142" s="3" t="s">
        <v>10</v>
      </c>
      <c r="C142" s="2">
        <v>13</v>
      </c>
      <c r="D142" s="2" t="s">
        <v>14</v>
      </c>
      <c r="E142" s="7">
        <v>43780</v>
      </c>
      <c r="F142" s="2">
        <v>147</v>
      </c>
      <c r="G142" s="2" t="s">
        <v>15</v>
      </c>
      <c r="H142" s="2" t="s">
        <v>19</v>
      </c>
      <c r="I142" s="2" t="s">
        <v>18</v>
      </c>
      <c r="J142" s="9">
        <v>0</v>
      </c>
      <c r="K142" s="28">
        <f>--(MEDIAN($O$2:$O$3,Tabel1[[#This Row],[Date de naissance]])=Tabel1[[#This Row],[Date de naissance]])</f>
        <v>0</v>
      </c>
      <c r="L142" s="31">
        <f ca="1">(TODAY()-Tabel1[[#This Row],[Date de naissance]])*Tabel1[[#This Row],[Sélection]]</f>
        <v>0</v>
      </c>
    </row>
    <row r="143" spans="1:12" x14ac:dyDescent="0.25">
      <c r="A143" s="15">
        <v>142</v>
      </c>
      <c r="B143" s="3" t="s">
        <v>10</v>
      </c>
      <c r="C143" s="2">
        <v>13</v>
      </c>
      <c r="D143" s="2" t="s">
        <v>13</v>
      </c>
      <c r="E143" s="7">
        <v>43780</v>
      </c>
      <c r="F143" s="2">
        <v>100</v>
      </c>
      <c r="G143" s="2" t="s">
        <v>16</v>
      </c>
      <c r="H143" s="2" t="s">
        <v>17</v>
      </c>
      <c r="I143" s="2" t="s">
        <v>18</v>
      </c>
      <c r="J143" s="9">
        <v>0</v>
      </c>
      <c r="K143" s="28">
        <f>--(MEDIAN($O$2:$O$3,Tabel1[[#This Row],[Date de naissance]])=Tabel1[[#This Row],[Date de naissance]])</f>
        <v>0</v>
      </c>
      <c r="L143" s="31">
        <f ca="1">(TODAY()-Tabel1[[#This Row],[Date de naissance]])*Tabel1[[#This Row],[Sélection]]</f>
        <v>0</v>
      </c>
    </row>
    <row r="144" spans="1:12" x14ac:dyDescent="0.25">
      <c r="A144" s="15">
        <v>143</v>
      </c>
      <c r="B144" s="3" t="s">
        <v>11</v>
      </c>
      <c r="C144" s="2">
        <v>40</v>
      </c>
      <c r="D144" s="2" t="s">
        <v>13</v>
      </c>
      <c r="E144" s="7">
        <v>43835</v>
      </c>
      <c r="F144" s="2">
        <v>103</v>
      </c>
      <c r="G144" s="2" t="s">
        <v>15</v>
      </c>
      <c r="H144" s="2" t="s">
        <v>17</v>
      </c>
      <c r="I144" s="2" t="s">
        <v>18</v>
      </c>
      <c r="J144" s="9">
        <v>0</v>
      </c>
      <c r="K144" s="28">
        <f>--(MEDIAN($O$2:$O$3,Tabel1[[#This Row],[Date de naissance]])=Tabel1[[#This Row],[Date de naissance]])</f>
        <v>1</v>
      </c>
      <c r="L144" s="31">
        <f ca="1">(TODAY()-Tabel1[[#This Row],[Date de naissance]])*Tabel1[[#This Row],[Sélection]]</f>
        <v>0</v>
      </c>
    </row>
    <row r="145" spans="1:12" x14ac:dyDescent="0.25">
      <c r="A145" s="15">
        <v>144</v>
      </c>
      <c r="B145" s="3" t="s">
        <v>9</v>
      </c>
      <c r="C145" s="2">
        <v>54</v>
      </c>
      <c r="D145" s="2" t="s">
        <v>13</v>
      </c>
      <c r="E145" s="7">
        <v>43835</v>
      </c>
      <c r="F145" s="2">
        <v>89</v>
      </c>
      <c r="G145" s="2" t="s">
        <v>15</v>
      </c>
      <c r="H145" s="2" t="s">
        <v>17</v>
      </c>
      <c r="I145" s="2" t="s">
        <v>18</v>
      </c>
      <c r="J145" s="9">
        <v>0</v>
      </c>
      <c r="K145" s="28">
        <f>--(MEDIAN($O$2:$O$3,Tabel1[[#This Row],[Date de naissance]])=Tabel1[[#This Row],[Date de naissance]])</f>
        <v>1</v>
      </c>
      <c r="L145" s="31">
        <f ca="1">(TODAY()-Tabel1[[#This Row],[Date de naissance]])*Tabel1[[#This Row],[Sélection]]</f>
        <v>0</v>
      </c>
    </row>
    <row r="146" spans="1:12" x14ac:dyDescent="0.25">
      <c r="A146" s="15">
        <v>145</v>
      </c>
      <c r="B146" s="3" t="s">
        <v>9</v>
      </c>
      <c r="C146" s="2">
        <v>54</v>
      </c>
      <c r="D146" s="2" t="s">
        <v>14</v>
      </c>
      <c r="E146" s="7">
        <v>43835</v>
      </c>
      <c r="F146" s="2">
        <v>145</v>
      </c>
      <c r="G146" s="2" t="s">
        <v>15</v>
      </c>
      <c r="H146" s="2" t="s">
        <v>19</v>
      </c>
      <c r="I146" s="2" t="s">
        <v>18</v>
      </c>
      <c r="J146" s="9">
        <v>1</v>
      </c>
      <c r="K146" s="28">
        <f>--(MEDIAN($O$2:$O$3,Tabel1[[#This Row],[Date de naissance]])=Tabel1[[#This Row],[Date de naissance]])</f>
        <v>1</v>
      </c>
      <c r="L146" s="31">
        <f ca="1">(TODAY()-Tabel1[[#This Row],[Date de naissance]])*Tabel1[[#This Row],[Sélection]]</f>
        <v>923</v>
      </c>
    </row>
    <row r="147" spans="1:12" x14ac:dyDescent="0.25">
      <c r="A147" s="15">
        <v>146</v>
      </c>
      <c r="B147" s="3" t="s">
        <v>9</v>
      </c>
      <c r="C147" s="2">
        <v>54</v>
      </c>
      <c r="D147" s="2" t="s">
        <v>14</v>
      </c>
      <c r="E147" s="7">
        <v>43835</v>
      </c>
      <c r="F147" s="2">
        <v>89</v>
      </c>
      <c r="G147" s="2" t="s">
        <v>15</v>
      </c>
      <c r="H147" s="2" t="s">
        <v>17</v>
      </c>
      <c r="I147" s="2" t="s">
        <v>20</v>
      </c>
      <c r="J147" s="9">
        <v>1</v>
      </c>
      <c r="K147" s="28">
        <f>--(MEDIAN($O$2:$O$3,Tabel1[[#This Row],[Date de naissance]])=Tabel1[[#This Row],[Date de naissance]])</f>
        <v>1</v>
      </c>
      <c r="L147" s="31">
        <f ca="1">(TODAY()-Tabel1[[#This Row],[Date de naissance]])*Tabel1[[#This Row],[Sélection]]</f>
        <v>923</v>
      </c>
    </row>
    <row r="148" spans="1:12" x14ac:dyDescent="0.25">
      <c r="A148" s="15">
        <v>147</v>
      </c>
      <c r="B148" s="3" t="s">
        <v>9</v>
      </c>
      <c r="C148" s="2">
        <v>57</v>
      </c>
      <c r="D148" s="2" t="s">
        <v>13</v>
      </c>
      <c r="E148" s="7">
        <v>43844</v>
      </c>
      <c r="F148" s="2">
        <v>200</v>
      </c>
      <c r="G148" s="2" t="s">
        <v>15</v>
      </c>
      <c r="H148" s="2" t="s">
        <v>19</v>
      </c>
      <c r="I148" s="2" t="s">
        <v>19</v>
      </c>
      <c r="J148" s="9">
        <v>0</v>
      </c>
      <c r="K148" s="28">
        <f>--(MEDIAN($O$2:$O$3,Tabel1[[#This Row],[Date de naissance]])=Tabel1[[#This Row],[Date de naissance]])</f>
        <v>1</v>
      </c>
      <c r="L148" s="31">
        <f ca="1">(TODAY()-Tabel1[[#This Row],[Date de naissance]])*Tabel1[[#This Row],[Sélection]]</f>
        <v>0</v>
      </c>
    </row>
    <row r="149" spans="1:12" x14ac:dyDescent="0.25">
      <c r="A149" s="15">
        <v>148</v>
      </c>
      <c r="B149" s="3" t="s">
        <v>9</v>
      </c>
      <c r="C149" s="2">
        <v>54</v>
      </c>
      <c r="D149" s="2" t="s">
        <v>14</v>
      </c>
      <c r="E149" s="7">
        <v>43844</v>
      </c>
      <c r="F149" s="2">
        <v>95</v>
      </c>
      <c r="G149" s="2" t="s">
        <v>16</v>
      </c>
      <c r="H149" s="2" t="s">
        <v>19</v>
      </c>
      <c r="I149" s="2" t="s">
        <v>21</v>
      </c>
      <c r="J149" s="9">
        <v>0</v>
      </c>
      <c r="K149" s="28">
        <f>--(MEDIAN($O$2:$O$3,Tabel1[[#This Row],[Date de naissance]])=Tabel1[[#This Row],[Date de naissance]])</f>
        <v>1</v>
      </c>
      <c r="L149" s="31">
        <f ca="1">(TODAY()-Tabel1[[#This Row],[Date de naissance]])*Tabel1[[#This Row],[Sélection]]</f>
        <v>0</v>
      </c>
    </row>
    <row r="150" spans="1:12" x14ac:dyDescent="0.25">
      <c r="A150" s="15">
        <v>149</v>
      </c>
      <c r="B150" s="3" t="s">
        <v>10</v>
      </c>
      <c r="C150" s="2">
        <v>13</v>
      </c>
      <c r="D150" s="2" t="s">
        <v>13</v>
      </c>
      <c r="E150" s="7">
        <v>43844</v>
      </c>
      <c r="F150" s="2">
        <v>125</v>
      </c>
      <c r="G150" s="2" t="s">
        <v>15</v>
      </c>
      <c r="H150" s="2" t="s">
        <v>17</v>
      </c>
      <c r="I150" s="2" t="s">
        <v>19</v>
      </c>
      <c r="J150" s="9">
        <v>0</v>
      </c>
      <c r="K150" s="28">
        <f>--(MEDIAN($O$2:$O$3,Tabel1[[#This Row],[Date de naissance]])=Tabel1[[#This Row],[Date de naissance]])</f>
        <v>1</v>
      </c>
      <c r="L150" s="31">
        <f ca="1">(TODAY()-Tabel1[[#This Row],[Date de naissance]])*Tabel1[[#This Row],[Sélection]]</f>
        <v>0</v>
      </c>
    </row>
    <row r="151" spans="1:12" x14ac:dyDescent="0.25">
      <c r="A151" s="15">
        <v>150</v>
      </c>
      <c r="B151" s="3" t="s">
        <v>11</v>
      </c>
      <c r="C151" s="2">
        <v>40</v>
      </c>
      <c r="D151" s="2" t="s">
        <v>13</v>
      </c>
      <c r="E151" s="7">
        <v>43902</v>
      </c>
      <c r="F151" s="2">
        <v>159</v>
      </c>
      <c r="G151" s="2" t="s">
        <v>15</v>
      </c>
      <c r="H151" s="2" t="s">
        <v>19</v>
      </c>
      <c r="I151" s="2" t="s">
        <v>18</v>
      </c>
      <c r="J151" s="9">
        <v>0</v>
      </c>
      <c r="K151" s="28">
        <f>--(MEDIAN($O$2:$O$3,Tabel1[[#This Row],[Date de naissance]])=Tabel1[[#This Row],[Date de naissance]])</f>
        <v>1</v>
      </c>
      <c r="L151" s="31">
        <f ca="1">(TODAY()-Tabel1[[#This Row],[Date de naissance]])*Tabel1[[#This Row],[Sélection]]</f>
        <v>0</v>
      </c>
    </row>
    <row r="152" spans="1:12" x14ac:dyDescent="0.25">
      <c r="A152" s="15">
        <v>151</v>
      </c>
      <c r="B152" s="3" t="s">
        <v>11</v>
      </c>
      <c r="C152" s="2">
        <v>33</v>
      </c>
      <c r="D152" s="2" t="s">
        <v>14</v>
      </c>
      <c r="E152" s="7">
        <v>43902</v>
      </c>
      <c r="F152" s="2">
        <v>153</v>
      </c>
      <c r="G152" s="2" t="s">
        <v>16</v>
      </c>
      <c r="H152" s="2" t="s">
        <v>19</v>
      </c>
      <c r="I152" s="2" t="s">
        <v>20</v>
      </c>
      <c r="J152" s="9">
        <v>0</v>
      </c>
      <c r="K152" s="28">
        <f>--(MEDIAN($O$2:$O$3,Tabel1[[#This Row],[Date de naissance]])=Tabel1[[#This Row],[Date de naissance]])</f>
        <v>1</v>
      </c>
      <c r="L152" s="31">
        <f ca="1">(TODAY()-Tabel1[[#This Row],[Date de naissance]])*Tabel1[[#This Row],[Sélection]]</f>
        <v>0</v>
      </c>
    </row>
    <row r="153" spans="1:12" x14ac:dyDescent="0.25">
      <c r="A153" s="15">
        <v>152</v>
      </c>
      <c r="B153" s="3" t="s">
        <v>9</v>
      </c>
      <c r="C153" s="2">
        <v>54</v>
      </c>
      <c r="D153" s="2" t="s">
        <v>13</v>
      </c>
      <c r="E153" s="7">
        <v>43902</v>
      </c>
      <c r="F153" s="2">
        <v>110</v>
      </c>
      <c r="G153" s="2" t="s">
        <v>16</v>
      </c>
      <c r="H153" s="2" t="s">
        <v>17</v>
      </c>
      <c r="I153" s="2" t="s">
        <v>18</v>
      </c>
      <c r="J153" s="9">
        <v>0</v>
      </c>
      <c r="K153" s="28">
        <f>--(MEDIAN($O$2:$O$3,Tabel1[[#This Row],[Date de naissance]])=Tabel1[[#This Row],[Date de naissance]])</f>
        <v>1</v>
      </c>
      <c r="L153" s="31">
        <f ca="1">(TODAY()-Tabel1[[#This Row],[Date de naissance]])*Tabel1[[#This Row],[Sélection]]</f>
        <v>0</v>
      </c>
    </row>
    <row r="154" spans="1:12" x14ac:dyDescent="0.25">
      <c r="A154" s="15">
        <v>153</v>
      </c>
      <c r="B154" s="3" t="s">
        <v>10</v>
      </c>
      <c r="C154" s="2">
        <v>13</v>
      </c>
      <c r="D154" s="2" t="s">
        <v>14</v>
      </c>
      <c r="E154" s="7">
        <v>43902</v>
      </c>
      <c r="F154" s="2">
        <v>147</v>
      </c>
      <c r="G154" s="2" t="s">
        <v>15</v>
      </c>
      <c r="H154" s="2" t="s">
        <v>19</v>
      </c>
      <c r="I154" s="2" t="s">
        <v>20</v>
      </c>
      <c r="J154" s="9">
        <v>0</v>
      </c>
      <c r="K154" s="28">
        <f>--(MEDIAN($O$2:$O$3,Tabel1[[#This Row],[Date de naissance]])=Tabel1[[#This Row],[Date de naissance]])</f>
        <v>1</v>
      </c>
      <c r="L154" s="31">
        <f ca="1">(TODAY()-Tabel1[[#This Row],[Date de naissance]])*Tabel1[[#This Row],[Sélection]]</f>
        <v>0</v>
      </c>
    </row>
    <row r="155" spans="1:12" x14ac:dyDescent="0.25">
      <c r="A155" s="15">
        <v>154</v>
      </c>
      <c r="B155" s="3" t="s">
        <v>11</v>
      </c>
      <c r="C155" s="2">
        <v>33</v>
      </c>
      <c r="D155" s="2" t="s">
        <v>13</v>
      </c>
      <c r="E155" s="7">
        <v>43936</v>
      </c>
      <c r="F155" s="2">
        <v>100</v>
      </c>
      <c r="G155" s="2" t="s">
        <v>16</v>
      </c>
      <c r="H155" s="2" t="s">
        <v>18</v>
      </c>
      <c r="I155" s="2" t="s">
        <v>21</v>
      </c>
      <c r="J155" s="9">
        <v>0</v>
      </c>
      <c r="K155" s="28">
        <f>--(MEDIAN($O$2:$O$3,Tabel1[[#This Row],[Date de naissance]])=Tabel1[[#This Row],[Date de naissance]])</f>
        <v>1</v>
      </c>
      <c r="L155" s="31">
        <f ca="1">(TODAY()-Tabel1[[#This Row],[Date de naissance]])*Tabel1[[#This Row],[Sélection]]</f>
        <v>0</v>
      </c>
    </row>
    <row r="156" spans="1:12" x14ac:dyDescent="0.25">
      <c r="A156" s="15">
        <v>155</v>
      </c>
      <c r="B156" s="3" t="s">
        <v>11</v>
      </c>
      <c r="C156" s="2">
        <v>33</v>
      </c>
      <c r="D156" s="2" t="s">
        <v>13</v>
      </c>
      <c r="E156" s="7">
        <v>43936</v>
      </c>
      <c r="F156" s="2">
        <v>103</v>
      </c>
      <c r="G156" s="2" t="s">
        <v>15</v>
      </c>
      <c r="H156" s="2" t="s">
        <v>19</v>
      </c>
      <c r="I156" s="2" t="s">
        <v>18</v>
      </c>
      <c r="J156" s="9">
        <v>0</v>
      </c>
      <c r="K156" s="28">
        <f>--(MEDIAN($O$2:$O$3,Tabel1[[#This Row],[Date de naissance]])=Tabel1[[#This Row],[Date de naissance]])</f>
        <v>1</v>
      </c>
      <c r="L156" s="31">
        <f ca="1">(TODAY()-Tabel1[[#This Row],[Date de naissance]])*Tabel1[[#This Row],[Sélection]]</f>
        <v>0</v>
      </c>
    </row>
    <row r="157" spans="1:12" x14ac:dyDescent="0.25">
      <c r="A157" s="15">
        <v>156</v>
      </c>
      <c r="B157" s="3" t="s">
        <v>11</v>
      </c>
      <c r="C157" s="2">
        <v>33</v>
      </c>
      <c r="D157" s="2" t="s">
        <v>14</v>
      </c>
      <c r="E157" s="7">
        <v>43956</v>
      </c>
      <c r="F157" s="2">
        <v>89</v>
      </c>
      <c r="G157" s="2" t="s">
        <v>16</v>
      </c>
      <c r="H157" s="2" t="s">
        <v>17</v>
      </c>
      <c r="I157" s="2" t="s">
        <v>19</v>
      </c>
      <c r="J157" s="9">
        <v>0</v>
      </c>
      <c r="K157" s="28">
        <f>--(MEDIAN($O$2:$O$3,Tabel1[[#This Row],[Date de naissance]])=Tabel1[[#This Row],[Date de naissance]])</f>
        <v>1</v>
      </c>
      <c r="L157" s="31">
        <f ca="1">(TODAY()-Tabel1[[#This Row],[Date de naissance]])*Tabel1[[#This Row],[Sélection]]</f>
        <v>0</v>
      </c>
    </row>
    <row r="158" spans="1:12" x14ac:dyDescent="0.25">
      <c r="A158" s="15">
        <v>157</v>
      </c>
      <c r="B158" s="3" t="s">
        <v>9</v>
      </c>
      <c r="C158" s="2">
        <v>54</v>
      </c>
      <c r="D158" s="2" t="s">
        <v>14</v>
      </c>
      <c r="E158" s="7">
        <v>43956</v>
      </c>
      <c r="F158" s="2">
        <v>145</v>
      </c>
      <c r="G158" s="2" t="s">
        <v>16</v>
      </c>
      <c r="H158" s="2" t="s">
        <v>19</v>
      </c>
      <c r="I158" s="2" t="s">
        <v>20</v>
      </c>
      <c r="J158" s="9">
        <v>0</v>
      </c>
      <c r="K158" s="28">
        <f>--(MEDIAN($O$2:$O$3,Tabel1[[#This Row],[Date de naissance]])=Tabel1[[#This Row],[Date de naissance]])</f>
        <v>1</v>
      </c>
      <c r="L158" s="31">
        <f ca="1">(TODAY()-Tabel1[[#This Row],[Date de naissance]])*Tabel1[[#This Row],[Sélection]]</f>
        <v>0</v>
      </c>
    </row>
    <row r="159" spans="1:12" x14ac:dyDescent="0.25">
      <c r="A159" s="15">
        <v>158</v>
      </c>
      <c r="B159" s="3" t="s">
        <v>10</v>
      </c>
      <c r="C159" s="2">
        <v>13</v>
      </c>
      <c r="D159" s="2" t="s">
        <v>13</v>
      </c>
      <c r="E159" s="7">
        <v>43956</v>
      </c>
      <c r="F159" s="2">
        <v>89</v>
      </c>
      <c r="G159" s="2" t="s">
        <v>15</v>
      </c>
      <c r="H159" s="2" t="s">
        <v>18</v>
      </c>
      <c r="I159" s="2" t="s">
        <v>20</v>
      </c>
      <c r="J159" s="9">
        <v>0</v>
      </c>
      <c r="K159" s="28">
        <f>--(MEDIAN($O$2:$O$3,Tabel1[[#This Row],[Date de naissance]])=Tabel1[[#This Row],[Date de naissance]])</f>
        <v>1</v>
      </c>
      <c r="L159" s="31">
        <f ca="1">(TODAY()-Tabel1[[#This Row],[Date de naissance]])*Tabel1[[#This Row],[Sélection]]</f>
        <v>0</v>
      </c>
    </row>
    <row r="160" spans="1:12" x14ac:dyDescent="0.25">
      <c r="A160" s="15">
        <v>159</v>
      </c>
      <c r="B160" s="3" t="s">
        <v>9</v>
      </c>
      <c r="C160" s="2">
        <v>57</v>
      </c>
      <c r="D160" s="2" t="s">
        <v>13</v>
      </c>
      <c r="E160" s="7">
        <v>44114</v>
      </c>
      <c r="F160" s="2">
        <v>200</v>
      </c>
      <c r="G160" s="2" t="s">
        <v>15</v>
      </c>
      <c r="H160" s="2" t="s">
        <v>17</v>
      </c>
      <c r="I160" s="2" t="s">
        <v>20</v>
      </c>
      <c r="J160" s="9">
        <v>0</v>
      </c>
      <c r="K160" s="28">
        <f>--(MEDIAN($O$2:$O$3,Tabel1[[#This Row],[Date de naissance]])=Tabel1[[#This Row],[Date de naissance]])</f>
        <v>1</v>
      </c>
      <c r="L160" s="31">
        <f ca="1">(TODAY()-Tabel1[[#This Row],[Date de naissance]])*Tabel1[[#This Row],[Sélection]]</f>
        <v>0</v>
      </c>
    </row>
    <row r="161" spans="1:12" x14ac:dyDescent="0.25">
      <c r="A161" s="15">
        <v>160</v>
      </c>
      <c r="B161" s="3" t="s">
        <v>9</v>
      </c>
      <c r="C161" s="2">
        <v>54</v>
      </c>
      <c r="D161" s="2" t="s">
        <v>13</v>
      </c>
      <c r="E161" s="7">
        <v>44114</v>
      </c>
      <c r="F161" s="2">
        <v>108</v>
      </c>
      <c r="G161" s="2" t="s">
        <v>16</v>
      </c>
      <c r="H161" s="2" t="s">
        <v>17</v>
      </c>
      <c r="I161" s="2" t="s">
        <v>20</v>
      </c>
      <c r="J161" s="9">
        <v>0</v>
      </c>
      <c r="K161" s="28">
        <f>--(MEDIAN($O$2:$O$3,Tabel1[[#This Row],[Date de naissance]])=Tabel1[[#This Row],[Date de naissance]])</f>
        <v>1</v>
      </c>
      <c r="L161" s="31">
        <f ca="1">(TODAY()-Tabel1[[#This Row],[Date de naissance]])*Tabel1[[#This Row],[Sélection]]</f>
        <v>0</v>
      </c>
    </row>
    <row r="162" spans="1:12" x14ac:dyDescent="0.25">
      <c r="A162" s="15">
        <v>161</v>
      </c>
      <c r="B162" s="3" t="s">
        <v>12</v>
      </c>
      <c r="C162" s="2">
        <v>35</v>
      </c>
      <c r="D162" s="2" t="s">
        <v>14</v>
      </c>
      <c r="E162" s="7">
        <v>44180</v>
      </c>
      <c r="F162" s="2">
        <v>215</v>
      </c>
      <c r="G162" s="2" t="s">
        <v>15</v>
      </c>
      <c r="H162" s="2" t="s">
        <v>17</v>
      </c>
      <c r="I162" s="2" t="s">
        <v>21</v>
      </c>
      <c r="J162" s="9">
        <v>0</v>
      </c>
      <c r="K162" s="28">
        <f>--(MEDIAN($O$2:$O$3,Tabel1[[#This Row],[Date de naissance]])=Tabel1[[#This Row],[Date de naissance]])</f>
        <v>1</v>
      </c>
      <c r="L162" s="31">
        <f ca="1">(TODAY()-Tabel1[[#This Row],[Date de naissance]])*Tabel1[[#This Row],[Sélection]]</f>
        <v>0</v>
      </c>
    </row>
    <row r="163" spans="1:12" x14ac:dyDescent="0.25">
      <c r="A163" s="15">
        <v>162</v>
      </c>
      <c r="B163" s="3" t="s">
        <v>12</v>
      </c>
      <c r="C163" s="2">
        <v>35</v>
      </c>
      <c r="D163" s="2" t="s">
        <v>13</v>
      </c>
      <c r="E163" s="7">
        <v>44180</v>
      </c>
      <c r="F163" s="2">
        <v>189</v>
      </c>
      <c r="G163" s="2" t="s">
        <v>15</v>
      </c>
      <c r="H163" s="2" t="s">
        <v>19</v>
      </c>
      <c r="I163" s="2" t="s">
        <v>21</v>
      </c>
      <c r="J163" s="9">
        <v>0</v>
      </c>
      <c r="K163" s="28">
        <f>--(MEDIAN($O$2:$O$3,Tabel1[[#This Row],[Date de naissance]])=Tabel1[[#This Row],[Date de naissance]])</f>
        <v>1</v>
      </c>
      <c r="L163" s="31">
        <f ca="1">(TODAY()-Tabel1[[#This Row],[Date de naissance]])*Tabel1[[#This Row],[Sélection]]</f>
        <v>0</v>
      </c>
    </row>
    <row r="164" spans="1:12" x14ac:dyDescent="0.25">
      <c r="A164" s="15">
        <v>163</v>
      </c>
      <c r="B164" s="3" t="s">
        <v>12</v>
      </c>
      <c r="C164" s="2">
        <v>35</v>
      </c>
      <c r="D164" s="2" t="s">
        <v>13</v>
      </c>
      <c r="E164" s="7">
        <v>44180</v>
      </c>
      <c r="F164" s="2">
        <v>174</v>
      </c>
      <c r="G164" s="2" t="s">
        <v>16</v>
      </c>
      <c r="H164" s="2" t="s">
        <v>19</v>
      </c>
      <c r="I164" s="2" t="s">
        <v>18</v>
      </c>
      <c r="J164" s="9">
        <v>0</v>
      </c>
      <c r="K164" s="28">
        <f>--(MEDIAN($O$2:$O$3,Tabel1[[#This Row],[Date de naissance]])=Tabel1[[#This Row],[Date de naissance]])</f>
        <v>1</v>
      </c>
      <c r="L164" s="31">
        <f ca="1">(TODAY()-Tabel1[[#This Row],[Date de naissance]])*Tabel1[[#This Row],[Sélection]]</f>
        <v>0</v>
      </c>
    </row>
    <row r="165" spans="1:12" x14ac:dyDescent="0.25">
      <c r="A165" s="15">
        <v>164</v>
      </c>
      <c r="B165" s="3" t="s">
        <v>10</v>
      </c>
      <c r="C165" s="2">
        <v>13</v>
      </c>
      <c r="D165" s="2" t="s">
        <v>13</v>
      </c>
      <c r="E165" s="7">
        <v>44180</v>
      </c>
      <c r="F165" s="2">
        <v>220</v>
      </c>
      <c r="G165" s="2" t="s">
        <v>16</v>
      </c>
      <c r="H165" s="2" t="s">
        <v>18</v>
      </c>
      <c r="I165" s="2" t="s">
        <v>21</v>
      </c>
      <c r="J165" s="9">
        <v>0</v>
      </c>
      <c r="K165" s="28">
        <f>--(MEDIAN($O$2:$O$3,Tabel1[[#This Row],[Date de naissance]])=Tabel1[[#This Row],[Date de naissance]])</f>
        <v>1</v>
      </c>
      <c r="L165" s="31">
        <f ca="1">(TODAY()-Tabel1[[#This Row],[Date de naissance]])*Tabel1[[#This Row],[Sélection]]</f>
        <v>0</v>
      </c>
    </row>
    <row r="166" spans="1:12" x14ac:dyDescent="0.25">
      <c r="A166" s="15">
        <v>165</v>
      </c>
      <c r="B166" s="3" t="s">
        <v>10</v>
      </c>
      <c r="C166" s="2">
        <v>13</v>
      </c>
      <c r="D166" s="2" t="s">
        <v>13</v>
      </c>
      <c r="E166" s="7">
        <v>44361</v>
      </c>
      <c r="F166" s="2">
        <v>145</v>
      </c>
      <c r="G166" s="2" t="s">
        <v>16</v>
      </c>
      <c r="H166" s="2" t="s">
        <v>17</v>
      </c>
      <c r="I166" s="2" t="s">
        <v>19</v>
      </c>
      <c r="J166" s="9">
        <v>0</v>
      </c>
      <c r="K166" s="28">
        <f>--(MEDIAN($O$2:$O$3,Tabel1[[#This Row],[Date de naissance]])=Tabel1[[#This Row],[Date de naissance]])</f>
        <v>0</v>
      </c>
      <c r="L166" s="31">
        <f ca="1">(TODAY()-Tabel1[[#This Row],[Date de naissance]])*Tabel1[[#This Row],[Sélection]]</f>
        <v>0</v>
      </c>
    </row>
    <row r="167" spans="1:12" x14ac:dyDescent="0.25">
      <c r="A167" s="15">
        <v>166</v>
      </c>
      <c r="B167" s="3" t="s">
        <v>10</v>
      </c>
      <c r="C167" s="2">
        <v>13</v>
      </c>
      <c r="D167" s="2" t="s">
        <v>13</v>
      </c>
      <c r="E167" s="7">
        <v>44361</v>
      </c>
      <c r="F167" s="2">
        <v>110</v>
      </c>
      <c r="G167" s="2" t="s">
        <v>16</v>
      </c>
      <c r="H167" s="2" t="s">
        <v>18</v>
      </c>
      <c r="I167" s="2" t="s">
        <v>19</v>
      </c>
      <c r="J167" s="9">
        <v>0</v>
      </c>
      <c r="K167" s="28">
        <f>--(MEDIAN($O$2:$O$3,Tabel1[[#This Row],[Date de naissance]])=Tabel1[[#This Row],[Date de naissance]])</f>
        <v>0</v>
      </c>
      <c r="L167" s="31">
        <f ca="1">(TODAY()-Tabel1[[#This Row],[Date de naissance]])*Tabel1[[#This Row],[Sélection]]</f>
        <v>0</v>
      </c>
    </row>
    <row r="168" spans="1:12" x14ac:dyDescent="0.25">
      <c r="A168" s="15">
        <v>167</v>
      </c>
      <c r="B168" s="3" t="s">
        <v>11</v>
      </c>
      <c r="C168" s="2">
        <v>33</v>
      </c>
      <c r="D168" s="2" t="s">
        <v>13</v>
      </c>
      <c r="E168" s="7">
        <v>44853</v>
      </c>
      <c r="F168" s="2">
        <v>190</v>
      </c>
      <c r="G168" s="2" t="s">
        <v>16</v>
      </c>
      <c r="H168" s="2" t="s">
        <v>19</v>
      </c>
      <c r="I168" s="2" t="s">
        <v>19</v>
      </c>
      <c r="J168" s="9">
        <v>0</v>
      </c>
      <c r="K168" s="28">
        <f>--(MEDIAN($O$2:$O$3,Tabel1[[#This Row],[Date de naissance]])=Tabel1[[#This Row],[Date de naissance]])</f>
        <v>0</v>
      </c>
      <c r="L168" s="31">
        <f ca="1">(TODAY()-Tabel1[[#This Row],[Date de naissance]])*Tabel1[[#This Row],[Sélection]]</f>
        <v>0</v>
      </c>
    </row>
    <row r="169" spans="1:12" x14ac:dyDescent="0.25">
      <c r="A169" s="15">
        <v>168</v>
      </c>
      <c r="B169" s="3" t="s">
        <v>11</v>
      </c>
      <c r="C169" s="2">
        <v>33</v>
      </c>
      <c r="D169" s="2" t="s">
        <v>14</v>
      </c>
      <c r="E169" s="7">
        <v>44853</v>
      </c>
      <c r="F169" s="2">
        <v>136</v>
      </c>
      <c r="G169" s="2" t="s">
        <v>15</v>
      </c>
      <c r="H169" s="2" t="s">
        <v>18</v>
      </c>
      <c r="I169" s="2" t="s">
        <v>19</v>
      </c>
      <c r="J169" s="9">
        <v>0</v>
      </c>
      <c r="K169" s="28">
        <f>--(MEDIAN($O$2:$O$3,Tabel1[[#This Row],[Date de naissance]])=Tabel1[[#This Row],[Date de naissance]])</f>
        <v>0</v>
      </c>
      <c r="L169" s="31">
        <f ca="1">(TODAY()-Tabel1[[#This Row],[Date de naissance]])*Tabel1[[#This Row],[Sélection]]</f>
        <v>0</v>
      </c>
    </row>
    <row r="170" spans="1:12" x14ac:dyDescent="0.25">
      <c r="A170" s="15">
        <v>169</v>
      </c>
      <c r="B170" s="3" t="s">
        <v>11</v>
      </c>
      <c r="C170" s="2">
        <v>33</v>
      </c>
      <c r="D170" s="2" t="s">
        <v>13</v>
      </c>
      <c r="E170" s="7">
        <v>44853</v>
      </c>
      <c r="F170" s="2">
        <v>100</v>
      </c>
      <c r="G170" s="2" t="s">
        <v>15</v>
      </c>
      <c r="H170" s="2" t="s">
        <v>18</v>
      </c>
      <c r="I170" s="2" t="s">
        <v>21</v>
      </c>
      <c r="J170" s="9">
        <v>0</v>
      </c>
      <c r="K170" s="28">
        <f>--(MEDIAN($O$2:$O$3,Tabel1[[#This Row],[Date de naissance]])=Tabel1[[#This Row],[Date de naissance]])</f>
        <v>0</v>
      </c>
      <c r="L170" s="31">
        <f ca="1">(TODAY()-Tabel1[[#This Row],[Date de naissance]])*Tabel1[[#This Row],[Sélection]]</f>
        <v>0</v>
      </c>
    </row>
    <row r="171" spans="1:12" x14ac:dyDescent="0.25">
      <c r="A171" s="15">
        <v>170</v>
      </c>
      <c r="B171" s="3" t="s">
        <v>9</v>
      </c>
      <c r="C171" s="2">
        <v>54</v>
      </c>
      <c r="D171" s="2" t="s">
        <v>13</v>
      </c>
      <c r="E171" s="7">
        <v>44853</v>
      </c>
      <c r="F171" s="2">
        <v>200</v>
      </c>
      <c r="G171" s="2" t="s">
        <v>15</v>
      </c>
      <c r="H171" s="2" t="s">
        <v>17</v>
      </c>
      <c r="I171" s="2" t="s">
        <v>19</v>
      </c>
      <c r="J171" s="9">
        <v>0</v>
      </c>
      <c r="K171" s="28">
        <f>--(MEDIAN($O$2:$O$3,Tabel1[[#This Row],[Date de naissance]])=Tabel1[[#This Row],[Date de naissance]])</f>
        <v>0</v>
      </c>
      <c r="L171" s="31">
        <f ca="1">(TODAY()-Tabel1[[#This Row],[Date de naissance]])*Tabel1[[#This Row],[Sélection]]</f>
        <v>0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PEDREGAL</dc:creator>
  <cp:lastModifiedBy>BSA</cp:lastModifiedBy>
  <dcterms:created xsi:type="dcterms:W3CDTF">2022-07-15T06:21:59Z</dcterms:created>
  <dcterms:modified xsi:type="dcterms:W3CDTF">2022-07-16T06:33:11Z</dcterms:modified>
</cp:coreProperties>
</file>