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77A99C1-7502-4AF2-AF35-3BF3BC77DC24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C0001 (3)" sheetId="4" r:id="rId1"/>
    <sheet name="C0001 (2)" sheetId="3" r:id="rId2"/>
    <sheet name="C0001" sheetId="1" r:id="rId3"/>
    <sheet name="Résultat" sheetId="2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5" i="4" l="1"/>
  <c r="E15" i="4"/>
  <c r="H13" i="4"/>
  <c r="E13" i="4"/>
  <c r="H11" i="4"/>
  <c r="E11" i="4"/>
  <c r="H9" i="4"/>
  <c r="E9" i="4"/>
  <c r="E7" i="4"/>
  <c r="H15" i="3"/>
  <c r="E15" i="3"/>
  <c r="H13" i="3"/>
  <c r="E13" i="3"/>
  <c r="H11" i="3"/>
  <c r="E11" i="3"/>
  <c r="H9" i="3"/>
  <c r="E9" i="3"/>
  <c r="E7" i="3"/>
  <c r="H15" i="1"/>
  <c r="E15" i="1"/>
  <c r="H13" i="1"/>
  <c r="E13" i="1"/>
  <c r="H11" i="1"/>
  <c r="E11" i="1"/>
  <c r="H9" i="1"/>
  <c r="E9" i="1"/>
  <c r="E7" i="1"/>
</calcChain>
</file>

<file path=xl/sharedStrings.xml><?xml version="1.0" encoding="utf-8"?>
<sst xmlns="http://schemas.openxmlformats.org/spreadsheetml/2006/main" count="121" uniqueCount="40">
  <si>
    <t>activité</t>
  </si>
  <si>
    <t>Programme</t>
  </si>
  <si>
    <t>temps</t>
  </si>
  <si>
    <t>protocole</t>
  </si>
  <si>
    <t>Date</t>
  </si>
  <si>
    <t>tarif négocié</t>
  </si>
  <si>
    <t>facture</t>
  </si>
  <si>
    <t>reglement</t>
  </si>
  <si>
    <t>Mode de paiement</t>
  </si>
  <si>
    <t>Montant</t>
  </si>
  <si>
    <t>client</t>
  </si>
  <si>
    <t>cb</t>
  </si>
  <si>
    <t>cellule "C3"</t>
  </si>
  <si>
    <t>F0001</t>
  </si>
  <si>
    <t>n° automatique</t>
  </si>
  <si>
    <t>(colonne G)</t>
  </si>
  <si>
    <t>(colonne D)</t>
  </si>
  <si>
    <t>(colonne H)</t>
  </si>
  <si>
    <t>(Cellule C3) ou "nom d'onglet"</t>
  </si>
  <si>
    <t>Commentaire de session:</t>
  </si>
  <si>
    <t>iii</t>
  </si>
  <si>
    <t>yyyyy</t>
  </si>
  <si>
    <t>F0002</t>
  </si>
  <si>
    <t>C0001</t>
  </si>
  <si>
    <t>F0003</t>
  </si>
  <si>
    <t>F0004</t>
  </si>
  <si>
    <t>F0005</t>
  </si>
  <si>
    <t>F0006</t>
  </si>
  <si>
    <t>F0007</t>
  </si>
  <si>
    <t>F0008</t>
  </si>
  <si>
    <t>F0009</t>
  </si>
  <si>
    <t>F0010</t>
  </si>
  <si>
    <t>F0011</t>
  </si>
  <si>
    <t>F0012</t>
  </si>
  <si>
    <t>F0013</t>
  </si>
  <si>
    <t>F0014</t>
  </si>
  <si>
    <t>F0015</t>
  </si>
  <si>
    <t>C0001 (2)</t>
  </si>
  <si>
    <t>F0016</t>
  </si>
  <si>
    <t>C0001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</si>
</sst>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[$-F400]h:mm:ss\ AM/PM"/>
    <numFmt numFmtId="165" formatCode="#,##0.00\ [$€-40C];\-#,##0.00\ [$€-40C]"/>
    <numFmt numFmtId="166" formatCode="#,##0.00\ &quot;€&quot;"/>
    <numFmt numFmtId="167" formatCode="dd\-mmm"/>
    <numFmt numFmtId="168" formatCode="dd/mm/yyyy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F0"/>
      <name val="Calibri"/>
      <family val="2"/>
    </font>
    <font>
      <sz val="10"/>
      <name val="Calibri"/>
      <family val="2"/>
    </font>
    <font>
      <b/>
      <u/>
      <sz val="18"/>
      <color theme="1"/>
      <name val="Calibri"/>
      <family val="2"/>
      <scheme val="minor"/>
    </font>
    <font>
      <sz val="12"/>
      <color theme="1"/>
      <name val="Comfortaa Regular"/>
    </font>
    <font>
      <b/>
      <sz val="14"/>
      <color theme="1"/>
      <name val="Comfortaa Regular"/>
    </font>
    <font>
      <sz val="14"/>
      <color theme="1"/>
      <name val="Comfortaa Regula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theme="9"/>
      </left>
      <right style="medium">
        <color theme="9"/>
      </right>
      <top/>
      <bottom/>
      <diagonal/>
    </border>
    <border>
      <left style="thick">
        <color theme="9" tint="0.79995117038483843"/>
      </left>
      <right/>
      <top style="thin">
        <color auto="1"/>
      </top>
      <bottom style="thin">
        <color auto="1"/>
      </bottom>
      <diagonal/>
    </border>
    <border>
      <left/>
      <right style="thick">
        <color theme="9" tint="0.79995117038483843"/>
      </right>
      <top style="thin">
        <color auto="1"/>
      </top>
      <bottom style="thin">
        <color auto="1"/>
      </bottom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164" fontId="2" fillId="0" borderId="2" xfId="1" applyNumberFormat="1" applyFont="1" applyFill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" fontId="10" fillId="0" borderId="0" xfId="0" applyNumberFormat="1" applyFont="1" applyAlignment="1" applyProtection="1">
      <alignment horizontal="center" vertical="center"/>
      <protection locked="0"/>
    </xf>
    <xf numFmtId="14" fontId="10" fillId="0" borderId="0" xfId="0" applyNumberFormat="1" applyFont="1" applyAlignment="1" applyProtection="1">
      <alignment vertical="center"/>
      <protection locked="0"/>
    </xf>
    <xf numFmtId="16" fontId="10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65" fontId="10" fillId="0" borderId="0" xfId="0" applyNumberFormat="1" applyFont="1" applyAlignment="1" applyProtection="1">
      <alignment vertical="center"/>
      <protection locked="0"/>
    </xf>
    <xf numFmtId="166" fontId="10" fillId="0" borderId="0" xfId="1" applyNumberFormat="1" applyFont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vertical="center"/>
      <protection locked="0"/>
    </xf>
    <xf numFmtId="16" fontId="10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/>
    <xf numFmtId="14" fontId="10" fillId="0" borderId="0" xfId="0" applyNumberFormat="1" applyFont="1" applyAlignment="1">
      <alignment vertical="center"/>
    </xf>
    <xf numFmtId="16" fontId="10" fillId="0" borderId="0" xfId="0" applyNumberFormat="1" applyFont="1" applyAlignment="1">
      <alignment vertical="center"/>
    </xf>
    <xf numFmtId="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166" fontId="10" fillId="0" borderId="0" xfId="1" applyNumberFormat="1" applyFont="1" applyAlignment="1">
      <alignment vertical="center"/>
    </xf>
    <xf numFmtId="0" fontId="3" fillId="0" borderId="0" xfId="0" applyFont="1" applyFill="1" applyBorder="1"/>
    <xf numFmtId="0" fontId="2" fillId="2" borderId="4" xfId="0" applyFont="1" applyFill="1" applyBorder="1" applyAlignment="1">
      <alignment horizontal="center"/>
    </xf>
    <xf numFmtId="0" fontId="3" fillId="2" borderId="4" xfId="0" applyFont="1" applyFill="1" applyBorder="1"/>
    <xf numFmtId="44" fontId="2" fillId="2" borderId="4" xfId="1" applyNumberFormat="1" applyFont="1" applyFill="1" applyBorder="1" applyAlignment="1">
      <alignment horizontal="center"/>
    </xf>
    <xf numFmtId="0" fontId="2" fillId="3" borderId="5" xfId="0" applyFont="1" applyFill="1" applyBorder="1"/>
    <xf numFmtId="164" fontId="2" fillId="0" borderId="0" xfId="0" applyNumberFormat="1" applyFont="1" applyFill="1" applyBorder="1" applyAlignment="1">
      <alignment horizontal="center"/>
    </xf>
    <xf numFmtId="44" fontId="5" fillId="3" borderId="5" xfId="1" applyNumberFormat="1" applyFont="1" applyFill="1" applyBorder="1"/>
    <xf numFmtId="14" fontId="6" fillId="3" borderId="5" xfId="1" applyNumberFormat="1" applyFont="1" applyFill="1" applyBorder="1"/>
    <xf numFmtId="44" fontId="5" fillId="0" borderId="0" xfId="1" applyNumberFormat="1" applyFont="1" applyFill="1" applyBorder="1"/>
    <xf numFmtId="44" fontId="5" fillId="3" borderId="0" xfId="1" applyNumberFormat="1" applyFont="1" applyFill="1" applyBorder="1"/>
    <xf numFmtId="164" fontId="2" fillId="0" borderId="6" xfId="1" applyNumberFormat="1" applyFont="1" applyFill="1" applyBorder="1" applyAlignment="1">
      <alignment horizontal="right" wrapText="1"/>
    </xf>
    <xf numFmtId="164" fontId="2" fillId="0" borderId="2" xfId="1" applyNumberFormat="1" applyFont="1" applyFill="1" applyBorder="1" applyAlignment="1">
      <alignment wrapText="1"/>
    </xf>
    <xf numFmtId="44" fontId="5" fillId="0" borderId="2" xfId="1" applyNumberFormat="1" applyFont="1" applyFill="1" applyBorder="1" applyAlignment="1">
      <alignment horizontal="left" wrapText="1"/>
    </xf>
    <xf numFmtId="0" fontId="2" fillId="3" borderId="8" xfId="0" applyFont="1" applyFill="1" applyBorder="1"/>
    <xf numFmtId="164" fontId="2" fillId="0" borderId="3" xfId="1" applyNumberFormat="1" applyFont="1" applyFill="1" applyBorder="1" applyAlignment="1">
      <alignment horizontal="center"/>
    </xf>
    <xf numFmtId="44" fontId="5" fillId="3" borderId="8" xfId="1" applyNumberFormat="1" applyFont="1" applyFill="1" applyBorder="1"/>
    <xf numFmtId="164" fontId="2" fillId="3" borderId="8" xfId="1" applyNumberFormat="1" applyFont="1" applyFill="1" applyBorder="1" applyAlignment="1">
      <alignment horizontal="center"/>
    </xf>
    <xf numFmtId="44" fontId="5" fillId="3" borderId="3" xfId="1" applyNumberFormat="1" applyFont="1" applyFill="1" applyBorder="1"/>
    <xf numFmtId="0" fontId="2" fillId="3" borderId="1" xfId="0" applyFont="1" applyFill="1" applyBorder="1"/>
    <xf numFmtId="44" fontId="5" fillId="3" borderId="1" xfId="1" applyNumberFormat="1" applyFont="1" applyFill="1" applyBorder="1"/>
    <xf numFmtId="164" fontId="2" fillId="3" borderId="1" xfId="1" applyNumberFormat="1" applyFont="1" applyFill="1" applyBorder="1" applyAlignment="1">
      <alignment horizontal="center"/>
    </xf>
    <xf numFmtId="44" fontId="5" fillId="3" borderId="2" xfId="1" applyNumberFormat="1" applyFont="1" applyFill="1" applyBorder="1"/>
    <xf numFmtId="168" fontId="10" fillId="0" borderId="0" xfId="0" applyNumberFormat="1" applyFont="1" applyAlignment="1" applyProtection="1">
      <alignment vertical="center"/>
      <protection locked="0"/>
    </xf>
    <xf numFmtId="167" fontId="10" fillId="0" borderId="0" xfId="0" applyNumberFormat="1" applyFont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left" wrapText="1"/>
    </xf>
    <xf numFmtId="164" fontId="2" fillId="3" borderId="2" xfId="1" applyNumberFormat="1" applyFont="1" applyFill="1" applyBorder="1" applyAlignment="1">
      <alignment horizontal="left" wrapText="1"/>
    </xf>
    <xf numFmtId="164" fontId="2" fillId="3" borderId="7" xfId="1" applyNumberFormat="1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</cellXfs>
  <cellStyles count="2">
    <cellStyle name="Standaard" xfId="0" builtinId="0"/>
    <cellStyle name="Valuta" xfId="1" builtinId="4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7" formatCode="dd\-mmm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8" formatCode="dd/mm/yyyy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1</xdr:row>
          <xdr:rowOff>47625</xdr:rowOff>
        </xdr:from>
        <xdr:to>
          <xdr:col>6</xdr:col>
          <xdr:colOff>0</xdr:colOff>
          <xdr:row>3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278BF938-CFCE-4FD9-A501-BF04E84FDA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</xdr:row>
          <xdr:rowOff>95250</xdr:rowOff>
        </xdr:from>
        <xdr:to>
          <xdr:col>7</xdr:col>
          <xdr:colOff>752475</xdr:colOff>
          <xdr:row>4</xdr:row>
          <xdr:rowOff>28575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6884BDB5-ECA7-422B-A364-C9FF7232CC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1</xdr:row>
          <xdr:rowOff>47625</xdr:rowOff>
        </xdr:from>
        <xdr:to>
          <xdr:col>6</xdr:col>
          <xdr:colOff>0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EC132CA3-C295-41BF-A380-7941C36CEB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</xdr:row>
          <xdr:rowOff>95250</xdr:rowOff>
        </xdr:from>
        <xdr:to>
          <xdr:col>7</xdr:col>
          <xdr:colOff>752475</xdr:colOff>
          <xdr:row>4</xdr:row>
          <xdr:rowOff>28575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82F0EA2B-DF03-4E28-8B53-776D54B933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1</xdr:row>
          <xdr:rowOff>47625</xdr:rowOff>
        </xdr:from>
        <xdr:to>
          <xdr:col>6</xdr:col>
          <xdr:colOff>0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</xdr:row>
          <xdr:rowOff>95250</xdr:rowOff>
        </xdr:from>
        <xdr:to>
          <xdr:col>7</xdr:col>
          <xdr:colOff>752475</xdr:colOff>
          <xdr:row>4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449580</xdr:colOff>
      <xdr:row>5</xdr:row>
      <xdr:rowOff>152400</xdr:rowOff>
    </xdr:from>
    <xdr:to>
      <xdr:col>4</xdr:col>
      <xdr:colOff>502920</xdr:colOff>
      <xdr:row>22</xdr:row>
      <xdr:rowOff>144780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 flipV="1">
          <a:off x="3444240" y="1478280"/>
          <a:ext cx="53340" cy="13182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moustictes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Clients"/>
      <sheetName val="Modele"/>
      <sheetName val="Résultat"/>
      <sheetName val="liste choix"/>
      <sheetName val="Base Facturation"/>
      <sheetName val="Facture"/>
      <sheetName val="Base Devis"/>
      <sheetName val="Dev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D2" t="str">
            <v xml:space="preserve"> + 65 ans</v>
          </cell>
          <cell r="E2">
            <v>0.14000000000000001</v>
          </cell>
        </row>
        <row r="3">
          <cell r="D3" t="str">
            <v>Abonnement</v>
          </cell>
          <cell r="E3">
            <v>0.16</v>
          </cell>
          <cell r="H3" t="str">
            <v>Hypnose -&gt; Bilan + 1er Soin</v>
          </cell>
          <cell r="I3">
            <v>6.25E-2</v>
          </cell>
          <cell r="J3">
            <v>75</v>
          </cell>
        </row>
        <row r="4">
          <cell r="D4" t="str">
            <v>Aucun</v>
          </cell>
          <cell r="E4">
            <v>0</v>
          </cell>
          <cell r="H4" t="str">
            <v>Hypnose -&gt; Séance Spécifique</v>
          </cell>
          <cell r="I4">
            <v>4.1666666666666664E-2</v>
          </cell>
          <cell r="J4">
            <v>75</v>
          </cell>
        </row>
        <row r="5">
          <cell r="D5" t="str">
            <v>Chômeur</v>
          </cell>
          <cell r="E5">
            <v>0.2</v>
          </cell>
          <cell r="H5" t="str">
            <v>Hypnose -&gt; Suivi de Séance</v>
          </cell>
          <cell r="I5">
            <v>4.1666666666666664E-2</v>
          </cell>
          <cell r="J5">
            <v>50</v>
          </cell>
        </row>
        <row r="6">
          <cell r="D6" t="str">
            <v>Entreprise</v>
          </cell>
          <cell r="E6">
            <v>0.18</v>
          </cell>
          <cell r="H6" t="str">
            <v>Hypnose -&gt; Bilan + 1er Soin</v>
          </cell>
          <cell r="I6">
            <v>6.25E-2</v>
          </cell>
          <cell r="J6">
            <v>65</v>
          </cell>
        </row>
        <row r="7">
          <cell r="D7" t="str">
            <v>Etudiant</v>
          </cell>
          <cell r="E7">
            <v>0.1</v>
          </cell>
          <cell r="H7" t="str">
            <v>Hypnose -&gt; Séance Spécifique</v>
          </cell>
          <cell r="I7">
            <v>4.1666666666666664E-2</v>
          </cell>
          <cell r="J7">
            <v>75</v>
          </cell>
        </row>
        <row r="8">
          <cell r="D8" t="str">
            <v>Groupe</v>
          </cell>
          <cell r="E8">
            <v>0.12</v>
          </cell>
          <cell r="H8" t="str">
            <v>Hypnose -&gt; Suivi de Séance</v>
          </cell>
          <cell r="I8">
            <v>4.1666666666666664E-2</v>
          </cell>
          <cell r="J8">
            <v>45</v>
          </cell>
        </row>
        <row r="9">
          <cell r="H9" t="str">
            <v>Magnétisme -&gt; Bilan seul</v>
          </cell>
          <cell r="I9">
            <v>2.0833333333333332E-2</v>
          </cell>
          <cell r="J9">
            <v>30</v>
          </cell>
        </row>
        <row r="10">
          <cell r="H10" t="str">
            <v>Magnétisme -&gt; Bilan +  1er soin</v>
          </cell>
          <cell r="I10">
            <v>6.25E-2</v>
          </cell>
          <cell r="J10">
            <v>100</v>
          </cell>
        </row>
        <row r="11">
          <cell r="H11" t="str">
            <v>Magnétisme -&gt; Soin de suivi</v>
          </cell>
          <cell r="I11">
            <v>2.0833333333333332E-2</v>
          </cell>
          <cell r="J11">
            <v>40</v>
          </cell>
        </row>
        <row r="12">
          <cell r="H12" t="str">
            <v>Magnétisme -&gt; Bilan seul</v>
          </cell>
          <cell r="I12">
            <v>2.0833333333333332E-2</v>
          </cell>
          <cell r="J12">
            <v>20</v>
          </cell>
        </row>
        <row r="13">
          <cell r="H13" t="str">
            <v>Magnétisme -&gt; Bilan +  1er soin</v>
          </cell>
          <cell r="I13">
            <v>6.25E-2</v>
          </cell>
          <cell r="J13">
            <v>80</v>
          </cell>
        </row>
        <row r="14">
          <cell r="H14" t="str">
            <v>Magnétisme -&gt; Soin de suivi</v>
          </cell>
          <cell r="I14">
            <v>2.0833333333333332E-2</v>
          </cell>
          <cell r="J14">
            <v>30</v>
          </cell>
        </row>
        <row r="15">
          <cell r="H15" t="str">
            <v>Sophrologie -&gt; Bilan + 1er soin</v>
          </cell>
          <cell r="I15">
            <v>6.25E-2</v>
          </cell>
          <cell r="J15">
            <v>50</v>
          </cell>
        </row>
        <row r="16">
          <cell r="H16" t="str">
            <v>Sophrologie -&gt; Suivi de séance</v>
          </cell>
          <cell r="I16">
            <v>4.1666666666666664E-2</v>
          </cell>
          <cell r="J16">
            <v>40</v>
          </cell>
        </row>
        <row r="17">
          <cell r="H17" t="str">
            <v>Sophrologie -&gt; Groupe</v>
          </cell>
          <cell r="I17">
            <v>4.1666666666666664E-2</v>
          </cell>
          <cell r="J17">
            <v>25</v>
          </cell>
        </row>
        <row r="18">
          <cell r="H18" t="str">
            <v>Sophrologie -&gt; Bilan + 1er soin</v>
          </cell>
          <cell r="I18">
            <v>6.25E-2</v>
          </cell>
          <cell r="J18">
            <v>50</v>
          </cell>
        </row>
        <row r="19">
          <cell r="H19" t="str">
            <v>Sophrologie -&gt; Suivi de séance</v>
          </cell>
          <cell r="I19">
            <v>4.1666666666666664E-2</v>
          </cell>
          <cell r="J19">
            <v>40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4:G23" totalsRowShown="0" headerRowDxfId="5">
  <autoFilter ref="C4:G2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Date" dataDxfId="4"/>
    <tableColumn id="2" xr3:uid="{00000000-0010-0000-0000-000002000000}" name="Mode de paiement" dataDxfId="3"/>
    <tableColumn id="3" xr3:uid="{00000000-0010-0000-0000-000003000000}" name="facture" dataDxfId="2"/>
    <tableColumn id="4" xr3:uid="{00000000-0010-0000-0000-000004000000}" name="client" dataDxfId="1"/>
    <tableColumn id="5" xr3:uid="{00000000-0010-0000-0000-000005000000}" name="Mont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62ED-D7EB-4EA2-8FE5-A4D14BC0A113}">
  <sheetPr codeName="Feuil4"/>
  <dimension ref="A6:J16"/>
  <sheetViews>
    <sheetView workbookViewId="0">
      <selection activeCell="I7" sqref="I7"/>
    </sheetView>
  </sheetViews>
  <sheetFormatPr defaultColWidth="11.42578125" defaultRowHeight="15"/>
  <cols>
    <col min="1" max="1" width="4.85546875" customWidth="1"/>
    <col min="2" max="2" width="24.85546875" customWidth="1"/>
    <col min="3" max="3" width="63" customWidth="1"/>
    <col min="4" max="4" width="9.140625" customWidth="1"/>
    <col min="5" max="5" width="12.85546875" customWidth="1"/>
    <col min="6" max="6" width="11.42578125" style="15"/>
    <col min="7" max="7" width="10.7109375" bestFit="1" customWidth="1"/>
  </cols>
  <sheetData>
    <row r="6" spans="1:10" s="21" customFormat="1" ht="15.75" thickBot="1">
      <c r="B6" s="22" t="s">
        <v>0</v>
      </c>
      <c r="C6" s="22" t="s">
        <v>1</v>
      </c>
      <c r="D6" s="23"/>
      <c r="E6" s="22" t="s">
        <v>2</v>
      </c>
      <c r="F6" s="24" t="s">
        <v>3</v>
      </c>
      <c r="G6" s="24" t="s">
        <v>4</v>
      </c>
      <c r="H6" s="24" t="s">
        <v>5</v>
      </c>
      <c r="I6" s="24" t="s">
        <v>6</v>
      </c>
      <c r="J6" s="24" t="s">
        <v>7</v>
      </c>
    </row>
    <row r="7" spans="1:10" s="21" customFormat="1" ht="15.75" thickTop="1">
      <c r="A7" s="21">
        <v>1</v>
      </c>
      <c r="B7" s="25"/>
      <c r="C7" s="45"/>
      <c r="D7" s="45"/>
      <c r="E7" s="26" t="str">
        <f>IFERROR(VLOOKUP(B7,'[1]liste choix'!$H$3:$J$31,2,),"")</f>
        <v/>
      </c>
      <c r="F7" s="27"/>
      <c r="G7" s="28">
        <v>44747</v>
      </c>
      <c r="H7" s="29" t="s">
        <v>20</v>
      </c>
      <c r="I7" s="29" t="s">
        <v>38</v>
      </c>
      <c r="J7" s="30" t="s">
        <v>21</v>
      </c>
    </row>
    <row r="8" spans="1:10" s="21" customFormat="1">
      <c r="B8" s="31" t="s">
        <v>19</v>
      </c>
      <c r="C8" s="46"/>
      <c r="D8" s="46"/>
      <c r="E8" s="46"/>
      <c r="F8" s="47"/>
      <c r="G8" s="32"/>
      <c r="H8" s="33"/>
      <c r="I8" s="1"/>
      <c r="J8" s="1"/>
    </row>
    <row r="9" spans="1:10" s="21" customFormat="1" ht="15.75" thickBot="1">
      <c r="A9" s="21">
        <v>2</v>
      </c>
      <c r="B9" s="34"/>
      <c r="C9" s="48"/>
      <c r="D9" s="48"/>
      <c r="E9" s="35" t="str">
        <f>IFERROR(VLOOKUP(B9,'[1]liste choix'!$H$3:$J$31,2,),"")</f>
        <v/>
      </c>
      <c r="F9" s="36"/>
      <c r="G9" s="37"/>
      <c r="H9" s="29" t="str">
        <f>IFERROR(VLOOKUP(B9,'[1]liste choix'!$H$3:$J$31,3,)*(1-VLOOKUP($E$17,'[1]liste choix'!$D$2:$E$10,2,FALSE)),"")</f>
        <v/>
      </c>
      <c r="I9" s="35"/>
      <c r="J9" s="38"/>
    </row>
    <row r="10" spans="1:10" s="21" customFormat="1" ht="15.75" thickBot="1">
      <c r="B10" s="31" t="s">
        <v>19</v>
      </c>
      <c r="C10" s="46"/>
      <c r="D10" s="46"/>
      <c r="E10" s="46"/>
      <c r="F10" s="47"/>
      <c r="G10" s="32"/>
      <c r="H10" s="33"/>
      <c r="I10" s="1"/>
      <c r="J10" s="1"/>
    </row>
    <row r="11" spans="1:10" s="21" customFormat="1" ht="15.75" thickBot="1">
      <c r="A11" s="21">
        <v>3</v>
      </c>
      <c r="B11" s="39"/>
      <c r="C11" s="49"/>
      <c r="D11" s="49"/>
      <c r="E11" s="1" t="str">
        <f>IFERROR(VLOOKUP(B11,'[1]liste choix'!$H$3:$J$31,2,),"")</f>
        <v/>
      </c>
      <c r="F11" s="40"/>
      <c r="G11" s="41"/>
      <c r="H11" s="29" t="str">
        <f>IFERROR(VLOOKUP(B11,'[1]liste choix'!$H$3:$J$31,3,)*(1-VLOOKUP($E$17,'[1]liste choix'!$D$2:$E$10,2,FALSE)),"")</f>
        <v/>
      </c>
      <c r="I11" s="1"/>
      <c r="J11" s="42"/>
    </row>
    <row r="12" spans="1:10" s="21" customFormat="1" ht="15.75" thickBot="1">
      <c r="B12" s="31" t="s">
        <v>19</v>
      </c>
      <c r="C12" s="46"/>
      <c r="D12" s="46"/>
      <c r="E12" s="46"/>
      <c r="F12" s="47"/>
      <c r="G12" s="32"/>
      <c r="H12" s="33"/>
      <c r="I12" s="1"/>
      <c r="J12" s="1"/>
    </row>
    <row r="13" spans="1:10" s="21" customFormat="1" ht="15.75" thickBot="1">
      <c r="A13" s="21">
        <v>4</v>
      </c>
      <c r="B13" s="39"/>
      <c r="C13" s="49"/>
      <c r="D13" s="49"/>
      <c r="E13" s="1" t="str">
        <f>IFERROR(VLOOKUP(B13,'[1]liste choix'!$H$3:$J$31,2,),"")</f>
        <v/>
      </c>
      <c r="F13" s="40"/>
      <c r="G13" s="41"/>
      <c r="H13" s="29" t="str">
        <f>IFERROR(VLOOKUP(B13,'[1]liste choix'!$H$3:$J$31,3,)*(1-VLOOKUP($E$17,'[1]liste choix'!$D$2:$E$10,2,FALSE)),"")</f>
        <v/>
      </c>
      <c r="I13" s="1"/>
      <c r="J13" s="42"/>
    </row>
    <row r="14" spans="1:10" s="21" customFormat="1" ht="15.75" thickBot="1">
      <c r="B14" s="31" t="s">
        <v>19</v>
      </c>
      <c r="C14" s="46"/>
      <c r="D14" s="46"/>
      <c r="E14" s="46"/>
      <c r="F14" s="47"/>
      <c r="G14" s="32"/>
      <c r="H14" s="33"/>
      <c r="I14" s="1"/>
      <c r="J14" s="1"/>
    </row>
    <row r="15" spans="1:10" s="21" customFormat="1" ht="15.75" thickBot="1">
      <c r="A15" s="21">
        <v>5</v>
      </c>
      <c r="B15" s="39"/>
      <c r="C15" s="49"/>
      <c r="D15" s="49"/>
      <c r="E15" s="1" t="str">
        <f>IFERROR(VLOOKUP(B15,'[1]liste choix'!$H$3:$J$31,2,),"")</f>
        <v/>
      </c>
      <c r="F15" s="40"/>
      <c r="G15" s="41"/>
      <c r="H15" s="29" t="str">
        <f>IFERROR(VLOOKUP(B15,'[1]liste choix'!$H$3:$J$31,3,)*(1-VLOOKUP($E$17,'[1]liste choix'!$D$2:$E$10,2,FALSE)),"")</f>
        <v/>
      </c>
      <c r="I15" s="1"/>
      <c r="J15" s="42"/>
    </row>
    <row r="16" spans="1:10" s="21" customFormat="1">
      <c r="B16" s="31" t="s">
        <v>19</v>
      </c>
      <c r="C16" s="46"/>
      <c r="D16" s="46"/>
      <c r="E16" s="46"/>
      <c r="F16" s="47"/>
      <c r="G16" s="32"/>
      <c r="H16" s="33"/>
      <c r="I16" s="1"/>
      <c r="J16" s="1"/>
    </row>
  </sheetData>
  <mergeCells count="10">
    <mergeCell ref="C13:D13"/>
    <mergeCell ref="C14:F14"/>
    <mergeCell ref="C15:D15"/>
    <mergeCell ref="C16:F16"/>
    <mergeCell ref="C7:D7"/>
    <mergeCell ref="C8:F8"/>
    <mergeCell ref="C9:D9"/>
    <mergeCell ref="C10:F10"/>
    <mergeCell ref="C11:D11"/>
    <mergeCell ref="C12:F12"/>
  </mergeCells>
  <dataValidations count="1">
    <dataValidation allowBlank="1" showInputMessage="1" showErrorMessage="1" promptTitle="Modification de tarif" prompt="Es tu sure de vouloir modifier le tarif??" sqref="H7 H9 H11 H13 H15" xr:uid="{CEE8CEDA-A5AB-4232-88E8-3D9B91F4FB4B}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6</xdr:col>
                <xdr:colOff>314325</xdr:colOff>
                <xdr:row>1</xdr:row>
                <xdr:rowOff>95250</xdr:rowOff>
              </from>
              <to>
                <xdr:col>7</xdr:col>
                <xdr:colOff>752475</xdr:colOff>
                <xdr:row>4</xdr:row>
                <xdr:rowOff>28575</xdr:rowOff>
              </to>
            </anchor>
          </controlPr>
        </control>
      </mc:Choice>
      <mc:Fallback>
        <control shapeId="4098" r:id="rId4" name="CommandButton1"/>
      </mc:Fallback>
    </mc:AlternateContent>
    <mc:AlternateContent xmlns:mc="http://schemas.openxmlformats.org/markup-compatibility/2006">
      <mc:Choice Requires="x14">
        <control shapeId="4097" r:id="rId6" name="Button 1">
          <controlPr defaultSize="0" print="0" autoFill="0" autoPict="0" macro="[0]!Feuil1.CommandButton1_Click">
            <anchor moveWithCells="1" sizeWithCells="1">
              <from>
                <xdr:col>3</xdr:col>
                <xdr:colOff>428625</xdr:colOff>
                <xdr:row>1</xdr:row>
                <xdr:rowOff>47625</xdr:rowOff>
              </from>
              <to>
                <xdr:col>6</xdr:col>
                <xdr:colOff>0</xdr:colOff>
                <xdr:row>3</xdr:row>
                <xdr:rowOff>133350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A79036B-03CE-4BE1-9476-7830FFC05C06}">
          <x14:formula1>
            <xm:f>'C:\Users\User\Desktop\[moustictest3.xlsm]liste choix'!#REF!</xm:f>
          </x14:formula1>
          <xm:sqref>J15 J9 J11 J13</xm:sqref>
        </x14:dataValidation>
        <x14:dataValidation type="list" allowBlank="1" showInputMessage="1" showErrorMessage="1" xr:uid="{315EB1F1-53FB-475E-B14F-D1440BEAB2DE}">
          <x14:formula1>
            <xm:f>'C:\Users\User\Desktop\[moustictest3.xlsm]liste choix'!#REF!</xm:f>
          </x14:formula1>
          <xm:sqref>B15 B13 B11 B7 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844B-E626-458E-9D2F-74975970EC71}">
  <sheetPr codeName="Feuil3"/>
  <dimension ref="A6:J16"/>
  <sheetViews>
    <sheetView workbookViewId="0">
      <selection activeCell="C23" sqref="C23"/>
    </sheetView>
  </sheetViews>
  <sheetFormatPr defaultColWidth="11.42578125" defaultRowHeight="15"/>
  <cols>
    <col min="1" max="1" width="4.85546875" customWidth="1"/>
    <col min="2" max="2" width="24.85546875" customWidth="1"/>
    <col min="3" max="3" width="63" customWidth="1"/>
    <col min="4" max="4" width="9.140625" customWidth="1"/>
    <col min="5" max="5" width="12.85546875" customWidth="1"/>
    <col min="6" max="6" width="11.42578125" style="15"/>
    <col min="7" max="7" width="10.7109375" bestFit="1" customWidth="1"/>
  </cols>
  <sheetData>
    <row r="6" spans="1:10" s="21" customFormat="1" ht="15.75" thickBot="1">
      <c r="B6" s="22" t="s">
        <v>0</v>
      </c>
      <c r="C6" s="22" t="s">
        <v>1</v>
      </c>
      <c r="D6" s="23"/>
      <c r="E6" s="22" t="s">
        <v>2</v>
      </c>
      <c r="F6" s="24" t="s">
        <v>3</v>
      </c>
      <c r="G6" s="24" t="s">
        <v>4</v>
      </c>
      <c r="H6" s="24" t="s">
        <v>5</v>
      </c>
      <c r="I6" s="24" t="s">
        <v>6</v>
      </c>
      <c r="J6" s="24" t="s">
        <v>7</v>
      </c>
    </row>
    <row r="7" spans="1:10" s="21" customFormat="1" ht="15.75" thickTop="1">
      <c r="A7" s="21">
        <v>1</v>
      </c>
      <c r="B7" s="25"/>
      <c r="C7" s="45"/>
      <c r="D7" s="45"/>
      <c r="E7" s="26" t="str">
        <f>IFERROR(VLOOKUP(B7,'[1]liste choix'!$H$3:$J$31,2,),"")</f>
        <v/>
      </c>
      <c r="F7" s="27"/>
      <c r="G7" s="28">
        <v>44747</v>
      </c>
      <c r="H7" s="29" t="s">
        <v>20</v>
      </c>
      <c r="I7" s="29" t="s">
        <v>36</v>
      </c>
      <c r="J7" s="30" t="s">
        <v>21</v>
      </c>
    </row>
    <row r="8" spans="1:10" s="21" customFormat="1">
      <c r="B8" s="31" t="s">
        <v>19</v>
      </c>
      <c r="C8" s="46"/>
      <c r="D8" s="46"/>
      <c r="E8" s="46"/>
      <c r="F8" s="47"/>
      <c r="G8" s="32"/>
      <c r="H8" s="33"/>
      <c r="I8" s="1"/>
      <c r="J8" s="1"/>
    </row>
    <row r="9" spans="1:10" s="21" customFormat="1" ht="15.75" thickBot="1">
      <c r="A9" s="21">
        <v>2</v>
      </c>
      <c r="B9" s="34"/>
      <c r="C9" s="48"/>
      <c r="D9" s="48"/>
      <c r="E9" s="35" t="str">
        <f>IFERROR(VLOOKUP(B9,'[1]liste choix'!$H$3:$J$31,2,),"")</f>
        <v/>
      </c>
      <c r="F9" s="36"/>
      <c r="G9" s="37"/>
      <c r="H9" s="29" t="str">
        <f>IFERROR(VLOOKUP(B9,'[1]liste choix'!$H$3:$J$31,3,)*(1-VLOOKUP($E$17,'[1]liste choix'!$D$2:$E$10,2,FALSE)),"")</f>
        <v/>
      </c>
      <c r="I9" s="35"/>
      <c r="J9" s="38"/>
    </row>
    <row r="10" spans="1:10" s="21" customFormat="1" ht="15.75" thickBot="1">
      <c r="B10" s="31" t="s">
        <v>19</v>
      </c>
      <c r="C10" s="46"/>
      <c r="D10" s="46"/>
      <c r="E10" s="46"/>
      <c r="F10" s="47"/>
      <c r="G10" s="32"/>
      <c r="H10" s="33"/>
      <c r="I10" s="1"/>
      <c r="J10" s="1"/>
    </row>
    <row r="11" spans="1:10" s="21" customFormat="1" ht="15.75" thickBot="1">
      <c r="A11" s="21">
        <v>3</v>
      </c>
      <c r="B11" s="39"/>
      <c r="C11" s="49"/>
      <c r="D11" s="49"/>
      <c r="E11" s="1" t="str">
        <f>IFERROR(VLOOKUP(B11,'[1]liste choix'!$H$3:$J$31,2,),"")</f>
        <v/>
      </c>
      <c r="F11" s="40"/>
      <c r="G11" s="41"/>
      <c r="H11" s="29" t="str">
        <f>IFERROR(VLOOKUP(B11,'[1]liste choix'!$H$3:$J$31,3,)*(1-VLOOKUP($E$17,'[1]liste choix'!$D$2:$E$10,2,FALSE)),"")</f>
        <v/>
      </c>
      <c r="I11" s="1"/>
      <c r="J11" s="42"/>
    </row>
    <row r="12" spans="1:10" s="21" customFormat="1" ht="15.75" thickBot="1">
      <c r="B12" s="31" t="s">
        <v>19</v>
      </c>
      <c r="C12" s="46"/>
      <c r="D12" s="46"/>
      <c r="E12" s="46"/>
      <c r="F12" s="47"/>
      <c r="G12" s="32"/>
      <c r="H12" s="33"/>
      <c r="I12" s="1"/>
      <c r="J12" s="1"/>
    </row>
    <row r="13" spans="1:10" s="21" customFormat="1" ht="15.75" thickBot="1">
      <c r="A13" s="21">
        <v>4</v>
      </c>
      <c r="B13" s="39"/>
      <c r="C13" s="49"/>
      <c r="D13" s="49"/>
      <c r="E13" s="1" t="str">
        <f>IFERROR(VLOOKUP(B13,'[1]liste choix'!$H$3:$J$31,2,),"")</f>
        <v/>
      </c>
      <c r="F13" s="40"/>
      <c r="G13" s="41"/>
      <c r="H13" s="29" t="str">
        <f>IFERROR(VLOOKUP(B13,'[1]liste choix'!$H$3:$J$31,3,)*(1-VLOOKUP($E$17,'[1]liste choix'!$D$2:$E$10,2,FALSE)),"")</f>
        <v/>
      </c>
      <c r="I13" s="1"/>
      <c r="J13" s="42"/>
    </row>
    <row r="14" spans="1:10" s="21" customFormat="1" ht="15.75" thickBot="1">
      <c r="B14" s="31" t="s">
        <v>19</v>
      </c>
      <c r="C14" s="46"/>
      <c r="D14" s="46"/>
      <c r="E14" s="46"/>
      <c r="F14" s="47"/>
      <c r="G14" s="32"/>
      <c r="H14" s="33"/>
      <c r="I14" s="1"/>
      <c r="J14" s="1"/>
    </row>
    <row r="15" spans="1:10" s="21" customFormat="1" ht="15.75" thickBot="1">
      <c r="A15" s="21">
        <v>5</v>
      </c>
      <c r="B15" s="39"/>
      <c r="C15" s="49"/>
      <c r="D15" s="49"/>
      <c r="E15" s="1" t="str">
        <f>IFERROR(VLOOKUP(B15,'[1]liste choix'!$H$3:$J$31,2,),"")</f>
        <v/>
      </c>
      <c r="F15" s="40"/>
      <c r="G15" s="41"/>
      <c r="H15" s="29" t="str">
        <f>IFERROR(VLOOKUP(B15,'[1]liste choix'!$H$3:$J$31,3,)*(1-VLOOKUP($E$17,'[1]liste choix'!$D$2:$E$10,2,FALSE)),"")</f>
        <v/>
      </c>
      <c r="I15" s="1"/>
      <c r="J15" s="42"/>
    </row>
    <row r="16" spans="1:10" s="21" customFormat="1">
      <c r="B16" s="31" t="s">
        <v>19</v>
      </c>
      <c r="C16" s="46"/>
      <c r="D16" s="46"/>
      <c r="E16" s="46"/>
      <c r="F16" s="47"/>
      <c r="G16" s="32"/>
      <c r="H16" s="33"/>
      <c r="I16" s="1"/>
      <c r="J16" s="1"/>
    </row>
  </sheetData>
  <mergeCells count="10">
    <mergeCell ref="C13:D13"/>
    <mergeCell ref="C14:F14"/>
    <mergeCell ref="C15:D15"/>
    <mergeCell ref="C16:F16"/>
    <mergeCell ref="C7:D7"/>
    <mergeCell ref="C8:F8"/>
    <mergeCell ref="C9:D9"/>
    <mergeCell ref="C10:F10"/>
    <mergeCell ref="C11:D11"/>
    <mergeCell ref="C12:F12"/>
  </mergeCells>
  <dataValidations count="1">
    <dataValidation allowBlank="1" showInputMessage="1" showErrorMessage="1" promptTitle="Modification de tarif" prompt="Es tu sure de vouloir modifier le tarif??" sqref="H7 H9 H11 H13 H15" xr:uid="{5224E99D-BBEA-418D-B816-924865F7D8C7}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6</xdr:col>
                <xdr:colOff>314325</xdr:colOff>
                <xdr:row>1</xdr:row>
                <xdr:rowOff>95250</xdr:rowOff>
              </from>
              <to>
                <xdr:col>7</xdr:col>
                <xdr:colOff>752475</xdr:colOff>
                <xdr:row>4</xdr:row>
                <xdr:rowOff>28575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Feuil1.CommandButton1_Click">
            <anchor moveWithCells="1" sizeWithCells="1">
              <from>
                <xdr:col>3</xdr:col>
                <xdr:colOff>428625</xdr:colOff>
                <xdr:row>1</xdr:row>
                <xdr:rowOff>47625</xdr:rowOff>
              </from>
              <to>
                <xdr:col>6</xdr:col>
                <xdr:colOff>0</xdr:colOff>
                <xdr:row>3</xdr:row>
                <xdr:rowOff>133350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E0BD1C4-E9C6-4FB7-B007-CBD7C5F05785}">
          <x14:formula1>
            <xm:f>'C:\Users\User\Desktop\[moustictest3.xlsm]liste choix'!#REF!</xm:f>
          </x14:formula1>
          <xm:sqref>B15 B13 B11 B7 B9</xm:sqref>
        </x14:dataValidation>
        <x14:dataValidation type="list" allowBlank="1" showInputMessage="1" showErrorMessage="1" xr:uid="{D852C1AF-8649-43B1-B125-F3D6DC829429}">
          <x14:formula1>
            <xm:f>'C:\Users\User\Desktop\[moustictest3.xlsm]liste choix'!#REF!</xm:f>
          </x14:formula1>
          <xm:sqref>J15 J9 J11 J13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J16"/>
  <sheetViews>
    <sheetView workbookViewId="0">
      <selection activeCell="C23" sqref="C23"/>
    </sheetView>
  </sheetViews>
  <sheetFormatPr defaultColWidth="11.42578125" defaultRowHeight="15"/>
  <cols>
    <col min="1" max="1" width="4.85546875" customWidth="1"/>
    <col min="2" max="2" width="24.85546875" customWidth="1"/>
    <col min="3" max="3" width="63" customWidth="1"/>
    <col min="4" max="4" width="9.140625" customWidth="1"/>
    <col min="5" max="5" width="12.85546875" customWidth="1"/>
    <col min="6" max="6" width="11.5703125" style="15"/>
    <col min="7" max="7" width="10.7109375" bestFit="1" customWidth="1"/>
  </cols>
  <sheetData>
    <row r="6" spans="1:10" s="21" customFormat="1" ht="15.75" thickBot="1">
      <c r="B6" s="22" t="s">
        <v>0</v>
      </c>
      <c r="C6" s="22" t="s">
        <v>1</v>
      </c>
      <c r="D6" s="23"/>
      <c r="E6" s="22" t="s">
        <v>2</v>
      </c>
      <c r="F6" s="24" t="s">
        <v>3</v>
      </c>
      <c r="G6" s="24" t="s">
        <v>4</v>
      </c>
      <c r="H6" s="24" t="s">
        <v>5</v>
      </c>
      <c r="I6" s="24" t="s">
        <v>6</v>
      </c>
      <c r="J6" s="24" t="s">
        <v>7</v>
      </c>
    </row>
    <row r="7" spans="1:10" s="21" customFormat="1" ht="15.75" thickTop="1">
      <c r="A7" s="21">
        <v>1</v>
      </c>
      <c r="B7" s="25"/>
      <c r="C7" s="45"/>
      <c r="D7" s="45"/>
      <c r="E7" s="26" t="str">
        <f>IFERROR(VLOOKUP(B7,'[1]liste choix'!$H$3:$J$31,2,),"")</f>
        <v/>
      </c>
      <c r="F7" s="27"/>
      <c r="G7" s="28">
        <v>44747</v>
      </c>
      <c r="H7" s="29" t="s">
        <v>20</v>
      </c>
      <c r="I7" s="29" t="s">
        <v>35</v>
      </c>
      <c r="J7" s="30" t="s">
        <v>21</v>
      </c>
    </row>
    <row r="8" spans="1:10" s="21" customFormat="1">
      <c r="B8" s="31" t="s">
        <v>19</v>
      </c>
      <c r="C8" s="46"/>
      <c r="D8" s="46"/>
      <c r="E8" s="46"/>
      <c r="F8" s="47"/>
      <c r="G8" s="32"/>
      <c r="H8" s="33"/>
      <c r="I8" s="1"/>
      <c r="J8" s="1"/>
    </row>
    <row r="9" spans="1:10" s="21" customFormat="1" ht="15.75" thickBot="1">
      <c r="A9" s="21">
        <v>2</v>
      </c>
      <c r="B9" s="34"/>
      <c r="C9" s="48"/>
      <c r="D9" s="48"/>
      <c r="E9" s="35" t="str">
        <f>IFERROR(VLOOKUP(B9,'[1]liste choix'!$H$3:$J$31,2,),"")</f>
        <v/>
      </c>
      <c r="F9" s="36"/>
      <c r="G9" s="37"/>
      <c r="H9" s="29" t="str">
        <f>IFERROR(VLOOKUP(B9,'[1]liste choix'!$H$3:$J$31,3,)*(1-VLOOKUP($E$17,'[1]liste choix'!$D$2:$E$10,2,FALSE)),"")</f>
        <v/>
      </c>
      <c r="I9" s="35"/>
      <c r="J9" s="38"/>
    </row>
    <row r="10" spans="1:10" s="21" customFormat="1" ht="15.75" thickBot="1">
      <c r="B10" s="31" t="s">
        <v>19</v>
      </c>
      <c r="C10" s="46"/>
      <c r="D10" s="46"/>
      <c r="E10" s="46"/>
      <c r="F10" s="47"/>
      <c r="G10" s="32"/>
      <c r="H10" s="33"/>
      <c r="I10" s="1"/>
      <c r="J10" s="1"/>
    </row>
    <row r="11" spans="1:10" s="21" customFormat="1" ht="15.75" thickBot="1">
      <c r="A11" s="21">
        <v>3</v>
      </c>
      <c r="B11" s="39"/>
      <c r="C11" s="49"/>
      <c r="D11" s="49"/>
      <c r="E11" s="1" t="str">
        <f>IFERROR(VLOOKUP(B11,'[1]liste choix'!$H$3:$J$31,2,),"")</f>
        <v/>
      </c>
      <c r="F11" s="40"/>
      <c r="G11" s="41"/>
      <c r="H11" s="29" t="str">
        <f>IFERROR(VLOOKUP(B11,'[1]liste choix'!$H$3:$J$31,3,)*(1-VLOOKUP($E$17,'[1]liste choix'!$D$2:$E$10,2,FALSE)),"")</f>
        <v/>
      </c>
      <c r="I11" s="1"/>
      <c r="J11" s="42"/>
    </row>
    <row r="12" spans="1:10" s="21" customFormat="1" ht="15.75" thickBot="1">
      <c r="B12" s="31" t="s">
        <v>19</v>
      </c>
      <c r="C12" s="46"/>
      <c r="D12" s="46"/>
      <c r="E12" s="46"/>
      <c r="F12" s="47"/>
      <c r="G12" s="32"/>
      <c r="H12" s="33"/>
      <c r="I12" s="1"/>
      <c r="J12" s="1"/>
    </row>
    <row r="13" spans="1:10" s="21" customFormat="1" ht="15.75" thickBot="1">
      <c r="A13" s="21">
        <v>4</v>
      </c>
      <c r="B13" s="39"/>
      <c r="C13" s="49"/>
      <c r="D13" s="49"/>
      <c r="E13" s="1" t="str">
        <f>IFERROR(VLOOKUP(B13,'[1]liste choix'!$H$3:$J$31,2,),"")</f>
        <v/>
      </c>
      <c r="F13" s="40"/>
      <c r="G13" s="41"/>
      <c r="H13" s="29" t="str">
        <f>IFERROR(VLOOKUP(B13,'[1]liste choix'!$H$3:$J$31,3,)*(1-VLOOKUP($E$17,'[1]liste choix'!$D$2:$E$10,2,FALSE)),"")</f>
        <v/>
      </c>
      <c r="I13" s="1"/>
      <c r="J13" s="42"/>
    </row>
    <row r="14" spans="1:10" s="21" customFormat="1" ht="15.75" thickBot="1">
      <c r="B14" s="31" t="s">
        <v>19</v>
      </c>
      <c r="C14" s="46"/>
      <c r="D14" s="46"/>
      <c r="E14" s="46"/>
      <c r="F14" s="47"/>
      <c r="G14" s="32"/>
      <c r="H14" s="33"/>
      <c r="I14" s="1"/>
      <c r="J14" s="1"/>
    </row>
    <row r="15" spans="1:10" s="21" customFormat="1" ht="15.75" thickBot="1">
      <c r="A15" s="21">
        <v>5</v>
      </c>
      <c r="B15" s="39"/>
      <c r="C15" s="49"/>
      <c r="D15" s="49"/>
      <c r="E15" s="1" t="str">
        <f>IFERROR(VLOOKUP(B15,'[1]liste choix'!$H$3:$J$31,2,),"")</f>
        <v/>
      </c>
      <c r="F15" s="40"/>
      <c r="G15" s="41"/>
      <c r="H15" s="29" t="str">
        <f>IFERROR(VLOOKUP(B15,'[1]liste choix'!$H$3:$J$31,3,)*(1-VLOOKUP($E$17,'[1]liste choix'!$D$2:$E$10,2,FALSE)),"")</f>
        <v/>
      </c>
      <c r="I15" s="1"/>
      <c r="J15" s="42"/>
    </row>
    <row r="16" spans="1:10" s="21" customFormat="1">
      <c r="B16" s="31" t="s">
        <v>19</v>
      </c>
      <c r="C16" s="46"/>
      <c r="D16" s="46"/>
      <c r="E16" s="46"/>
      <c r="F16" s="47"/>
      <c r="G16" s="32"/>
      <c r="H16" s="33"/>
      <c r="I16" s="1"/>
      <c r="J16" s="1"/>
    </row>
  </sheetData>
  <mergeCells count="10">
    <mergeCell ref="C12:F12"/>
    <mergeCell ref="C13:D13"/>
    <mergeCell ref="C14:F14"/>
    <mergeCell ref="C15:D15"/>
    <mergeCell ref="C16:F16"/>
    <mergeCell ref="C7:D7"/>
    <mergeCell ref="C8:F8"/>
    <mergeCell ref="C9:D9"/>
    <mergeCell ref="C10:F10"/>
    <mergeCell ref="C11:D11"/>
  </mergeCells>
  <dataValidations count="1">
    <dataValidation allowBlank="1" showInputMessage="1" showErrorMessage="1" promptTitle="Modification de tarif" prompt="Es tu sure de vouloir modifier le tarif??" sqref="H7 H9 H11 H13 H15" xr:uid="{00000000-0002-0000-0000-000000000000}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6</xdr:col>
                <xdr:colOff>314325</xdr:colOff>
                <xdr:row>1</xdr:row>
                <xdr:rowOff>95250</xdr:rowOff>
              </from>
              <to>
                <xdr:col>7</xdr:col>
                <xdr:colOff>752475</xdr:colOff>
                <xdr:row>4</xdr:row>
                <xdr:rowOff>28575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Feuil1.CommandButton1_Click">
            <anchor moveWithCells="1" sizeWithCells="1">
              <from>
                <xdr:col>3</xdr:col>
                <xdr:colOff>428625</xdr:colOff>
                <xdr:row>1</xdr:row>
                <xdr:rowOff>47625</xdr:rowOff>
              </from>
              <to>
                <xdr:col>6</xdr:col>
                <xdr:colOff>0</xdr:colOff>
                <xdr:row>3</xdr:row>
                <xdr:rowOff>133350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'C:\Users\User\Desktop\[moustictest3.xlsm]liste choix'!#REF!</xm:f>
          </x14:formula1>
          <xm:sqref>J15 J9 J11 J13</xm:sqref>
        </x14:dataValidation>
        <x14:dataValidation type="list" allowBlank="1" showInputMessage="1" showErrorMessage="1" xr:uid="{00000000-0002-0000-0000-000002000000}">
          <x14:formula1>
            <xm:f>'C:\Users\User\Desktop\[moustictest3.xlsm]liste choix'!#REF!</xm:f>
          </x14:formula1>
          <xm:sqref>B15 B13 B11 B7 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38"/>
  <sheetViews>
    <sheetView tabSelected="1" workbookViewId="0">
      <selection activeCell="F13" sqref="F13"/>
    </sheetView>
  </sheetViews>
  <sheetFormatPr defaultColWidth="11.42578125" defaultRowHeight="15"/>
  <cols>
    <col min="1" max="1" width="4" customWidth="1"/>
    <col min="2" max="2" width="11.5703125" hidden="1" customWidth="1"/>
    <col min="3" max="3" width="15.5703125" bestFit="1" customWidth="1"/>
    <col min="4" max="4" width="25.28515625" customWidth="1"/>
    <col min="5" max="5" width="12" customWidth="1"/>
    <col min="6" max="6" width="48.140625" bestFit="1" customWidth="1"/>
    <col min="7" max="7" width="15.85546875" bestFit="1" customWidth="1"/>
  </cols>
  <sheetData>
    <row r="1" spans="1:7" ht="23.25">
      <c r="C1" s="2"/>
    </row>
    <row r="4" spans="1:7" ht="36">
      <c r="A4" s="3"/>
      <c r="B4" s="3"/>
      <c r="C4" s="4" t="s">
        <v>4</v>
      </c>
      <c r="D4" s="5" t="s">
        <v>8</v>
      </c>
      <c r="E4" s="6" t="s">
        <v>6</v>
      </c>
      <c r="F4" s="4" t="s">
        <v>10</v>
      </c>
      <c r="G4" s="4" t="s">
        <v>9</v>
      </c>
    </row>
    <row r="5" spans="1:7" ht="18">
      <c r="A5" s="3"/>
      <c r="B5" s="3"/>
      <c r="C5" s="7">
        <v>44623</v>
      </c>
      <c r="D5" s="14" t="s">
        <v>11</v>
      </c>
      <c r="E5" s="6" t="s">
        <v>13</v>
      </c>
      <c r="F5" s="9" t="s">
        <v>12</v>
      </c>
      <c r="G5" s="10">
        <v>50</v>
      </c>
    </row>
    <row r="6" spans="1:7" ht="18">
      <c r="A6" s="3"/>
      <c r="B6" s="3"/>
      <c r="C6" s="7"/>
      <c r="D6" s="8"/>
      <c r="E6" s="6"/>
      <c r="F6" s="9"/>
      <c r="G6" s="11"/>
    </row>
    <row r="7" spans="1:7" ht="18">
      <c r="A7" s="3"/>
      <c r="B7" s="3"/>
      <c r="C7" s="7"/>
      <c r="D7" s="8"/>
      <c r="E7" s="6"/>
      <c r="F7" s="9"/>
      <c r="G7" s="11"/>
    </row>
    <row r="8" spans="1:7" ht="18">
      <c r="A8" s="3"/>
      <c r="B8" s="3"/>
      <c r="C8" s="7"/>
      <c r="D8" s="8"/>
      <c r="E8" s="6"/>
      <c r="F8" s="9"/>
      <c r="G8" s="11"/>
    </row>
    <row r="9" spans="1:7" ht="18">
      <c r="A9" s="3"/>
      <c r="B9" s="3"/>
      <c r="C9" s="43">
        <v>44747</v>
      </c>
      <c r="D9" s="44" t="s">
        <v>21</v>
      </c>
      <c r="E9" s="6" t="s">
        <v>22</v>
      </c>
      <c r="F9" s="9" t="s">
        <v>23</v>
      </c>
      <c r="G9" s="11" t="s">
        <v>20</v>
      </c>
    </row>
    <row r="10" spans="1:7" ht="18">
      <c r="A10" s="3"/>
      <c r="B10" s="3"/>
      <c r="C10" s="43">
        <v>44747</v>
      </c>
      <c r="D10" s="44" t="s">
        <v>21</v>
      </c>
      <c r="E10" s="6" t="s">
        <v>24</v>
      </c>
      <c r="F10" s="9" t="s">
        <v>23</v>
      </c>
      <c r="G10" s="11" t="s">
        <v>20</v>
      </c>
    </row>
    <row r="11" spans="1:7" ht="18">
      <c r="A11" s="3"/>
      <c r="B11" s="3"/>
      <c r="C11" s="43">
        <v>44747</v>
      </c>
      <c r="D11" s="44" t="s">
        <v>21</v>
      </c>
      <c r="E11" s="6" t="s">
        <v>25</v>
      </c>
      <c r="F11" s="9" t="s">
        <v>23</v>
      </c>
      <c r="G11" s="11" t="s">
        <v>20</v>
      </c>
    </row>
    <row r="12" spans="1:7" ht="18">
      <c r="A12" s="3"/>
      <c r="B12" s="3"/>
      <c r="C12" s="43">
        <v>44747</v>
      </c>
      <c r="D12" s="44" t="s">
        <v>21</v>
      </c>
      <c r="E12" s="6" t="s">
        <v>26</v>
      </c>
      <c r="F12" s="9" t="s">
        <v>23</v>
      </c>
      <c r="G12" s="11" t="s">
        <v>20</v>
      </c>
    </row>
    <row r="13" spans="1:7" ht="18">
      <c r="A13" s="3"/>
      <c r="B13" s="3"/>
      <c r="C13" s="43">
        <v>44747</v>
      </c>
      <c r="D13" s="44" t="s">
        <v>21</v>
      </c>
      <c r="E13" s="6" t="s">
        <v>27</v>
      </c>
      <c r="F13" s="9" t="s">
        <v>23</v>
      </c>
      <c r="G13" s="11" t="s">
        <v>20</v>
      </c>
    </row>
    <row r="14" spans="1:7" ht="18">
      <c r="A14" s="3"/>
      <c r="B14" s="3"/>
      <c r="C14" s="43">
        <v>44747</v>
      </c>
      <c r="D14" s="44" t="s">
        <v>21</v>
      </c>
      <c r="E14" s="6" t="s">
        <v>28</v>
      </c>
      <c r="F14" s="9" t="s">
        <v>23</v>
      </c>
      <c r="G14" s="11" t="s">
        <v>20</v>
      </c>
    </row>
    <row r="15" spans="1:7" ht="18">
      <c r="A15" s="3"/>
      <c r="B15" s="3"/>
      <c r="C15" s="43">
        <v>44747</v>
      </c>
      <c r="D15" s="44" t="s">
        <v>21</v>
      </c>
      <c r="E15" s="6" t="s">
        <v>29</v>
      </c>
      <c r="F15" s="9" t="s">
        <v>23</v>
      </c>
      <c r="G15" s="11" t="s">
        <v>20</v>
      </c>
    </row>
    <row r="16" spans="1:7" ht="18">
      <c r="A16" s="3"/>
      <c r="B16" s="3"/>
      <c r="C16" s="43">
        <v>44747</v>
      </c>
      <c r="D16" s="44" t="s">
        <v>21</v>
      </c>
      <c r="E16" s="6" t="s">
        <v>30</v>
      </c>
      <c r="F16" s="9" t="s">
        <v>23</v>
      </c>
      <c r="G16" s="11" t="s">
        <v>20</v>
      </c>
    </row>
    <row r="17" spans="1:7" ht="18">
      <c r="A17" s="3"/>
      <c r="B17" s="3"/>
      <c r="C17" s="43">
        <v>44747</v>
      </c>
      <c r="D17" s="44" t="s">
        <v>21</v>
      </c>
      <c r="E17" s="6" t="s">
        <v>31</v>
      </c>
      <c r="F17" s="9" t="s">
        <v>23</v>
      </c>
      <c r="G17" s="11" t="s">
        <v>20</v>
      </c>
    </row>
    <row r="18" spans="1:7" ht="18">
      <c r="A18" s="3"/>
      <c r="B18" s="3"/>
      <c r="C18" s="43">
        <v>44747</v>
      </c>
      <c r="D18" s="44" t="s">
        <v>21</v>
      </c>
      <c r="E18" s="6" t="s">
        <v>32</v>
      </c>
      <c r="F18" s="9" t="s">
        <v>23</v>
      </c>
      <c r="G18" s="11" t="s">
        <v>20</v>
      </c>
    </row>
    <row r="19" spans="1:7" ht="18">
      <c r="A19" s="3"/>
      <c r="B19" s="3"/>
      <c r="C19" s="43">
        <v>44747</v>
      </c>
      <c r="D19" s="44" t="s">
        <v>21</v>
      </c>
      <c r="E19" s="6" t="s">
        <v>33</v>
      </c>
      <c r="F19" s="9" t="s">
        <v>23</v>
      </c>
      <c r="G19" s="11" t="s">
        <v>20</v>
      </c>
    </row>
    <row r="20" spans="1:7" ht="18">
      <c r="A20" s="3"/>
      <c r="B20" s="3"/>
      <c r="C20" s="43">
        <v>44747</v>
      </c>
      <c r="D20" s="44" t="s">
        <v>21</v>
      </c>
      <c r="E20" s="6" t="s">
        <v>34</v>
      </c>
      <c r="F20" s="9" t="s">
        <v>23</v>
      </c>
      <c r="G20" s="11" t="s">
        <v>20</v>
      </c>
    </row>
    <row r="21" spans="1:7" ht="18">
      <c r="A21" s="3"/>
      <c r="B21" s="3"/>
      <c r="C21" s="43">
        <v>44747</v>
      </c>
      <c r="D21" s="44" t="s">
        <v>21</v>
      </c>
      <c r="E21" s="6" t="s">
        <v>35</v>
      </c>
      <c r="F21" s="9" t="s">
        <v>23</v>
      </c>
      <c r="G21" s="11" t="s">
        <v>20</v>
      </c>
    </row>
    <row r="22" spans="1:7" ht="18">
      <c r="A22" s="3"/>
      <c r="B22" s="3"/>
      <c r="C22" s="43">
        <v>44747</v>
      </c>
      <c r="D22" s="44" t="s">
        <v>21</v>
      </c>
      <c r="E22" s="6" t="s">
        <v>36</v>
      </c>
      <c r="F22" s="9" t="s">
        <v>37</v>
      </c>
      <c r="G22" s="11" t="s">
        <v>20</v>
      </c>
    </row>
    <row r="23" spans="1:7" ht="18">
      <c r="A23" s="3"/>
      <c r="B23" s="3"/>
      <c r="C23" s="43">
        <v>44747</v>
      </c>
      <c r="D23" s="44" t="s">
        <v>21</v>
      </c>
      <c r="E23" s="6" t="s">
        <v>38</v>
      </c>
      <c r="F23" s="9" t="s">
        <v>39</v>
      </c>
      <c r="G23" s="11" t="s">
        <v>20</v>
      </c>
    </row>
    <row r="24" spans="1:7" ht="18">
      <c r="C24" s="7"/>
      <c r="D24" s="8"/>
      <c r="E24" s="6"/>
      <c r="F24" s="9"/>
      <c r="G24" s="11"/>
    </row>
    <row r="25" spans="1:7" ht="18">
      <c r="C25" s="7"/>
      <c r="D25" s="8"/>
      <c r="E25" s="6"/>
      <c r="F25" s="9"/>
      <c r="G25" s="11"/>
    </row>
    <row r="26" spans="1:7" ht="18">
      <c r="C26" s="16" t="s">
        <v>15</v>
      </c>
      <c r="D26" s="17" t="s">
        <v>16</v>
      </c>
      <c r="E26" s="18"/>
      <c r="F26" s="19" t="s">
        <v>18</v>
      </c>
      <c r="G26" s="20" t="s">
        <v>17</v>
      </c>
    </row>
    <row r="27" spans="1:7" ht="18">
      <c r="C27" s="7"/>
      <c r="D27" s="8"/>
      <c r="E27" s="6"/>
      <c r="F27" s="9"/>
      <c r="G27" s="11"/>
    </row>
    <row r="28" spans="1:7" ht="18">
      <c r="C28" s="7"/>
      <c r="D28" s="8"/>
      <c r="E28" t="s">
        <v>14</v>
      </c>
      <c r="F28" s="9"/>
      <c r="G28" s="11"/>
    </row>
    <row r="29" spans="1:7" ht="18">
      <c r="C29" s="7"/>
      <c r="D29" s="8"/>
      <c r="E29" s="6"/>
      <c r="F29" s="9"/>
      <c r="G29" s="11"/>
    </row>
    <row r="30" spans="1:7" ht="18">
      <c r="C30" s="7"/>
      <c r="D30" s="8"/>
      <c r="E30" s="6"/>
      <c r="F30" s="9"/>
      <c r="G30" s="11"/>
    </row>
    <row r="31" spans="1:7" ht="18">
      <c r="C31" s="7"/>
      <c r="D31" s="8"/>
      <c r="E31" s="6"/>
      <c r="F31" s="9"/>
      <c r="G31" s="11"/>
    </row>
    <row r="32" spans="1:7" ht="18">
      <c r="C32" s="7"/>
      <c r="D32" s="8"/>
      <c r="E32" s="6"/>
      <c r="F32" s="9"/>
      <c r="G32" s="10"/>
    </row>
    <row r="33" spans="3:7" ht="18">
      <c r="C33" s="7"/>
      <c r="D33" s="8"/>
      <c r="E33" s="6"/>
      <c r="F33" s="9"/>
      <c r="G33" s="10"/>
    </row>
    <row r="34" spans="3:7" ht="18">
      <c r="C34" s="7"/>
      <c r="D34" s="8"/>
      <c r="E34" s="6"/>
      <c r="F34" s="9"/>
      <c r="G34" s="10"/>
    </row>
    <row r="35" spans="3:7" ht="18">
      <c r="C35" s="7"/>
      <c r="D35" s="8"/>
      <c r="E35" s="6"/>
      <c r="F35" s="9"/>
      <c r="G35" s="10"/>
    </row>
    <row r="36" spans="3:7" ht="18">
      <c r="C36" s="7"/>
      <c r="D36" s="8"/>
      <c r="E36" s="6"/>
      <c r="F36" s="9"/>
      <c r="G36" s="10"/>
    </row>
    <row r="37" spans="3:7" ht="18">
      <c r="C37" s="7"/>
      <c r="D37" s="8"/>
      <c r="E37" s="6"/>
      <c r="F37" s="12"/>
      <c r="G37" s="13"/>
    </row>
    <row r="38" spans="3:7" ht="18">
      <c r="C38" s="7"/>
      <c r="D38" s="8"/>
      <c r="E38" s="6"/>
      <c r="F38" s="12"/>
      <c r="G38" s="1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C0001 (3)</vt:lpstr>
      <vt:lpstr>C0001 (2)</vt:lpstr>
      <vt:lpstr>C0001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dcterms:created xsi:type="dcterms:W3CDTF">2022-07-03T06:14:37Z</dcterms:created>
  <dcterms:modified xsi:type="dcterms:W3CDTF">2022-07-05T15:56:36Z</dcterms:modified>
</cp:coreProperties>
</file>