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8178C92-A6BC-447E-B3C2-63727631A672}" xr6:coauthVersionLast="47" xr6:coauthVersionMax="47" xr10:uidLastSave="{00000000-0000-0000-0000-000000000000}"/>
  <bookViews>
    <workbookView xWindow="-120" yWindow="-120" windowWidth="29040" windowHeight="16440" xr2:uid="{973D53FA-CF8A-467F-83C0-3569C8C1610A}"/>
  </bookViews>
  <sheets>
    <sheet name="Saisie des infos" sheetId="2" r:id="rId1"/>
    <sheet name="M2" sheetId="3" r:id="rId2"/>
  </sheets>
  <externalReferences>
    <externalReference r:id="rId3"/>
    <externalReference r:id="rId4"/>
  </externalReferences>
  <definedNames>
    <definedName name="_xlnm._FilterDatabase" localSheetId="0" hidden="1">'Saisie des infos'!$O$2:$W$8</definedName>
    <definedName name="Cadence">OFFSET([1]Cadence!$A$1,1,0,COUNTA([1]Cadence!$A:$A)-1,5)</definedName>
    <definedName name="CAUSE">OFFSET(INDIRECT("Feuil2!$J$" &amp; 2),,,MAX(1,COUNTA([1]Feuil2!$J:$J)),1)</definedName>
    <definedName name="DATE_M2">OFFSET(INDIRECT("Feuil2!$R$0" &amp; 2),,,MAX(1,COUNTA([1]Feuil2!$R:$R)),1)</definedName>
    <definedName name="Date_M2_Recap">OFFSET([1]M2!$A$1,1,0,COUNTA(Tableau1[Date]),-1)</definedName>
    <definedName name="Date_M3_Recap">OFFSET([1]M3!$A$1,1,0,COUNTA([1]!Tableau2[Date]),-1)</definedName>
    <definedName name="Date_Supervision_M3" hidden="1">OFFSET([2]M3_Supervision!$A$2,,,COUNTA([2]M3_Supervision!$A:$A)-1)</definedName>
    <definedName name="Dechets_AV_ST">OFFSET([1]M2!$J$1,1,0,COUNTA(Tableau1[Déchets]),-1)</definedName>
    <definedName name="Fully_M3_Recap">OFFSET([1]M3!$F$1,1,0,COUNTA([1]!Tableau2[Fully time/mm]),-1)</definedName>
    <definedName name="Good_M3_Recap">OFFSET([1]M3!$D$1,1,0,COUNTA([1]!Tableau2[Good/B]),-1)</definedName>
    <definedName name="HORAIRES">[1]Feuil1!$A$1:$D$4</definedName>
    <definedName name="N_PO">OFFSET(INDIRECT("Feuil2!$T$" &amp; 2),,,MAX(1,COUNTA([1]Feuil2!$T:$T)),1)</definedName>
    <definedName name="PB_M2">OFFSET([1]M2!$I$2,0,0,COUNTA(Tableau1[Pièces Bonnes2]),-1)</definedName>
    <definedName name="Poste_M2">OFFSET(INDIRECT("Feuil2!$S$" &amp; 2),,,MAX(1,COUNTA([1]Feuil2!$S:$S)),1)</definedName>
    <definedName name="Reject_M3_Recap">OFFSET([1]M3!$E$1,1,0,COUNTA([1]!Tableau2[Rejected/A-B]),-1)</definedName>
    <definedName name="Speed_M3_Recap">OFFSET([1]M3!$G$1,1,0,COUNTA([1]!Tableau2[Speed_Loos]),-1)</definedName>
    <definedName name="Temps_d_arrêt">OFFSET(INDIRECT("Feuil2!$Q$0" &amp; 1),1,0,MAX(1,COUNTA([1]Feuil2!$Q:$Q)),1)</definedName>
    <definedName name="usb_m2">OFFSET([1]Feuil2!$B$1,0,0,COUNTA([1]Feuil2!$B:$B)+1,18)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3" l="1"/>
  <c r="I5" i="3"/>
  <c r="J5" i="3"/>
  <c r="L5" i="3"/>
  <c r="P5" i="3"/>
  <c r="M5" i="3" a="1"/>
  <c r="K5" i="3" a="1"/>
  <c r="N5" i="3" a="1"/>
  <c r="N3" i="3" a="1"/>
  <c r="N4" i="3" a="1"/>
  <c r="N2" i="3" a="1"/>
  <c r="N5" i="3" l="1"/>
  <c r="K5" i="3"/>
  <c r="M5" i="3"/>
  <c r="O5" i="3" s="1"/>
  <c r="N2" i="3"/>
  <c r="O2" i="3" s="1"/>
  <c r="P2" i="3" s="1"/>
  <c r="N4" i="3"/>
  <c r="O4" i="3" s="1"/>
  <c r="P4" i="3" s="1"/>
  <c r="N3" i="3"/>
  <c r="O3" i="3" s="1"/>
  <c r="P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<sst xmlns="http://schemas.openxmlformats.org/spreadsheetml/2006/main" count="41" uniqueCount="28">
  <si>
    <t>Machine 2</t>
  </si>
  <si>
    <t>Machine 3</t>
  </si>
  <si>
    <t>Date</t>
  </si>
  <si>
    <t>Equipe</t>
  </si>
  <si>
    <t>Produits totaux</t>
  </si>
  <si>
    <t>Déchets totaux</t>
  </si>
  <si>
    <t>Pièces bonnes</t>
  </si>
  <si>
    <t>Produit</t>
  </si>
  <si>
    <t>Temps en Mm</t>
  </si>
  <si>
    <t>tps d'arrêt</t>
  </si>
  <si>
    <t>PO</t>
  </si>
  <si>
    <t>heure fin de changement</t>
  </si>
  <si>
    <t>Temps de changement</t>
  </si>
  <si>
    <t>Heure début de chgt</t>
  </si>
  <si>
    <t>Tps en Mn</t>
  </si>
  <si>
    <t>Product / nr
A</t>
  </si>
  <si>
    <t>Good / nr
B</t>
  </si>
  <si>
    <t>Rejected / nr
A-B</t>
  </si>
  <si>
    <t>Fully time / mm</t>
  </si>
  <si>
    <t>Speed Loos</t>
  </si>
  <si>
    <t>PO 
Oui/Non</t>
  </si>
  <si>
    <t>Opérateur</t>
  </si>
  <si>
    <t>Tps mm</t>
  </si>
  <si>
    <t>Cadence</t>
  </si>
  <si>
    <t>Pièces Bonnes2</t>
  </si>
  <si>
    <t>Déchets</t>
  </si>
  <si>
    <t>NB PO</t>
  </si>
  <si>
    <t>ATTENTION NE PAS EFFACER LA 1ERE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</si>
</sst>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ddd\-dd\-mm\-yyyy"/>
    <numFmt numFmtId="166" formatCode="dd/mm/yyyy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6"/>
      <color theme="1"/>
      <name val="Daytona Condensed"/>
      <family val="2"/>
    </font>
    <font>
      <b/>
      <sz val="10"/>
      <color theme="0"/>
      <name val="Calibri Light"/>
      <family val="2"/>
    </font>
    <font>
      <b/>
      <sz val="10"/>
      <color theme="0"/>
      <name val="Dubai Medium"/>
      <family val="2"/>
    </font>
    <font>
      <sz val="10"/>
      <color theme="1"/>
      <name val="Dubai Medium"/>
      <family val="2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 tint="0.39997558519241921"/>
      </top>
      <bottom/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/>
  </cellStyleXfs>
  <cellXfs count="66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/>
    <xf numFmtId="0" fontId="3" fillId="2" borderId="1" xfId="2" applyNumberFormat="1" applyFont="1" applyFill="1" applyBorder="1" applyAlignment="1">
      <alignment horizontal="center" vertical="center" wrapText="1"/>
    </xf>
    <xf numFmtId="0" fontId="3" fillId="2" borderId="0" xfId="2" applyNumberFormat="1" applyFont="1" applyFill="1" applyAlignment="1">
      <alignment horizontal="center" vertical="center" wrapText="1"/>
    </xf>
    <xf numFmtId="0" fontId="4" fillId="2" borderId="0" xfId="2" applyNumberFormat="1" applyFont="1" applyFill="1" applyAlignment="1">
      <alignment horizontal="center" wrapText="1"/>
    </xf>
    <xf numFmtId="14" fontId="5" fillId="0" borderId="2" xfId="1" applyNumberFormat="1" applyFont="1" applyBorder="1"/>
    <xf numFmtId="2" fontId="5" fillId="0" borderId="2" xfId="1" applyNumberFormat="1" applyFont="1" applyBorder="1"/>
    <xf numFmtId="3" fontId="5" fillId="0" borderId="2" xfId="1" applyNumberFormat="1" applyFont="1" applyBorder="1" applyAlignment="1">
      <alignment horizontal="center" vertical="center"/>
    </xf>
    <xf numFmtId="0" fontId="5" fillId="0" borderId="2" xfId="1" applyFont="1" applyBorder="1"/>
    <xf numFmtId="2" fontId="5" fillId="0" borderId="0" xfId="1" applyNumberFormat="1" applyFont="1"/>
    <xf numFmtId="0" fontId="5" fillId="0" borderId="0" xfId="1" applyFont="1"/>
    <xf numFmtId="164" fontId="5" fillId="0" borderId="0" xfId="1" applyNumberFormat="1" applyFont="1"/>
    <xf numFmtId="165" fontId="6" fillId="0" borderId="3" xfId="1" applyNumberFormat="1" applyFont="1" applyBorder="1"/>
    <xf numFmtId="0" fontId="6" fillId="0" borderId="3" xfId="1" applyFont="1" applyBorder="1" applyAlignment="1">
      <alignment vertical="center"/>
    </xf>
    <xf numFmtId="0" fontId="6" fillId="3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14" fontId="5" fillId="0" borderId="4" xfId="1" applyNumberFormat="1" applyFont="1" applyBorder="1"/>
    <xf numFmtId="2" fontId="5" fillId="0" borderId="4" xfId="1" applyNumberFormat="1" applyFont="1" applyBorder="1"/>
    <xf numFmtId="3" fontId="5" fillId="0" borderId="4" xfId="1" applyNumberFormat="1" applyFont="1" applyBorder="1" applyAlignment="1">
      <alignment horizontal="center" vertical="center"/>
    </xf>
    <xf numFmtId="0" fontId="5" fillId="0" borderId="4" xfId="1" applyFont="1" applyBorder="1"/>
    <xf numFmtId="0" fontId="1" fillId="0" borderId="3" xfId="2" applyNumberFormat="1" applyBorder="1"/>
    <xf numFmtId="14" fontId="5" fillId="4" borderId="2" xfId="1" applyNumberFormat="1" applyFont="1" applyFill="1" applyBorder="1"/>
    <xf numFmtId="2" fontId="5" fillId="4" borderId="2" xfId="1" applyNumberFormat="1" applyFont="1" applyFill="1" applyBorder="1"/>
    <xf numFmtId="3" fontId="5" fillId="4" borderId="2" xfId="1" applyNumberFormat="1" applyFont="1" applyFill="1" applyBorder="1" applyAlignment="1">
      <alignment horizontal="center" vertical="center"/>
    </xf>
    <xf numFmtId="0" fontId="5" fillId="4" borderId="2" xfId="1" applyFont="1" applyFill="1" applyBorder="1"/>
    <xf numFmtId="0" fontId="4" fillId="5" borderId="6" xfId="1" applyFont="1" applyFill="1" applyBorder="1" applyAlignment="1">
      <alignment horizontal="center" vertical="center" wrapText="1"/>
    </xf>
    <xf numFmtId="0" fontId="5" fillId="6" borderId="2" xfId="1" applyFont="1" applyFill="1" applyBorder="1"/>
    <xf numFmtId="3" fontId="5" fillId="6" borderId="2" xfId="2" applyNumberFormat="1" applyFont="1" applyFill="1" applyBorder="1" applyAlignment="1">
      <alignment horizontal="center"/>
    </xf>
    <xf numFmtId="0" fontId="5" fillId="6" borderId="4" xfId="1" applyFont="1" applyFill="1" applyBorder="1"/>
    <xf numFmtId="3" fontId="5" fillId="6" borderId="4" xfId="2" applyNumberFormat="1" applyFont="1" applyFill="1" applyBorder="1" applyAlignment="1">
      <alignment horizontal="center"/>
    </xf>
    <xf numFmtId="3" fontId="5" fillId="6" borderId="2" xfId="2" quotePrefix="1" applyNumberFormat="1" applyFont="1" applyFill="1" applyBorder="1" applyAlignment="1">
      <alignment horizontal="center"/>
    </xf>
    <xf numFmtId="3" fontId="5" fillId="6" borderId="7" xfId="1" applyNumberFormat="1" applyFont="1" applyFill="1" applyBorder="1"/>
    <xf numFmtId="3" fontId="5" fillId="6" borderId="8" xfId="1" applyNumberFormat="1" applyFont="1" applyFill="1" applyBorder="1"/>
    <xf numFmtId="14" fontId="5" fillId="4" borderId="8" xfId="1" applyNumberFormat="1" applyFont="1" applyFill="1" applyBorder="1" applyAlignment="1"/>
    <xf numFmtId="2" fontId="5" fillId="4" borderId="8" xfId="1" applyNumberFormat="1" applyFont="1" applyFill="1" applyBorder="1" applyAlignment="1"/>
    <xf numFmtId="3" fontId="5" fillId="4" borderId="8" xfId="1" applyNumberFormat="1" applyFont="1" applyFill="1" applyBorder="1" applyAlignment="1">
      <alignment horizontal="center" vertical="center"/>
    </xf>
    <xf numFmtId="0" fontId="5" fillId="4" borderId="8" xfId="1" applyNumberFormat="1" applyFont="1" applyFill="1" applyBorder="1" applyAlignment="1"/>
    <xf numFmtId="2" fontId="5" fillId="4" borderId="9" xfId="1" applyNumberFormat="1" applyFont="1" applyFill="1" applyBorder="1" applyAlignment="1"/>
    <xf numFmtId="0" fontId="5" fillId="4" borderId="5" xfId="1" applyNumberFormat="1" applyFont="1" applyFill="1" applyBorder="1" applyAlignment="1"/>
    <xf numFmtId="164" fontId="5" fillId="4" borderId="5" xfId="1" applyNumberFormat="1" applyFont="1" applyFill="1" applyBorder="1" applyAlignment="1"/>
    <xf numFmtId="2" fontId="5" fillId="4" borderId="5" xfId="1" applyNumberFormat="1" applyFont="1" applyFill="1" applyBorder="1" applyAlignment="1"/>
    <xf numFmtId="14" fontId="5" fillId="0" borderId="8" xfId="1" applyNumberFormat="1" applyFont="1" applyBorder="1" applyAlignment="1"/>
    <xf numFmtId="2" fontId="5" fillId="0" borderId="8" xfId="1" applyNumberFormat="1" applyFont="1" applyBorder="1" applyAlignment="1"/>
    <xf numFmtId="3" fontId="5" fillId="0" borderId="8" xfId="1" applyNumberFormat="1" applyFont="1" applyBorder="1" applyAlignment="1">
      <alignment horizontal="center" vertical="center"/>
    </xf>
    <xf numFmtId="0" fontId="5" fillId="0" borderId="8" xfId="1" applyNumberFormat="1" applyFont="1" applyBorder="1" applyAlignment="1"/>
    <xf numFmtId="2" fontId="5" fillId="0" borderId="9" xfId="1" applyNumberFormat="1" applyFont="1" applyBorder="1" applyAlignment="1"/>
    <xf numFmtId="0" fontId="5" fillId="0" borderId="5" xfId="1" applyNumberFormat="1" applyFont="1" applyBorder="1" applyAlignment="1"/>
    <xf numFmtId="164" fontId="5" fillId="0" borderId="5" xfId="1" applyNumberFormat="1" applyFont="1" applyBorder="1" applyAlignment="1"/>
    <xf numFmtId="2" fontId="5" fillId="0" borderId="5" xfId="1" applyNumberFormat="1" applyFont="1" applyBorder="1" applyAlignment="1"/>
    <xf numFmtId="0" fontId="3" fillId="2" borderId="0" xfId="2" applyNumberFormat="1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center" wrapText="1"/>
    </xf>
    <xf numFmtId="0" fontId="1" fillId="4" borderId="5" xfId="1" applyNumberFormat="1" applyFont="1" applyFill="1" applyBorder="1" applyAlignment="1"/>
    <xf numFmtId="166" fontId="5" fillId="0" borderId="2" xfId="1" applyNumberFormat="1" applyFont="1" applyBorder="1"/>
    <xf numFmtId="0" fontId="5" fillId="0" borderId="2" xfId="1" applyNumberFormat="1" applyFont="1" applyBorder="1"/>
    <xf numFmtId="0" fontId="5" fillId="6" borderId="2" xfId="1" applyNumberFormat="1" applyFont="1" applyFill="1" applyBorder="1"/>
    <xf numFmtId="0" fontId="5" fillId="0" borderId="0" xfId="1" applyNumberFormat="1" applyFont="1"/>
    <xf numFmtId="2" fontId="5" fillId="4" borderId="10" xfId="1" applyNumberFormat="1" applyFont="1" applyFill="1" applyBorder="1" applyAlignment="1"/>
    <xf numFmtId="0" fontId="1" fillId="4" borderId="0" xfId="1" applyNumberFormat="1" applyFont="1" applyFill="1" applyBorder="1" applyAlignment="1"/>
    <xf numFmtId="164" fontId="5" fillId="4" borderId="0" xfId="1" applyNumberFormat="1" applyFont="1" applyFill="1" applyBorder="1" applyAlignment="1"/>
    <xf numFmtId="2" fontId="5" fillId="4" borderId="0" xfId="1" applyNumberFormat="1" applyFont="1" applyFill="1" applyBorder="1" applyAlignment="1"/>
    <xf numFmtId="14" fontId="5" fillId="4" borderId="4" xfId="1" applyNumberFormat="1" applyFont="1" applyFill="1" applyBorder="1"/>
    <xf numFmtId="2" fontId="5" fillId="4" borderId="4" xfId="1" applyNumberFormat="1" applyFont="1" applyFill="1" applyBorder="1"/>
    <xf numFmtId="3" fontId="5" fillId="4" borderId="4" xfId="1" applyNumberFormat="1" applyFont="1" applyFill="1" applyBorder="1" applyAlignment="1">
      <alignment horizontal="center" vertical="center"/>
    </xf>
    <xf numFmtId="0" fontId="5" fillId="4" borderId="4" xfId="1" applyFont="1" applyFill="1" applyBorder="1"/>
  </cellXfs>
  <cellStyles count="3">
    <cellStyle name="Normal 2" xfId="2" xr:uid="{A3E05DA1-F4F1-4669-8E38-393AB3AB587F}"/>
    <cellStyle name="Normal 3" xfId="1" xr:uid="{25DF7A1D-2C4A-4B25-89C7-25BFDC6FAFA2}"/>
    <cellStyle name="Standaard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fill>
        <patternFill patternType="solid">
          <fgColor indexed="64"/>
          <bgColor theme="7" tint="0.79998168889431442"/>
        </patternFill>
      </fill>
      <border diagonalUp="0" diagonalDown="0" outline="0">
        <left style="thin">
          <color theme="4"/>
        </left>
        <right/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0" formatCode="General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2" formatCode="0.0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Dubai Medium"/>
        <family val="2"/>
        <scheme val="none"/>
      </font>
      <numFmt numFmtId="166" formatCode="dd/mm/yyyy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Dubai Medium"/>
        <family val="2"/>
        <scheme val="none"/>
      </font>
      <numFmt numFmtId="0" formatCode="General"/>
      <fill>
        <patternFill patternType="solid">
          <fgColor indexed="64"/>
          <bgColor theme="4"/>
        </patternFill>
      </fill>
      <alignment horizontal="center" vertical="bottom" textRotation="0" wrapText="1" indent="0" justifyLastLine="0" shrinkToFit="0" readingOrder="0"/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Dubai Medium"/>
        <family val="2"/>
        <scheme val="none"/>
      </font>
      <numFmt numFmtId="0" formatCode="General"/>
      <fill>
        <patternFill patternType="solid">
          <fgColor indexed="64"/>
          <bgColor theme="4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175259</xdr:colOff>
      <xdr:row>0</xdr:row>
      <xdr:rowOff>15240</xdr:rowOff>
    </xdr:from>
    <xdr:to>
      <xdr:col>3</xdr:col>
      <xdr:colOff>695324</xdr:colOff>
      <xdr:row>0</xdr:row>
      <xdr:rowOff>350520</xdr:rowOff>
    </xdr:to>
    <xdr:sp macro="[0]!Tranfert_M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F653ED2-7CF7-47D8-ADEF-FA80DBEED55E}"/>
            </a:ext>
          </a:extLst>
        </xdr:cNvPr>
        <xdr:cNvSpPr/>
      </xdr:nvSpPr>
      <xdr:spPr>
        <a:xfrm>
          <a:off x="1455419" y="15240"/>
          <a:ext cx="3080385" cy="33528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Arial Rounded MT Bold" panose="020F0704030504030204" pitchFamily="34" charset="0"/>
            </a:rPr>
            <a:t>Transferer les données de la</a:t>
          </a:r>
          <a:r>
            <a:rPr lang="fr-FR" sz="1100" baseline="0">
              <a:latin typeface="Arial Rounded MT Bold" panose="020F0704030504030204" pitchFamily="34" charset="0"/>
            </a:rPr>
            <a:t> M2</a:t>
          </a:r>
          <a:endParaRPr lang="fr-FR" sz="1100"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16</xdr:col>
      <xdr:colOff>0</xdr:colOff>
      <xdr:row>0</xdr:row>
      <xdr:rowOff>28575</xdr:rowOff>
    </xdr:from>
    <xdr:to>
      <xdr:col>19</xdr:col>
      <xdr:colOff>685800</xdr:colOff>
      <xdr:row>0</xdr:row>
      <xdr:rowOff>363855</xdr:rowOff>
    </xdr:to>
    <xdr:sp macro="[1]!Tranfert_M3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FE88FC2-7E41-402E-A417-64102201BF64}"/>
            </a:ext>
          </a:extLst>
        </xdr:cNvPr>
        <xdr:cNvSpPr/>
      </xdr:nvSpPr>
      <xdr:spPr>
        <a:xfrm>
          <a:off x="19408140" y="28575"/>
          <a:ext cx="3063240" cy="33528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  <a:latin typeface="Arial Rounded MT Bold" panose="020F0704030504030204" pitchFamily="34" charset="0"/>
            </a:rPr>
            <a:t>Transferer les données de la</a:t>
          </a:r>
          <a:r>
            <a:rPr lang="fr-FR" sz="1100" baseline="0">
              <a:solidFill>
                <a:schemeClr val="bg1"/>
              </a:solidFill>
              <a:latin typeface="Arial Rounded MT Bold" panose="020F0704030504030204" pitchFamily="34" charset="0"/>
            </a:rPr>
            <a:t> M3</a:t>
          </a:r>
          <a:endParaRPr lang="fr-FR" sz="11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2</xdr:col>
      <xdr:colOff>923925</xdr:colOff>
      <xdr:row>7</xdr:row>
      <xdr:rowOff>95250</xdr:rowOff>
    </xdr:from>
    <xdr:to>
      <xdr:col>8</xdr:col>
      <xdr:colOff>552450</xdr:colOff>
      <xdr:row>16</xdr:row>
      <xdr:rowOff>209550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60B1E98-BAF8-52F9-68A2-E9C15CA61497}"/>
            </a:ext>
          </a:extLst>
        </xdr:cNvPr>
        <xdr:cNvSpPr/>
      </xdr:nvSpPr>
      <xdr:spPr>
        <a:xfrm>
          <a:off x="3419475" y="2552700"/>
          <a:ext cx="6629400" cy="2771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 l'origine, ce</a:t>
          </a:r>
          <a:r>
            <a:rPr lang="fr-FR" sz="1100" baseline="0"/>
            <a:t> n'était pas un tableau, mais des plages de données.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l'ai transformé en tableau afin de pouvoir recopier automatiquement des formules se trouvant de la colonne H à M d'une ligne sur l'autre,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dois pouvoir transferer ces données de A3 à M...... (ça peut aller jusque 21), dans ma feuille nommée "M2", à la suite des données déjà présentes,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pour votre aide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3630/Downloads/Calcul_Production%20simplifi&#233;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ODUCTION\Suivi%20de%20Production\Calcul%20Production%20V2022_1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Feuil2"/>
      <sheetName val="Saisie des infos"/>
      <sheetName val="M2"/>
      <sheetName val="Feuil1"/>
      <sheetName val="M3"/>
      <sheetName val="Cadence"/>
      <sheetName val="Calcul_Production simplifié(1)"/>
    </sheetNames>
    <definedNames>
      <definedName name="Tranfert_M3"/>
    </definedNames>
    <sheetDataSet>
      <sheetData sheetId="0" refreshError="1"/>
      <sheetData sheetId="1" refreshError="1">
        <row r="1">
          <cell r="B1" t="str">
            <v>CHRONO</v>
          </cell>
          <cell r="J1" t="str">
            <v>VALUET</v>
          </cell>
          <cell r="Q1" t="str">
            <v>Temps d'arrêt</v>
          </cell>
          <cell r="R1" t="str">
            <v>Jour Corrigé</v>
          </cell>
          <cell r="S1" t="str">
            <v>Equipe</v>
          </cell>
          <cell r="T1" t="str">
            <v>Numéro Chrono PO</v>
          </cell>
        </row>
        <row r="2">
          <cell r="B2">
            <v>1.3294140809656001E+30</v>
          </cell>
          <cell r="J2" t="str">
            <v>cause 1</v>
          </cell>
          <cell r="Q2">
            <v>233.5</v>
          </cell>
          <cell r="R2">
            <v>44662</v>
          </cell>
          <cell r="S2">
            <v>13</v>
          </cell>
          <cell r="T2">
            <v>0</v>
          </cell>
        </row>
        <row r="3">
          <cell r="B3">
            <v>1.3294148816780999E+30</v>
          </cell>
          <cell r="J3" t="str">
            <v>cause 24</v>
          </cell>
          <cell r="Q3">
            <v>31.616666666666667</v>
          </cell>
          <cell r="R3">
            <v>44662</v>
          </cell>
          <cell r="S3">
            <v>13</v>
          </cell>
          <cell r="T3">
            <v>0</v>
          </cell>
        </row>
        <row r="4">
          <cell r="B4">
            <v>1.3294151298905999E+30</v>
          </cell>
          <cell r="J4" t="str">
            <v>cause 24</v>
          </cell>
          <cell r="Q4">
            <v>23.716666666666665</v>
          </cell>
          <cell r="R4">
            <v>44662</v>
          </cell>
          <cell r="S4">
            <v>13</v>
          </cell>
          <cell r="T4">
            <v>0</v>
          </cell>
        </row>
        <row r="5">
          <cell r="B5">
            <v>1.3294156910437001E+30</v>
          </cell>
          <cell r="J5" t="str">
            <v>cause 24</v>
          </cell>
          <cell r="Q5">
            <v>16.75</v>
          </cell>
          <cell r="R5">
            <v>44662</v>
          </cell>
          <cell r="S5">
            <v>21</v>
          </cell>
          <cell r="T5">
            <v>0</v>
          </cell>
        </row>
        <row r="6">
          <cell r="B6">
            <v>1.3294174191014999E+30</v>
          </cell>
          <cell r="J6" t="str">
            <v>cause 2</v>
          </cell>
          <cell r="Q6">
            <v>58.25</v>
          </cell>
          <cell r="R6">
            <v>44662</v>
          </cell>
          <cell r="S6">
            <v>21</v>
          </cell>
          <cell r="T6">
            <v>1</v>
          </cell>
        </row>
        <row r="7">
          <cell r="B7">
            <v>1.3294174639312001E+30</v>
          </cell>
          <cell r="J7" t="str">
            <v>cause 2</v>
          </cell>
          <cell r="Q7">
            <v>6.6166666666666671</v>
          </cell>
          <cell r="R7">
            <v>44662</v>
          </cell>
          <cell r="S7">
            <v>21</v>
          </cell>
          <cell r="T7">
            <v>2</v>
          </cell>
        </row>
        <row r="8">
          <cell r="B8">
            <v>1.3294176858592999E+30</v>
          </cell>
          <cell r="J8" t="str">
            <v>cause 24</v>
          </cell>
          <cell r="Q8">
            <v>34.466666666666669</v>
          </cell>
          <cell r="R8">
            <v>44662</v>
          </cell>
          <cell r="S8">
            <v>21</v>
          </cell>
          <cell r="T8">
            <v>0</v>
          </cell>
        </row>
        <row r="9">
          <cell r="B9">
            <v>1.3294177754593E+30</v>
          </cell>
          <cell r="J9" t="str">
            <v>cause 25</v>
          </cell>
          <cell r="Q9">
            <v>13.25</v>
          </cell>
          <cell r="R9">
            <v>44662</v>
          </cell>
          <cell r="S9">
            <v>21</v>
          </cell>
          <cell r="T9">
            <v>0</v>
          </cell>
        </row>
        <row r="10">
          <cell r="B10">
            <v>1.3294178699796001E+30</v>
          </cell>
          <cell r="J10" t="str">
            <v>cause 25</v>
          </cell>
          <cell r="Q10">
            <v>7.166666666666667</v>
          </cell>
          <cell r="R10">
            <v>44662</v>
          </cell>
          <cell r="S10">
            <v>21</v>
          </cell>
          <cell r="T10">
            <v>0</v>
          </cell>
        </row>
        <row r="11">
          <cell r="B11">
            <v>1.3294178953795999E+30</v>
          </cell>
          <cell r="J11" t="str">
            <v>cause 25</v>
          </cell>
          <cell r="Q11">
            <v>2.5666666666666664</v>
          </cell>
          <cell r="R11">
            <v>44662</v>
          </cell>
          <cell r="S11">
            <v>21</v>
          </cell>
          <cell r="T11">
            <v>0</v>
          </cell>
        </row>
        <row r="12">
          <cell r="B12">
            <v>1.3294180958796001E+30</v>
          </cell>
          <cell r="J12" t="str">
            <v>cause 24</v>
          </cell>
          <cell r="Q12">
            <v>25.816666666666666</v>
          </cell>
          <cell r="R12">
            <v>44662</v>
          </cell>
          <cell r="S12">
            <v>21</v>
          </cell>
          <cell r="T12">
            <v>0</v>
          </cell>
        </row>
        <row r="13">
          <cell r="B13">
            <v>1.3294181810390001E+29</v>
          </cell>
          <cell r="J13" t="str">
            <v>cause 14</v>
          </cell>
          <cell r="Q13">
            <v>12.75</v>
          </cell>
          <cell r="R13">
            <v>44662</v>
          </cell>
          <cell r="S13">
            <v>21</v>
          </cell>
          <cell r="T13">
            <v>0</v>
          </cell>
        </row>
        <row r="14">
          <cell r="B14">
            <v>1.3294183241390001E+29</v>
          </cell>
          <cell r="J14" t="str">
            <v>cause 24</v>
          </cell>
          <cell r="Q14">
            <v>17.016666666666666</v>
          </cell>
          <cell r="R14">
            <v>44662</v>
          </cell>
          <cell r="S14">
            <v>21</v>
          </cell>
          <cell r="T14">
            <v>0</v>
          </cell>
        </row>
        <row r="15">
          <cell r="B15">
            <v>1.3294184357875001E+30</v>
          </cell>
          <cell r="J15" t="str">
            <v>cause 17</v>
          </cell>
          <cell r="Q15">
            <v>9.5166666666666675</v>
          </cell>
          <cell r="R15">
            <v>44662</v>
          </cell>
          <cell r="S15">
            <v>21</v>
          </cell>
          <cell r="T15">
            <v>0</v>
          </cell>
        </row>
        <row r="16">
          <cell r="B16">
            <v>1.3294186292874999E+30</v>
          </cell>
          <cell r="J16" t="str">
            <v>cause 24</v>
          </cell>
          <cell r="Q16">
            <v>14.05</v>
          </cell>
          <cell r="R16">
            <v>44662</v>
          </cell>
          <cell r="S16">
            <v>5</v>
          </cell>
          <cell r="T16">
            <v>0</v>
          </cell>
        </row>
        <row r="17">
          <cell r="B17">
            <v>1.3294187145874999E+30</v>
          </cell>
          <cell r="J17" t="str">
            <v>cause 24</v>
          </cell>
          <cell r="Q17">
            <v>9.3333333333333339</v>
          </cell>
          <cell r="R17">
            <v>44662</v>
          </cell>
          <cell r="S17">
            <v>5</v>
          </cell>
          <cell r="T17">
            <v>0</v>
          </cell>
        </row>
        <row r="18">
          <cell r="B18">
            <v>1.3294189209983999E+30</v>
          </cell>
          <cell r="J18" t="str">
            <v>cause 24</v>
          </cell>
          <cell r="Q18">
            <v>9.8666666666666671</v>
          </cell>
          <cell r="R18">
            <v>44662</v>
          </cell>
          <cell r="S18">
            <v>5</v>
          </cell>
          <cell r="T18">
            <v>0</v>
          </cell>
        </row>
        <row r="19">
          <cell r="B19">
            <v>1.3294190481811999E+30</v>
          </cell>
          <cell r="J19" t="str">
            <v>cause 24</v>
          </cell>
          <cell r="Q19">
            <v>15.25</v>
          </cell>
          <cell r="R19">
            <v>44662</v>
          </cell>
          <cell r="S19">
            <v>5</v>
          </cell>
          <cell r="T19">
            <v>0</v>
          </cell>
        </row>
        <row r="20">
          <cell r="B20">
            <v>1.3294191621812E+30</v>
          </cell>
          <cell r="J20" t="str">
            <v>cause 24</v>
          </cell>
          <cell r="Q20">
            <v>6.55</v>
          </cell>
          <cell r="R20">
            <v>44662</v>
          </cell>
          <cell r="S20">
            <v>5</v>
          </cell>
          <cell r="T20">
            <v>0</v>
          </cell>
        </row>
        <row r="21">
          <cell r="B21">
            <v>1.3294195530875E+30</v>
          </cell>
          <cell r="J21" t="str">
            <v>cause 24</v>
          </cell>
          <cell r="Q21">
            <v>17.316666666666666</v>
          </cell>
          <cell r="R21">
            <v>44662</v>
          </cell>
          <cell r="S21">
            <v>5</v>
          </cell>
          <cell r="T21">
            <v>0</v>
          </cell>
        </row>
        <row r="22">
          <cell r="B22">
            <v>1.3294196534999999E+27</v>
          </cell>
          <cell r="J22" t="str">
            <v>cause 24</v>
          </cell>
          <cell r="Q22">
            <v>3.8333333333333335</v>
          </cell>
          <cell r="R22">
            <v>44662</v>
          </cell>
          <cell r="S22">
            <v>5</v>
          </cell>
          <cell r="T22">
            <v>0</v>
          </cell>
        </row>
        <row r="23">
          <cell r="B23">
            <v>1.3294198635468001E+30</v>
          </cell>
          <cell r="J23" t="str">
            <v>cause 24</v>
          </cell>
          <cell r="Q23">
            <v>21.016666666666666</v>
          </cell>
          <cell r="R23">
            <v>44662</v>
          </cell>
          <cell r="S23">
            <v>5</v>
          </cell>
          <cell r="T23">
            <v>0</v>
          </cell>
        </row>
        <row r="24">
          <cell r="B24">
            <v>1.3294199971467999E+30</v>
          </cell>
          <cell r="J24" t="str">
            <v>cause 24</v>
          </cell>
          <cell r="Q24">
            <v>7.416666666666667</v>
          </cell>
          <cell r="R24">
            <v>44662</v>
          </cell>
          <cell r="S24">
            <v>5</v>
          </cell>
          <cell r="T24">
            <v>0</v>
          </cell>
        </row>
        <row r="25">
          <cell r="B25">
            <v>1.3294200604468E+30</v>
          </cell>
          <cell r="J25" t="str">
            <v>cause 17</v>
          </cell>
          <cell r="Q25">
            <v>4.9333333333333336</v>
          </cell>
          <cell r="R25">
            <v>44662</v>
          </cell>
          <cell r="S25">
            <v>5</v>
          </cell>
          <cell r="T25">
            <v>0</v>
          </cell>
        </row>
        <row r="26">
          <cell r="B26">
            <v>1.3294201720468001E+30</v>
          </cell>
          <cell r="J26" t="str">
            <v>cause 17</v>
          </cell>
          <cell r="Q26">
            <v>9.15</v>
          </cell>
          <cell r="R26">
            <v>44662</v>
          </cell>
          <cell r="S26">
            <v>5</v>
          </cell>
          <cell r="T26">
            <v>0</v>
          </cell>
        </row>
        <row r="27">
          <cell r="B27">
            <v>1.3294210400125001E+30</v>
          </cell>
          <cell r="J27" t="str">
            <v>cause 2</v>
          </cell>
          <cell r="Q27">
            <v>137.73333333333332</v>
          </cell>
          <cell r="R27">
            <v>44662</v>
          </cell>
          <cell r="S27">
            <v>5</v>
          </cell>
          <cell r="T27">
            <v>1</v>
          </cell>
        </row>
        <row r="28">
          <cell r="B28">
            <v>1.3294210635156001E+30</v>
          </cell>
          <cell r="J28" t="str">
            <v>cause 25</v>
          </cell>
          <cell r="Q28">
            <v>3.7</v>
          </cell>
          <cell r="R28">
            <v>44662</v>
          </cell>
          <cell r="S28">
            <v>5</v>
          </cell>
          <cell r="T28">
            <v>0</v>
          </cell>
        </row>
        <row r="29">
          <cell r="B29">
            <v>1.3294210886781001E+30</v>
          </cell>
          <cell r="J29" t="str">
            <v>cause 10</v>
          </cell>
          <cell r="Q29">
            <v>3.5</v>
          </cell>
          <cell r="R29">
            <v>44662</v>
          </cell>
          <cell r="S29">
            <v>5</v>
          </cell>
          <cell r="T29">
            <v>0</v>
          </cell>
        </row>
        <row r="30">
          <cell r="B30">
            <v>1329.6192748329177</v>
          </cell>
          <cell r="J30" t="str">
            <v>cause 24</v>
          </cell>
          <cell r="Q30">
            <v>12.366666666666667</v>
          </cell>
          <cell r="R30">
            <v>44662</v>
          </cell>
          <cell r="S30">
            <v>5</v>
          </cell>
          <cell r="T30">
            <v>0</v>
          </cell>
        </row>
        <row r="31">
          <cell r="B31" t="str">
            <v>ligne manuelle1</v>
          </cell>
          <cell r="J31" t="str">
            <v>cause 25</v>
          </cell>
          <cell r="Q31">
            <v>10.116666666666667</v>
          </cell>
          <cell r="R31">
            <v>44662</v>
          </cell>
          <cell r="S31">
            <v>5</v>
          </cell>
          <cell r="T31">
            <v>0</v>
          </cell>
        </row>
        <row r="32">
          <cell r="B32">
            <v>1.3294214168921E+30</v>
          </cell>
          <cell r="J32" t="str">
            <v>cause 25</v>
          </cell>
          <cell r="Q32">
            <v>26.283333333333335</v>
          </cell>
          <cell r="R32">
            <v>44663</v>
          </cell>
          <cell r="S32">
            <v>13</v>
          </cell>
          <cell r="T32">
            <v>0</v>
          </cell>
        </row>
        <row r="33">
          <cell r="B33">
            <v>1.3294217188092999E+30</v>
          </cell>
          <cell r="J33" t="str">
            <v>cause 24</v>
          </cell>
          <cell r="Q33">
            <v>20.6</v>
          </cell>
          <cell r="R33">
            <v>44663</v>
          </cell>
          <cell r="S33">
            <v>13</v>
          </cell>
          <cell r="T33">
            <v>0</v>
          </cell>
        </row>
        <row r="34">
          <cell r="B34">
            <v>1.3294219654812001E+30</v>
          </cell>
          <cell r="J34" t="str">
            <v>cause 5</v>
          </cell>
          <cell r="Q34">
            <v>2.9</v>
          </cell>
          <cell r="R34">
            <v>44663</v>
          </cell>
          <cell r="S34">
            <v>13</v>
          </cell>
          <cell r="T34">
            <v>0</v>
          </cell>
        </row>
        <row r="35">
          <cell r="B35">
            <v>1.3294219751859E+30</v>
          </cell>
          <cell r="J35" t="str">
            <v>cause 5</v>
          </cell>
          <cell r="Q35">
            <v>0.8833333333333333</v>
          </cell>
          <cell r="R35">
            <v>44663</v>
          </cell>
          <cell r="S35">
            <v>13</v>
          </cell>
          <cell r="T35">
            <v>0</v>
          </cell>
        </row>
        <row r="36">
          <cell r="B36">
            <v>1.3294219886484E+30</v>
          </cell>
          <cell r="J36" t="str">
            <v>cause 5</v>
          </cell>
          <cell r="Q36">
            <v>1.6666666666666665</v>
          </cell>
          <cell r="R36">
            <v>44663</v>
          </cell>
          <cell r="S36">
            <v>13</v>
          </cell>
          <cell r="T36">
            <v>0</v>
          </cell>
        </row>
        <row r="37">
          <cell r="B37">
            <v>1.3294223035437001E+30</v>
          </cell>
          <cell r="J37" t="str">
            <v>cause 24</v>
          </cell>
          <cell r="Q37">
            <v>4.7833333333333332</v>
          </cell>
          <cell r="R37">
            <v>44663</v>
          </cell>
          <cell r="S37">
            <v>13</v>
          </cell>
          <cell r="T37">
            <v>0</v>
          </cell>
        </row>
        <row r="38">
          <cell r="B38">
            <v>1.3294225496734001E+30</v>
          </cell>
          <cell r="J38" t="str">
            <v>cause 24</v>
          </cell>
          <cell r="Q38">
            <v>8.0500000000000007</v>
          </cell>
          <cell r="R38">
            <v>44663</v>
          </cell>
          <cell r="S38">
            <v>13</v>
          </cell>
          <cell r="T38">
            <v>0</v>
          </cell>
        </row>
        <row r="39">
          <cell r="B39">
            <v>1.3294226787312E+30</v>
          </cell>
          <cell r="J39" t="str">
            <v>cause 5</v>
          </cell>
          <cell r="Q39">
            <v>0.78333333333333333</v>
          </cell>
          <cell r="R39">
            <v>44663</v>
          </cell>
          <cell r="S39">
            <v>13</v>
          </cell>
          <cell r="T39">
            <v>0</v>
          </cell>
        </row>
        <row r="40">
          <cell r="B40">
            <v>1.329423292789E+29</v>
          </cell>
          <cell r="J40" t="str">
            <v>cause 24</v>
          </cell>
          <cell r="Q40">
            <v>4.7</v>
          </cell>
          <cell r="R40">
            <v>44663</v>
          </cell>
          <cell r="S40">
            <v>13</v>
          </cell>
          <cell r="T40">
            <v>0</v>
          </cell>
        </row>
        <row r="41">
          <cell r="B41">
            <v>1.329423303989E+29</v>
          </cell>
          <cell r="J41" t="str">
            <v>cause 5</v>
          </cell>
          <cell r="Q41">
            <v>0.8</v>
          </cell>
          <cell r="R41">
            <v>44663</v>
          </cell>
          <cell r="S41">
            <v>13</v>
          </cell>
          <cell r="T41">
            <v>0</v>
          </cell>
        </row>
        <row r="42">
          <cell r="B42">
            <v>1.3294239416983999E+30</v>
          </cell>
          <cell r="J42" t="str">
            <v>cause 5</v>
          </cell>
          <cell r="Q42">
            <v>1.1666666666666667</v>
          </cell>
          <cell r="R42">
            <v>44663</v>
          </cell>
          <cell r="S42">
            <v>13</v>
          </cell>
          <cell r="T42">
            <v>0</v>
          </cell>
        </row>
        <row r="43">
          <cell r="B43">
            <v>1.3294239601655999E+30</v>
          </cell>
          <cell r="J43" t="str">
            <v>cause 5</v>
          </cell>
          <cell r="Q43">
            <v>0.71666666666666667</v>
          </cell>
          <cell r="R43">
            <v>44663</v>
          </cell>
          <cell r="S43">
            <v>13</v>
          </cell>
          <cell r="T43">
            <v>0</v>
          </cell>
        </row>
        <row r="44">
          <cell r="B44">
            <v>1.3294239790906001E+30</v>
          </cell>
          <cell r="J44" t="str">
            <v>cause 24</v>
          </cell>
          <cell r="Q44">
            <v>1.7</v>
          </cell>
          <cell r="R44">
            <v>44663</v>
          </cell>
          <cell r="S44">
            <v>13</v>
          </cell>
          <cell r="T44">
            <v>0</v>
          </cell>
        </row>
        <row r="45">
          <cell r="B45">
            <v>1.3294239950062001E+30</v>
          </cell>
          <cell r="J45" t="str">
            <v>cause 5</v>
          </cell>
          <cell r="Q45">
            <v>1.6333333333333333</v>
          </cell>
          <cell r="R45">
            <v>44663</v>
          </cell>
          <cell r="S45">
            <v>13</v>
          </cell>
          <cell r="T45">
            <v>0</v>
          </cell>
        </row>
        <row r="46">
          <cell r="B46">
            <v>1.329424589575E+29</v>
          </cell>
          <cell r="J46" t="str">
            <v>cause 14</v>
          </cell>
          <cell r="Q46">
            <v>1.35</v>
          </cell>
          <cell r="R46">
            <v>44663</v>
          </cell>
          <cell r="S46">
            <v>21</v>
          </cell>
          <cell r="T46">
            <v>0</v>
          </cell>
        </row>
        <row r="47">
          <cell r="B47">
            <v>1.3294248478234001E+30</v>
          </cell>
          <cell r="J47" t="str">
            <v>cause 2</v>
          </cell>
          <cell r="Q47">
            <v>41.81666666666667</v>
          </cell>
          <cell r="R47">
            <v>44663</v>
          </cell>
          <cell r="S47">
            <v>21</v>
          </cell>
          <cell r="T47">
            <v>1</v>
          </cell>
        </row>
        <row r="48">
          <cell r="B48">
            <v>1.3294248814234E+30</v>
          </cell>
          <cell r="J48" t="str">
            <v>cause 25</v>
          </cell>
          <cell r="Q48">
            <v>4.083333333333333</v>
          </cell>
          <cell r="R48">
            <v>44663</v>
          </cell>
          <cell r="S48">
            <v>21</v>
          </cell>
          <cell r="T48">
            <v>0</v>
          </cell>
        </row>
        <row r="49">
          <cell r="B49">
            <v>1.3294249825109E+30</v>
          </cell>
          <cell r="J49" t="str">
            <v>cause 3</v>
          </cell>
          <cell r="Q49">
            <v>14.55</v>
          </cell>
          <cell r="R49">
            <v>44663</v>
          </cell>
          <cell r="S49">
            <v>21</v>
          </cell>
          <cell r="T49">
            <v>0</v>
          </cell>
        </row>
        <row r="50">
          <cell r="B50">
            <v>1.3294267833156001E+30</v>
          </cell>
          <cell r="J50" t="str">
            <v>cause 24</v>
          </cell>
          <cell r="Q50">
            <v>33.200000000000003</v>
          </cell>
          <cell r="R50">
            <v>44663</v>
          </cell>
          <cell r="S50">
            <v>21</v>
          </cell>
          <cell r="T50">
            <v>0</v>
          </cell>
        </row>
        <row r="51">
          <cell r="B51">
            <v>1.3294273399030999E+30</v>
          </cell>
          <cell r="J51" t="str">
            <v>cause 24</v>
          </cell>
          <cell r="Q51">
            <v>9.8666666666666671</v>
          </cell>
          <cell r="R51">
            <v>44663</v>
          </cell>
          <cell r="S51">
            <v>5</v>
          </cell>
          <cell r="T51">
            <v>0</v>
          </cell>
        </row>
        <row r="52">
          <cell r="B52">
            <v>1.3294276807374999E+30</v>
          </cell>
          <cell r="J52" t="str">
            <v>cause 24</v>
          </cell>
          <cell r="Q52">
            <v>9</v>
          </cell>
          <cell r="R52">
            <v>44663</v>
          </cell>
          <cell r="S52">
            <v>5</v>
          </cell>
          <cell r="T52">
            <v>0</v>
          </cell>
        </row>
        <row r="53">
          <cell r="B53">
            <v>1.3294277242374999E+30</v>
          </cell>
          <cell r="J53" t="str">
            <v>cause 24</v>
          </cell>
          <cell r="Q53">
            <v>6.2166666666666668</v>
          </cell>
          <cell r="R53">
            <v>44663</v>
          </cell>
          <cell r="S53">
            <v>5</v>
          </cell>
          <cell r="T53">
            <v>0</v>
          </cell>
        </row>
        <row r="54">
          <cell r="B54">
            <v>1.3294280681436999E+30</v>
          </cell>
          <cell r="J54" t="str">
            <v>cause 17</v>
          </cell>
          <cell r="Q54">
            <v>10.6</v>
          </cell>
          <cell r="R54">
            <v>44663</v>
          </cell>
          <cell r="S54">
            <v>5</v>
          </cell>
          <cell r="T54">
            <v>0</v>
          </cell>
        </row>
        <row r="55">
          <cell r="B55">
            <v>1.3294282296437001E+30</v>
          </cell>
          <cell r="J55" t="str">
            <v>cause 24</v>
          </cell>
          <cell r="Q55">
            <v>15.783333333333333</v>
          </cell>
          <cell r="R55">
            <v>44663</v>
          </cell>
          <cell r="S55">
            <v>5</v>
          </cell>
          <cell r="T55">
            <v>0</v>
          </cell>
        </row>
        <row r="56">
          <cell r="B56">
            <v>1.3294282922437E+30</v>
          </cell>
          <cell r="J56" t="str">
            <v>cause 25</v>
          </cell>
          <cell r="Q56">
            <v>9.6166666666666671</v>
          </cell>
          <cell r="R56">
            <v>44663</v>
          </cell>
          <cell r="S56">
            <v>5</v>
          </cell>
          <cell r="T56">
            <v>0</v>
          </cell>
        </row>
        <row r="57">
          <cell r="B57">
            <v>1.3294283188437001E+30</v>
          </cell>
          <cell r="J57" t="str">
            <v>cause 25</v>
          </cell>
          <cell r="Q57">
            <v>4.1333333333333337</v>
          </cell>
          <cell r="R57">
            <v>44663</v>
          </cell>
          <cell r="S57">
            <v>5</v>
          </cell>
          <cell r="T57">
            <v>0</v>
          </cell>
        </row>
        <row r="58">
          <cell r="B58">
            <v>1.3294283841437E+30</v>
          </cell>
          <cell r="J58" t="str">
            <v>cause 25</v>
          </cell>
          <cell r="Q58">
            <v>7.9</v>
          </cell>
          <cell r="R58">
            <v>44663</v>
          </cell>
          <cell r="S58">
            <v>5</v>
          </cell>
          <cell r="T58">
            <v>0</v>
          </cell>
        </row>
        <row r="59">
          <cell r="B59">
            <v>1.3294284120437001E+30</v>
          </cell>
          <cell r="J59" t="str">
            <v>cause 25</v>
          </cell>
          <cell r="Q59">
            <v>2.8166666666666664</v>
          </cell>
          <cell r="R59">
            <v>44663</v>
          </cell>
          <cell r="S59">
            <v>5</v>
          </cell>
          <cell r="T59">
            <v>0</v>
          </cell>
        </row>
        <row r="60">
          <cell r="B60">
            <v>1.3294285167280999E+30</v>
          </cell>
          <cell r="J60" t="str">
            <v>cause 17</v>
          </cell>
          <cell r="Q60">
            <v>3.1666666666666665</v>
          </cell>
          <cell r="R60">
            <v>44663</v>
          </cell>
          <cell r="S60">
            <v>5</v>
          </cell>
          <cell r="T60">
            <v>0</v>
          </cell>
        </row>
        <row r="61">
          <cell r="B61">
            <v>1.3294289992187E+30</v>
          </cell>
          <cell r="J61" t="str">
            <v>cause 24</v>
          </cell>
          <cell r="Q61">
            <v>10.283333333333333</v>
          </cell>
          <cell r="R61">
            <v>44663</v>
          </cell>
          <cell r="S61">
            <v>5</v>
          </cell>
          <cell r="T61">
            <v>0</v>
          </cell>
        </row>
        <row r="62">
          <cell r="B62">
            <v>1.3294293240359001E+30</v>
          </cell>
          <cell r="J62" t="str">
            <v>cause 24</v>
          </cell>
          <cell r="Q62">
            <v>6.7333333333333334</v>
          </cell>
          <cell r="R62">
            <v>44663</v>
          </cell>
          <cell r="S62">
            <v>5</v>
          </cell>
          <cell r="T62">
            <v>0</v>
          </cell>
        </row>
        <row r="63">
          <cell r="B63">
            <v>1.3294293649359E+30</v>
          </cell>
          <cell r="J63" t="str">
            <v>cause 17</v>
          </cell>
          <cell r="Q63">
            <v>6.3666666666666663</v>
          </cell>
          <cell r="R63">
            <v>44663</v>
          </cell>
          <cell r="S63">
            <v>5</v>
          </cell>
          <cell r="T63">
            <v>0</v>
          </cell>
        </row>
        <row r="64">
          <cell r="B64">
            <v>1.3294294115358999E+30</v>
          </cell>
          <cell r="J64" t="str">
            <v>cause 24</v>
          </cell>
          <cell r="Q64">
            <v>7.333333333333333</v>
          </cell>
          <cell r="R64">
            <v>44663</v>
          </cell>
          <cell r="S64">
            <v>5</v>
          </cell>
          <cell r="T64">
            <v>0</v>
          </cell>
        </row>
        <row r="65">
          <cell r="B65">
            <v>1.3294295458358999E+30</v>
          </cell>
          <cell r="J65" t="str">
            <v>cause 24</v>
          </cell>
          <cell r="Q65">
            <v>21.75</v>
          </cell>
          <cell r="R65">
            <v>44663</v>
          </cell>
          <cell r="S65">
            <v>5</v>
          </cell>
          <cell r="T65">
            <v>0</v>
          </cell>
        </row>
        <row r="66">
          <cell r="B66">
            <v>1.3294296221359E+30</v>
          </cell>
          <cell r="J66" t="str">
            <v>cause 24</v>
          </cell>
          <cell r="Q66">
            <v>12.266666666666667</v>
          </cell>
          <cell r="R66">
            <v>44663</v>
          </cell>
          <cell r="S66">
            <v>5</v>
          </cell>
          <cell r="T66">
            <v>0</v>
          </cell>
        </row>
        <row r="67">
          <cell r="B67">
            <v>1.3294297502358999E+30</v>
          </cell>
          <cell r="J67" t="str">
            <v>cause 17</v>
          </cell>
          <cell r="Q67">
            <v>3.95</v>
          </cell>
          <cell r="R67">
            <v>44663</v>
          </cell>
          <cell r="S67">
            <v>5</v>
          </cell>
          <cell r="T67">
            <v>0</v>
          </cell>
        </row>
        <row r="68">
          <cell r="B68">
            <v>1.3294297503359001E+30</v>
          </cell>
          <cell r="J68" t="str">
            <v>cause 17</v>
          </cell>
          <cell r="Q68">
            <v>0</v>
          </cell>
          <cell r="R68">
            <v>44663</v>
          </cell>
          <cell r="S68">
            <v>5</v>
          </cell>
          <cell r="T68">
            <v>0</v>
          </cell>
        </row>
        <row r="69">
          <cell r="B69">
            <v>1.3294302574281E+30</v>
          </cell>
          <cell r="J69" t="str">
            <v>cause 17</v>
          </cell>
          <cell r="Q69">
            <v>7.55</v>
          </cell>
          <cell r="R69">
            <v>44664</v>
          </cell>
          <cell r="S69">
            <v>13</v>
          </cell>
          <cell r="T69">
            <v>0</v>
          </cell>
        </row>
        <row r="70">
          <cell r="B70">
            <v>1.3294318326406E+30</v>
          </cell>
          <cell r="J70" t="str">
            <v>cause 17</v>
          </cell>
          <cell r="Q70">
            <v>2.9</v>
          </cell>
          <cell r="R70">
            <v>44664</v>
          </cell>
          <cell r="S70">
            <v>13</v>
          </cell>
          <cell r="T70">
            <v>0</v>
          </cell>
        </row>
        <row r="71">
          <cell r="B71">
            <v>1.3294329939093E+30</v>
          </cell>
          <cell r="J71" t="str">
            <v>cause 24</v>
          </cell>
          <cell r="Q71">
            <v>10.199999999999999</v>
          </cell>
          <cell r="R71">
            <v>44664</v>
          </cell>
          <cell r="S71">
            <v>21</v>
          </cell>
          <cell r="T71">
            <v>0</v>
          </cell>
        </row>
        <row r="72">
          <cell r="B72">
            <v>1.3294330411562E+30</v>
          </cell>
          <cell r="J72" t="str">
            <v>cause 25</v>
          </cell>
          <cell r="Q72">
            <v>2.5333333333333332</v>
          </cell>
          <cell r="R72">
            <v>44664</v>
          </cell>
          <cell r="S72">
            <v>21</v>
          </cell>
          <cell r="T72">
            <v>0</v>
          </cell>
        </row>
        <row r="73">
          <cell r="B73">
            <v>1.3294331364593E+30</v>
          </cell>
          <cell r="J73" t="str">
            <v>cause 5</v>
          </cell>
          <cell r="Q73">
            <v>3.8333333333333335</v>
          </cell>
          <cell r="R73">
            <v>44664</v>
          </cell>
          <cell r="S73">
            <v>21</v>
          </cell>
          <cell r="T73">
            <v>0</v>
          </cell>
        </row>
        <row r="74">
          <cell r="B74">
            <v>1.3294333804764999E+30</v>
          </cell>
          <cell r="J74" t="str">
            <v>cause 24</v>
          </cell>
          <cell r="Q74">
            <v>23.883333333333333</v>
          </cell>
          <cell r="R74">
            <v>44664</v>
          </cell>
          <cell r="S74">
            <v>21</v>
          </cell>
          <cell r="T74">
            <v>0</v>
          </cell>
        </row>
        <row r="75">
          <cell r="B75">
            <v>1.3294340353625001E+30</v>
          </cell>
          <cell r="J75" t="str">
            <v>cause 6</v>
          </cell>
          <cell r="Q75">
            <v>11.983333333333333</v>
          </cell>
          <cell r="R75">
            <v>44664</v>
          </cell>
          <cell r="S75">
            <v>21</v>
          </cell>
          <cell r="T75">
            <v>0</v>
          </cell>
        </row>
        <row r="76">
          <cell r="B76">
            <v>1.3294341139625001E+30</v>
          </cell>
          <cell r="J76" t="str">
            <v>cause 3</v>
          </cell>
          <cell r="Q76">
            <v>1.2833333333333332</v>
          </cell>
          <cell r="R76">
            <v>44664</v>
          </cell>
          <cell r="S76">
            <v>21</v>
          </cell>
          <cell r="T76">
            <v>0</v>
          </cell>
        </row>
        <row r="77">
          <cell r="B77">
            <v>1.3294343304624999E+30</v>
          </cell>
          <cell r="J77" t="str">
            <v>cause 5</v>
          </cell>
          <cell r="Q77">
            <v>13.5</v>
          </cell>
          <cell r="R77">
            <v>44664</v>
          </cell>
          <cell r="S77">
            <v>21</v>
          </cell>
          <cell r="T77">
            <v>0</v>
          </cell>
        </row>
        <row r="78">
          <cell r="B78">
            <v>1.3294344872093001E+30</v>
          </cell>
          <cell r="J78" t="str">
            <v>cause 5</v>
          </cell>
          <cell r="Q78">
            <v>12.7</v>
          </cell>
          <cell r="R78">
            <v>44664</v>
          </cell>
          <cell r="S78">
            <v>21</v>
          </cell>
          <cell r="T78">
            <v>0</v>
          </cell>
        </row>
        <row r="79">
          <cell r="B79">
            <v>1.3294344969092999E+30</v>
          </cell>
          <cell r="J79" t="str">
            <v>cause 5</v>
          </cell>
          <cell r="Q79">
            <v>0.66666666666666663</v>
          </cell>
          <cell r="R79">
            <v>44664</v>
          </cell>
          <cell r="S79">
            <v>21</v>
          </cell>
          <cell r="T79">
            <v>0</v>
          </cell>
        </row>
        <row r="80">
          <cell r="B80">
            <v>1.3294347785217999E+30</v>
          </cell>
          <cell r="J80" t="str">
            <v>cause 5</v>
          </cell>
          <cell r="Q80">
            <v>1.5833333333333335</v>
          </cell>
          <cell r="R80">
            <v>44664</v>
          </cell>
          <cell r="S80">
            <v>21</v>
          </cell>
          <cell r="T80">
            <v>0</v>
          </cell>
        </row>
        <row r="81">
          <cell r="B81">
            <v>1.3294353918312E+30</v>
          </cell>
          <cell r="J81" t="str">
            <v>cause 24</v>
          </cell>
          <cell r="Q81">
            <v>28.116666666666667</v>
          </cell>
          <cell r="R81">
            <v>44664</v>
          </cell>
          <cell r="S81">
            <v>21</v>
          </cell>
          <cell r="T81">
            <v>0</v>
          </cell>
        </row>
        <row r="82">
          <cell r="B82">
            <v>1.3294360692889999E+29</v>
          </cell>
          <cell r="J82" t="str">
            <v>cause 2</v>
          </cell>
          <cell r="Q82">
            <v>68.733333333333334</v>
          </cell>
          <cell r="R82">
            <v>44664</v>
          </cell>
          <cell r="S82">
            <v>5</v>
          </cell>
          <cell r="T82">
            <v>1</v>
          </cell>
        </row>
        <row r="83">
          <cell r="B83">
            <v>1.3294376630577999E+30</v>
          </cell>
          <cell r="J83" t="str">
            <v>cause 5</v>
          </cell>
          <cell r="Q83">
            <v>9.5500000000000007</v>
          </cell>
          <cell r="R83">
            <v>44664</v>
          </cell>
          <cell r="S83">
            <v>5</v>
          </cell>
          <cell r="T83">
            <v>0</v>
          </cell>
        </row>
        <row r="84">
          <cell r="B84">
            <v>1.3294380597718001E+30</v>
          </cell>
          <cell r="J84" t="str">
            <v>cause 24</v>
          </cell>
          <cell r="Q84">
            <v>24.25</v>
          </cell>
          <cell r="R84">
            <v>44664</v>
          </cell>
          <cell r="S84">
            <v>5</v>
          </cell>
          <cell r="T84">
            <v>0</v>
          </cell>
        </row>
        <row r="85">
          <cell r="B85">
            <v>1.3294824067311999E+30</v>
          </cell>
          <cell r="J85" t="str">
            <v>cause 1</v>
          </cell>
          <cell r="Q85">
            <v>2940.45</v>
          </cell>
          <cell r="R85">
            <v>44670</v>
          </cell>
          <cell r="S85">
            <v>13</v>
          </cell>
          <cell r="T85">
            <v>0</v>
          </cell>
        </row>
        <row r="86">
          <cell r="B86">
            <v>1.3294824524312001E+30</v>
          </cell>
          <cell r="J86" t="str">
            <v>cause 24</v>
          </cell>
          <cell r="Q86">
            <v>5.9</v>
          </cell>
          <cell r="R86">
            <v>44670</v>
          </cell>
          <cell r="S86">
            <v>13</v>
          </cell>
          <cell r="T86">
            <v>0</v>
          </cell>
        </row>
        <row r="87">
          <cell r="B87">
            <v>1.3294826547312001E+30</v>
          </cell>
          <cell r="J87" t="str">
            <v>cause 5</v>
          </cell>
          <cell r="Q87">
            <v>18.100000000000001</v>
          </cell>
          <cell r="R87">
            <v>44670</v>
          </cell>
          <cell r="S87">
            <v>13</v>
          </cell>
          <cell r="T87">
            <v>0</v>
          </cell>
        </row>
        <row r="88">
          <cell r="B88">
            <v>1.3294828943061999E+30</v>
          </cell>
          <cell r="J88" t="str">
            <v>cause 5</v>
          </cell>
          <cell r="Q88">
            <v>6.6</v>
          </cell>
          <cell r="R88">
            <v>44670</v>
          </cell>
          <cell r="S88">
            <v>13</v>
          </cell>
          <cell r="T88">
            <v>0</v>
          </cell>
        </row>
        <row r="89">
          <cell r="B89">
            <v>1.3294841907421E+30</v>
          </cell>
          <cell r="J89" t="str">
            <v>cause 12</v>
          </cell>
          <cell r="Q89">
            <v>25.45</v>
          </cell>
          <cell r="R89">
            <v>44670</v>
          </cell>
          <cell r="S89">
            <v>13</v>
          </cell>
          <cell r="T89">
            <v>0</v>
          </cell>
        </row>
        <row r="90">
          <cell r="B90">
            <v>1.3294842673421001E+30</v>
          </cell>
          <cell r="J90" t="str">
            <v>cause 6</v>
          </cell>
          <cell r="Q90">
            <v>9.35</v>
          </cell>
          <cell r="R90">
            <v>44670</v>
          </cell>
          <cell r="S90">
            <v>13</v>
          </cell>
          <cell r="T90">
            <v>0</v>
          </cell>
        </row>
        <row r="91">
          <cell r="B91">
            <v>1.3294864842437001E+30</v>
          </cell>
          <cell r="J91" t="str">
            <v>cause 12</v>
          </cell>
          <cell r="Q91">
            <v>58.2</v>
          </cell>
          <cell r="R91">
            <v>44670</v>
          </cell>
          <cell r="S91">
            <v>21</v>
          </cell>
          <cell r="T91">
            <v>0</v>
          </cell>
        </row>
        <row r="92">
          <cell r="B92">
            <v>1.3294864965375E+30</v>
          </cell>
          <cell r="J92" t="str">
            <v>cause 10</v>
          </cell>
          <cell r="Q92">
            <v>1.8333333333333335</v>
          </cell>
          <cell r="R92">
            <v>44670</v>
          </cell>
          <cell r="S92">
            <v>21</v>
          </cell>
          <cell r="T92">
            <v>0</v>
          </cell>
        </row>
        <row r="93">
          <cell r="B93">
            <v>1.3294865221374999E+30</v>
          </cell>
          <cell r="J93" t="str">
            <v>cause 11</v>
          </cell>
          <cell r="Q93">
            <v>3.8833333333333333</v>
          </cell>
          <cell r="R93">
            <v>44670</v>
          </cell>
          <cell r="S93">
            <v>21</v>
          </cell>
          <cell r="T93">
            <v>0</v>
          </cell>
        </row>
        <row r="94">
          <cell r="B94">
            <v>1.3294865463374999E+30</v>
          </cell>
          <cell r="J94" t="str">
            <v>cause 6</v>
          </cell>
          <cell r="Q94">
            <v>2.7666666666666666</v>
          </cell>
          <cell r="R94">
            <v>44670</v>
          </cell>
          <cell r="S94">
            <v>21</v>
          </cell>
          <cell r="T94">
            <v>0</v>
          </cell>
        </row>
        <row r="95">
          <cell r="B95">
            <v>1.3294865620375E+30</v>
          </cell>
          <cell r="J95" t="str">
            <v>cause 6</v>
          </cell>
          <cell r="Q95">
            <v>2.1833333333333331</v>
          </cell>
          <cell r="R95">
            <v>44670</v>
          </cell>
          <cell r="S95">
            <v>21</v>
          </cell>
          <cell r="T95">
            <v>0</v>
          </cell>
        </row>
        <row r="96">
          <cell r="B96">
            <v>1.3294865895374999E+30</v>
          </cell>
          <cell r="J96" t="str">
            <v>cause 7</v>
          </cell>
          <cell r="Q96">
            <v>4.2833333333333332</v>
          </cell>
          <cell r="R96">
            <v>44670</v>
          </cell>
          <cell r="S96">
            <v>21</v>
          </cell>
          <cell r="T96">
            <v>0</v>
          </cell>
        </row>
        <row r="97">
          <cell r="B97">
            <v>1.3294866071375E+30</v>
          </cell>
          <cell r="J97" t="str">
            <v>cause 10</v>
          </cell>
          <cell r="Q97">
            <v>2.4</v>
          </cell>
          <cell r="R97">
            <v>44670</v>
          </cell>
          <cell r="S97">
            <v>21</v>
          </cell>
          <cell r="T97">
            <v>0</v>
          </cell>
        </row>
        <row r="98">
          <cell r="B98">
            <v>1.3294866185375E+30</v>
          </cell>
          <cell r="J98" t="str">
            <v>cause 10</v>
          </cell>
          <cell r="Q98">
            <v>1</v>
          </cell>
          <cell r="R98">
            <v>44670</v>
          </cell>
          <cell r="S98">
            <v>21</v>
          </cell>
          <cell r="T98">
            <v>0</v>
          </cell>
        </row>
        <row r="99">
          <cell r="B99">
            <v>1.3294866517812001E+30</v>
          </cell>
          <cell r="J99" t="str">
            <v>cause 5</v>
          </cell>
          <cell r="Q99">
            <v>5.05</v>
          </cell>
          <cell r="R99">
            <v>44670</v>
          </cell>
          <cell r="S99">
            <v>21</v>
          </cell>
          <cell r="T99">
            <v>0</v>
          </cell>
        </row>
        <row r="100">
          <cell r="B100">
            <v>1.3294866698811999E+30</v>
          </cell>
          <cell r="J100" t="str">
            <v>cause 5</v>
          </cell>
          <cell r="Q100">
            <v>2.6166666666666667</v>
          </cell>
          <cell r="R100">
            <v>44670</v>
          </cell>
          <cell r="S100">
            <v>21</v>
          </cell>
          <cell r="T100">
            <v>0</v>
          </cell>
        </row>
        <row r="101">
          <cell r="B101">
            <v>1.3294867033295999E+30</v>
          </cell>
          <cell r="J101" t="str">
            <v>cause 10</v>
          </cell>
          <cell r="Q101">
            <v>4.3833333333333337</v>
          </cell>
          <cell r="R101">
            <v>44670</v>
          </cell>
          <cell r="S101">
            <v>21</v>
          </cell>
          <cell r="T101">
            <v>0</v>
          </cell>
        </row>
        <row r="102">
          <cell r="B102">
            <v>1.3294867238296001E+30</v>
          </cell>
          <cell r="J102" t="str">
            <v>cause 6</v>
          </cell>
          <cell r="Q102">
            <v>2.4166666666666665</v>
          </cell>
          <cell r="R102">
            <v>44670</v>
          </cell>
          <cell r="S102">
            <v>21</v>
          </cell>
          <cell r="T102">
            <v>0</v>
          </cell>
        </row>
        <row r="103">
          <cell r="B103">
            <v>1.3294869555265001E+30</v>
          </cell>
          <cell r="J103" t="str">
            <v>cause 5</v>
          </cell>
          <cell r="Q103">
            <v>2.8666666666666667</v>
          </cell>
          <cell r="R103">
            <v>44670</v>
          </cell>
          <cell r="S103">
            <v>21</v>
          </cell>
          <cell r="T103">
            <v>0</v>
          </cell>
        </row>
        <row r="104">
          <cell r="B104">
            <v>1.3294872045436999E+30</v>
          </cell>
          <cell r="J104" t="str">
            <v>cause 24</v>
          </cell>
          <cell r="Q104">
            <v>37.766666666666666</v>
          </cell>
          <cell r="R104">
            <v>44670</v>
          </cell>
          <cell r="S104">
            <v>21</v>
          </cell>
          <cell r="T104">
            <v>0</v>
          </cell>
        </row>
        <row r="105">
          <cell r="B105">
            <v>1.3294872662609E+30</v>
          </cell>
          <cell r="J105" t="str">
            <v>cause 24</v>
          </cell>
          <cell r="Q105">
            <v>7.583333333333333</v>
          </cell>
          <cell r="R105">
            <v>44670</v>
          </cell>
          <cell r="S105">
            <v>21</v>
          </cell>
          <cell r="T105">
            <v>0</v>
          </cell>
        </row>
        <row r="106">
          <cell r="B106">
            <v>1.3294872798375001E+30</v>
          </cell>
          <cell r="J106" t="str">
            <v>cause 25</v>
          </cell>
          <cell r="Q106">
            <v>2</v>
          </cell>
          <cell r="R106">
            <v>44670</v>
          </cell>
          <cell r="S106">
            <v>21</v>
          </cell>
          <cell r="T106">
            <v>0</v>
          </cell>
        </row>
        <row r="107">
          <cell r="B107">
            <v>1.3294872865374999E+30</v>
          </cell>
          <cell r="J107" t="str">
            <v>cause 25</v>
          </cell>
          <cell r="Q107">
            <v>3</v>
          </cell>
          <cell r="R107">
            <v>44670</v>
          </cell>
          <cell r="S107">
            <v>21</v>
          </cell>
          <cell r="T107">
            <v>0</v>
          </cell>
        </row>
        <row r="108">
          <cell r="B108">
            <v>1.3294875419187E+30</v>
          </cell>
          <cell r="J108" t="str">
            <v>cause 5</v>
          </cell>
          <cell r="Q108">
            <v>38.450000000000003</v>
          </cell>
          <cell r="R108">
            <v>44670</v>
          </cell>
          <cell r="S108">
            <v>21</v>
          </cell>
          <cell r="T108">
            <v>0</v>
          </cell>
        </row>
        <row r="109">
          <cell r="B109">
            <v>1.3294876679203001E+30</v>
          </cell>
          <cell r="J109" t="str">
            <v>cause 24</v>
          </cell>
          <cell r="Q109">
            <v>15.116666666666667</v>
          </cell>
          <cell r="R109">
            <v>44670</v>
          </cell>
          <cell r="S109">
            <v>5</v>
          </cell>
          <cell r="T109">
            <v>0</v>
          </cell>
        </row>
        <row r="110">
          <cell r="B110">
            <v>1.3294881273062001E+30</v>
          </cell>
          <cell r="J110" t="str">
            <v>cause 24</v>
          </cell>
          <cell r="Q110">
            <v>51.31666666666667</v>
          </cell>
          <cell r="R110">
            <v>44670</v>
          </cell>
          <cell r="S110">
            <v>5</v>
          </cell>
          <cell r="T110">
            <v>0</v>
          </cell>
        </row>
        <row r="111">
          <cell r="B111">
            <v>1.3294883399499999E+28</v>
          </cell>
          <cell r="J111" t="str">
            <v>cause 18</v>
          </cell>
          <cell r="Q111">
            <v>1.8833333333333333</v>
          </cell>
          <cell r="R111">
            <v>44670</v>
          </cell>
          <cell r="S111">
            <v>5</v>
          </cell>
          <cell r="T111">
            <v>0</v>
          </cell>
        </row>
        <row r="112">
          <cell r="B112">
            <v>1.3294884208031E+30</v>
          </cell>
          <cell r="J112" t="str">
            <v>cause 18</v>
          </cell>
          <cell r="Q112">
            <v>4.05</v>
          </cell>
          <cell r="R112">
            <v>44670</v>
          </cell>
          <cell r="S112">
            <v>5</v>
          </cell>
          <cell r="T112">
            <v>0</v>
          </cell>
        </row>
        <row r="113">
          <cell r="B113">
            <v>1.3294884730875E+30</v>
          </cell>
          <cell r="J113" t="str">
            <v>cause 24</v>
          </cell>
          <cell r="Q113">
            <v>7.083333333333333</v>
          </cell>
          <cell r="R113">
            <v>44670</v>
          </cell>
          <cell r="S113">
            <v>5</v>
          </cell>
          <cell r="T113">
            <v>0</v>
          </cell>
        </row>
        <row r="114">
          <cell r="B114">
            <v>1.3294888536639999E+29</v>
          </cell>
          <cell r="J114" t="str">
            <v>cause 5</v>
          </cell>
          <cell r="Q114">
            <v>2.15</v>
          </cell>
          <cell r="R114">
            <v>44670</v>
          </cell>
          <cell r="S114">
            <v>5</v>
          </cell>
          <cell r="T114">
            <v>0</v>
          </cell>
        </row>
        <row r="115">
          <cell r="B115">
            <v>1.3294894869905999E+30</v>
          </cell>
          <cell r="J115" t="str">
            <v>cause 5</v>
          </cell>
          <cell r="Q115">
            <v>13.05</v>
          </cell>
          <cell r="R115">
            <v>44670</v>
          </cell>
          <cell r="S115">
            <v>5</v>
          </cell>
          <cell r="T115">
            <v>0</v>
          </cell>
        </row>
        <row r="116">
          <cell r="B116">
            <v>1.3294896049905999E+30</v>
          </cell>
          <cell r="J116" t="str">
            <v>cause 5</v>
          </cell>
          <cell r="Q116">
            <v>32.31666666666667</v>
          </cell>
          <cell r="R116">
            <v>44670</v>
          </cell>
          <cell r="S116">
            <v>5</v>
          </cell>
          <cell r="T116">
            <v>0</v>
          </cell>
        </row>
        <row r="117">
          <cell r="B117">
            <v>1.3294896816984001E+30</v>
          </cell>
          <cell r="J117" t="str">
            <v>cause 7</v>
          </cell>
          <cell r="Q117">
            <v>9.1166666666666671</v>
          </cell>
          <cell r="R117">
            <v>44670</v>
          </cell>
          <cell r="S117">
            <v>5</v>
          </cell>
          <cell r="T117">
            <v>0</v>
          </cell>
        </row>
        <row r="118">
          <cell r="B118">
            <v>1.3294898288625001E+30</v>
          </cell>
          <cell r="J118" t="str">
            <v>cause 24</v>
          </cell>
          <cell r="Q118">
            <v>6.7</v>
          </cell>
          <cell r="R118">
            <v>44670</v>
          </cell>
          <cell r="S118">
            <v>5</v>
          </cell>
          <cell r="T118">
            <v>0</v>
          </cell>
        </row>
        <row r="119">
          <cell r="B119">
            <v>1.3294901235625E+30</v>
          </cell>
          <cell r="J119" t="str">
            <v>cause 24</v>
          </cell>
          <cell r="Q119">
            <v>3.8333333333333335</v>
          </cell>
          <cell r="R119">
            <v>44670</v>
          </cell>
          <cell r="S119">
            <v>5</v>
          </cell>
          <cell r="T119">
            <v>0</v>
          </cell>
        </row>
        <row r="120">
          <cell r="B120">
            <v>1.3294905811656001E+30</v>
          </cell>
          <cell r="J120" t="str">
            <v>cause 14</v>
          </cell>
          <cell r="Q120">
            <v>3.7833333333333332</v>
          </cell>
          <cell r="R120">
            <v>44671</v>
          </cell>
          <cell r="S120">
            <v>13</v>
          </cell>
          <cell r="T120">
            <v>0</v>
          </cell>
        </row>
        <row r="121">
          <cell r="B121">
            <v>1.3294930153921001E+30</v>
          </cell>
          <cell r="J121" t="str">
            <v>cause 6</v>
          </cell>
          <cell r="Q121">
            <v>7.4333333333333336</v>
          </cell>
          <cell r="R121">
            <v>44671</v>
          </cell>
          <cell r="S121">
            <v>13</v>
          </cell>
          <cell r="T121">
            <v>0</v>
          </cell>
        </row>
        <row r="122">
          <cell r="B122">
            <v>1.3294931340515E+30</v>
          </cell>
          <cell r="J122" t="str">
            <v>cause 6</v>
          </cell>
          <cell r="Q122">
            <v>5.55</v>
          </cell>
          <cell r="R122">
            <v>44671</v>
          </cell>
          <cell r="S122">
            <v>13</v>
          </cell>
          <cell r="T122">
            <v>0</v>
          </cell>
        </row>
        <row r="123">
          <cell r="B123">
            <v>1.329494683464E+29</v>
          </cell>
          <cell r="J123" t="str">
            <v>cause 5</v>
          </cell>
          <cell r="Q123">
            <v>15.966666666666667</v>
          </cell>
          <cell r="R123">
            <v>44671</v>
          </cell>
          <cell r="S123">
            <v>21</v>
          </cell>
          <cell r="T123">
            <v>0</v>
          </cell>
        </row>
        <row r="124">
          <cell r="B124">
            <v>1.3294952196390001E+29</v>
          </cell>
          <cell r="J124" t="str">
            <v>cause 6</v>
          </cell>
          <cell r="Q124">
            <v>15.266666666666667</v>
          </cell>
          <cell r="R124">
            <v>44671</v>
          </cell>
          <cell r="S124">
            <v>21</v>
          </cell>
          <cell r="T124">
            <v>0</v>
          </cell>
        </row>
        <row r="125">
          <cell r="B125">
            <v>1.3294957776249999E+29</v>
          </cell>
          <cell r="J125" t="str">
            <v>cause 24</v>
          </cell>
          <cell r="Q125">
            <v>36.15</v>
          </cell>
          <cell r="R125">
            <v>44671</v>
          </cell>
          <cell r="S125">
            <v>21</v>
          </cell>
          <cell r="T125">
            <v>0</v>
          </cell>
        </row>
        <row r="126">
          <cell r="B126">
            <v>1.3294969458280999E+30</v>
          </cell>
          <cell r="J126" t="str">
            <v>cause 2</v>
          </cell>
          <cell r="Q126">
            <v>147.65</v>
          </cell>
          <cell r="R126">
            <v>44671</v>
          </cell>
          <cell r="S126">
            <v>5</v>
          </cell>
          <cell r="T126">
            <v>1</v>
          </cell>
        </row>
        <row r="127">
          <cell r="B127">
            <v>1.3294969591578E+30</v>
          </cell>
          <cell r="J127" t="str">
            <v>cause 25</v>
          </cell>
          <cell r="Q127">
            <v>1.3833333333333333</v>
          </cell>
          <cell r="R127">
            <v>44671</v>
          </cell>
          <cell r="S127">
            <v>5</v>
          </cell>
          <cell r="T127">
            <v>0</v>
          </cell>
        </row>
        <row r="128">
          <cell r="B128">
            <v>1.3294972051453E+30</v>
          </cell>
          <cell r="J128" t="str">
            <v>cause 25</v>
          </cell>
          <cell r="Q128">
            <v>40.133333333333333</v>
          </cell>
          <cell r="R128">
            <v>44671</v>
          </cell>
          <cell r="S128">
            <v>5</v>
          </cell>
          <cell r="T128">
            <v>0</v>
          </cell>
        </row>
        <row r="129">
          <cell r="B129">
            <v>1.3294974515796001E+30</v>
          </cell>
          <cell r="J129" t="str">
            <v>cause 24</v>
          </cell>
          <cell r="Q129">
            <v>39.083333333333336</v>
          </cell>
          <cell r="R129">
            <v>44671</v>
          </cell>
          <cell r="S129">
            <v>5</v>
          </cell>
          <cell r="T129">
            <v>0</v>
          </cell>
        </row>
        <row r="130">
          <cell r="B130">
            <v>1.3294974869796001E+30</v>
          </cell>
          <cell r="J130" t="str">
            <v>cause 12</v>
          </cell>
          <cell r="Q130">
            <v>4.4833333333333334</v>
          </cell>
          <cell r="R130">
            <v>44671</v>
          </cell>
          <cell r="S130">
            <v>5</v>
          </cell>
          <cell r="T130">
            <v>0</v>
          </cell>
        </row>
        <row r="131">
          <cell r="B131">
            <v>1.3294975192203001E+30</v>
          </cell>
          <cell r="J131" t="str">
            <v>cause 25</v>
          </cell>
          <cell r="Q131">
            <v>4.1500000000000004</v>
          </cell>
          <cell r="R131">
            <v>44671</v>
          </cell>
          <cell r="S131">
            <v>5</v>
          </cell>
          <cell r="T131">
            <v>0</v>
          </cell>
        </row>
        <row r="132">
          <cell r="B132">
            <v>1.3294975577202999E+30</v>
          </cell>
          <cell r="J132" t="str">
            <v>cause 16</v>
          </cell>
          <cell r="Q132">
            <v>5.166666666666667</v>
          </cell>
          <cell r="R132">
            <v>44671</v>
          </cell>
          <cell r="S132">
            <v>5</v>
          </cell>
          <cell r="T132">
            <v>0</v>
          </cell>
        </row>
        <row r="133">
          <cell r="B133">
            <v>1.3294975997203E+30</v>
          </cell>
          <cell r="J133" t="str">
            <v>cause 16</v>
          </cell>
          <cell r="Q133">
            <v>5.7</v>
          </cell>
          <cell r="R133">
            <v>44671</v>
          </cell>
          <cell r="S133">
            <v>5</v>
          </cell>
          <cell r="T133">
            <v>0</v>
          </cell>
        </row>
        <row r="134">
          <cell r="B134">
            <v>1.3294976424281E+30</v>
          </cell>
          <cell r="J134" t="str">
            <v>cause 25</v>
          </cell>
          <cell r="Q134">
            <v>4.916666666666667</v>
          </cell>
          <cell r="R134">
            <v>44671</v>
          </cell>
          <cell r="S134">
            <v>5</v>
          </cell>
          <cell r="T134">
            <v>0</v>
          </cell>
        </row>
        <row r="135">
          <cell r="B135">
            <v>1.3294976828281001E+30</v>
          </cell>
          <cell r="J135" t="str">
            <v>cause 25</v>
          </cell>
          <cell r="Q135">
            <v>5.3666666666666663</v>
          </cell>
          <cell r="R135">
            <v>44671</v>
          </cell>
          <cell r="S135">
            <v>5</v>
          </cell>
          <cell r="T135">
            <v>0</v>
          </cell>
        </row>
        <row r="136">
          <cell r="B136">
            <v>1.3294977517280999E+30</v>
          </cell>
          <cell r="J136" t="str">
            <v>cause 24</v>
          </cell>
          <cell r="Q136">
            <v>7.5666666666666664</v>
          </cell>
          <cell r="R136">
            <v>44671</v>
          </cell>
          <cell r="S136">
            <v>5</v>
          </cell>
          <cell r="T136">
            <v>0</v>
          </cell>
        </row>
        <row r="137">
          <cell r="B137">
            <v>1.3294977851281E+30</v>
          </cell>
          <cell r="J137" t="str">
            <v>cause 18</v>
          </cell>
          <cell r="Q137">
            <v>2.8333333333333335</v>
          </cell>
          <cell r="R137">
            <v>44671</v>
          </cell>
          <cell r="S137">
            <v>5</v>
          </cell>
          <cell r="T137">
            <v>0</v>
          </cell>
        </row>
        <row r="138">
          <cell r="B138">
            <v>1.3294978160343001E+30</v>
          </cell>
          <cell r="J138" t="str">
            <v>cause 25</v>
          </cell>
          <cell r="Q138">
            <v>4.5999999999999996</v>
          </cell>
          <cell r="R138">
            <v>44671</v>
          </cell>
          <cell r="S138">
            <v>5</v>
          </cell>
          <cell r="T138">
            <v>0</v>
          </cell>
        </row>
        <row r="139">
          <cell r="B139">
            <v>1.3294978350124999E+30</v>
          </cell>
          <cell r="J139" t="str">
            <v>cause 25</v>
          </cell>
          <cell r="Q139">
            <v>2.35</v>
          </cell>
          <cell r="R139">
            <v>44671</v>
          </cell>
          <cell r="S139">
            <v>5</v>
          </cell>
          <cell r="T139">
            <v>0</v>
          </cell>
        </row>
        <row r="140">
          <cell r="B140">
            <v>1.3294979506125001E+30</v>
          </cell>
          <cell r="J140" t="str">
            <v>cause 18</v>
          </cell>
          <cell r="Q140">
            <v>3.15</v>
          </cell>
          <cell r="R140">
            <v>44671</v>
          </cell>
          <cell r="S140">
            <v>5</v>
          </cell>
          <cell r="T140">
            <v>0</v>
          </cell>
        </row>
        <row r="141">
          <cell r="B141">
            <v>1.3294980405124999E+30</v>
          </cell>
          <cell r="J141" t="str">
            <v>cause 18</v>
          </cell>
          <cell r="Q141">
            <v>2.9333333333333336</v>
          </cell>
          <cell r="R141">
            <v>44671</v>
          </cell>
          <cell r="S141">
            <v>5</v>
          </cell>
          <cell r="T141">
            <v>0</v>
          </cell>
        </row>
        <row r="142">
          <cell r="B142">
            <v>1.3294980760125E+30</v>
          </cell>
          <cell r="J142" t="str">
            <v>cause 16</v>
          </cell>
          <cell r="Q142">
            <v>1.1666666666666667</v>
          </cell>
          <cell r="R142">
            <v>44671</v>
          </cell>
          <cell r="S142">
            <v>5</v>
          </cell>
          <cell r="T142">
            <v>0</v>
          </cell>
        </row>
        <row r="143">
          <cell r="B143">
            <v>1.3294981422546001E+30</v>
          </cell>
          <cell r="J143" t="str">
            <v>cause 5</v>
          </cell>
          <cell r="Q143">
            <v>2.4500000000000002</v>
          </cell>
          <cell r="R143">
            <v>44671</v>
          </cell>
          <cell r="S143">
            <v>5</v>
          </cell>
          <cell r="T143">
            <v>0</v>
          </cell>
        </row>
        <row r="144">
          <cell r="B144">
            <v>1.3294982922920999E+30</v>
          </cell>
          <cell r="J144" t="str">
            <v>cause 18</v>
          </cell>
          <cell r="Q144">
            <v>2.1</v>
          </cell>
          <cell r="R144">
            <v>44671</v>
          </cell>
          <cell r="S144">
            <v>5</v>
          </cell>
          <cell r="T144">
            <v>0</v>
          </cell>
        </row>
        <row r="145">
          <cell r="B145">
            <v>1.3294983123733999E+30</v>
          </cell>
          <cell r="J145" t="str">
            <v>cause 12</v>
          </cell>
          <cell r="Q145">
            <v>1.2</v>
          </cell>
          <cell r="R145">
            <v>44671</v>
          </cell>
          <cell r="S145">
            <v>5</v>
          </cell>
          <cell r="T145">
            <v>0</v>
          </cell>
        </row>
        <row r="146">
          <cell r="B146">
            <v>1.3294983227109E+30</v>
          </cell>
          <cell r="J146" t="str">
            <v>cause 12</v>
          </cell>
          <cell r="Q146">
            <v>1.05</v>
          </cell>
          <cell r="R146">
            <v>44671</v>
          </cell>
          <cell r="S146">
            <v>5</v>
          </cell>
          <cell r="T146">
            <v>0</v>
          </cell>
        </row>
        <row r="147">
          <cell r="B147">
            <v>1.3294983645249999E+29</v>
          </cell>
          <cell r="J147" t="str">
            <v>cause 12</v>
          </cell>
          <cell r="Q147">
            <v>1.3333333333333333</v>
          </cell>
          <cell r="R147">
            <v>44671</v>
          </cell>
          <cell r="S147">
            <v>5</v>
          </cell>
          <cell r="T147">
            <v>0</v>
          </cell>
        </row>
        <row r="148">
          <cell r="B148">
            <v>1.3294985352249999E+29</v>
          </cell>
          <cell r="J148" t="str">
            <v>cause 12</v>
          </cell>
          <cell r="Q148">
            <v>20.666666666666668</v>
          </cell>
          <cell r="R148">
            <v>44671</v>
          </cell>
          <cell r="S148">
            <v>5</v>
          </cell>
          <cell r="T148">
            <v>0</v>
          </cell>
        </row>
        <row r="149">
          <cell r="B149">
            <v>1.3294985618250001E+29</v>
          </cell>
          <cell r="J149" t="str">
            <v>cause 24</v>
          </cell>
          <cell r="Q149">
            <v>4.1166666666666663</v>
          </cell>
          <cell r="R149">
            <v>44671</v>
          </cell>
          <cell r="S149">
            <v>5</v>
          </cell>
          <cell r="T149">
            <v>0</v>
          </cell>
        </row>
        <row r="150">
          <cell r="B150">
            <v>1.3294986454624999E+30</v>
          </cell>
          <cell r="J150" t="str">
            <v>cause 5</v>
          </cell>
          <cell r="Q150">
            <v>0.53333333333333333</v>
          </cell>
          <cell r="R150">
            <v>44671</v>
          </cell>
          <cell r="S150">
            <v>5</v>
          </cell>
          <cell r="T150">
            <v>0</v>
          </cell>
        </row>
        <row r="151">
          <cell r="B151">
            <v>1.3294987064375E+30</v>
          </cell>
          <cell r="J151" t="str">
            <v>cause 5</v>
          </cell>
          <cell r="Q151">
            <v>1.7166666666666668</v>
          </cell>
          <cell r="R151">
            <v>44671</v>
          </cell>
          <cell r="S151">
            <v>5</v>
          </cell>
          <cell r="T151">
            <v>0</v>
          </cell>
        </row>
        <row r="152">
          <cell r="B152">
            <v>1.3294987960734E+30</v>
          </cell>
          <cell r="J152" t="str">
            <v>cause 5</v>
          </cell>
          <cell r="Q152">
            <v>0.5</v>
          </cell>
          <cell r="R152">
            <v>44671</v>
          </cell>
          <cell r="S152">
            <v>5</v>
          </cell>
          <cell r="T152">
            <v>0</v>
          </cell>
        </row>
        <row r="153">
          <cell r="B153">
            <v>1.3294989137921001E+30</v>
          </cell>
          <cell r="J153" t="str">
            <v>cause 18</v>
          </cell>
          <cell r="Q153">
            <v>1.1833333333333333</v>
          </cell>
          <cell r="R153">
            <v>44671</v>
          </cell>
          <cell r="S153">
            <v>5</v>
          </cell>
          <cell r="T153">
            <v>0</v>
          </cell>
        </row>
        <row r="154">
          <cell r="B154">
            <v>1.3294989742609001E+30</v>
          </cell>
          <cell r="J154" t="str">
            <v>cause 18</v>
          </cell>
          <cell r="Q154">
            <v>1.6</v>
          </cell>
          <cell r="R154">
            <v>44671</v>
          </cell>
          <cell r="S154">
            <v>5</v>
          </cell>
          <cell r="T154">
            <v>0</v>
          </cell>
        </row>
        <row r="155">
          <cell r="B155">
            <v>1.3294991936968E+30</v>
          </cell>
          <cell r="J155" t="str">
            <v>cause 18</v>
          </cell>
          <cell r="Q155">
            <v>34.416666666666664</v>
          </cell>
          <cell r="R155">
            <v>44672</v>
          </cell>
          <cell r="S155">
            <v>13</v>
          </cell>
          <cell r="T155">
            <v>0</v>
          </cell>
        </row>
        <row r="156">
          <cell r="B156">
            <v>1.3294992177671E+30</v>
          </cell>
          <cell r="J156" t="str">
            <v>cause 12</v>
          </cell>
          <cell r="Q156">
            <v>1.7166666666666668</v>
          </cell>
          <cell r="R156">
            <v>44672</v>
          </cell>
          <cell r="S156">
            <v>13</v>
          </cell>
          <cell r="T156">
            <v>0</v>
          </cell>
        </row>
        <row r="157">
          <cell r="B157">
            <v>1.3294993799265001E+30</v>
          </cell>
          <cell r="J157" t="str">
            <v>cause 17</v>
          </cell>
          <cell r="Q157">
            <v>5.7166666666666668</v>
          </cell>
          <cell r="R157">
            <v>44672</v>
          </cell>
          <cell r="S157">
            <v>13</v>
          </cell>
          <cell r="T157">
            <v>0</v>
          </cell>
        </row>
        <row r="158">
          <cell r="B158">
            <v>1.3294994408265001E+30</v>
          </cell>
          <cell r="J158" t="str">
            <v>cause 17</v>
          </cell>
          <cell r="Q158">
            <v>7.7833333333333332</v>
          </cell>
          <cell r="R158">
            <v>44672</v>
          </cell>
          <cell r="S158">
            <v>13</v>
          </cell>
          <cell r="T158">
            <v>0</v>
          </cell>
        </row>
        <row r="159">
          <cell r="B159">
            <v>1.3294996591281E+30</v>
          </cell>
          <cell r="J159" t="str">
            <v>cause 2</v>
          </cell>
          <cell r="Q159">
            <v>1.8333333333333335</v>
          </cell>
          <cell r="R159">
            <v>44672</v>
          </cell>
          <cell r="S159">
            <v>13</v>
          </cell>
          <cell r="T159">
            <v>1</v>
          </cell>
        </row>
        <row r="160">
          <cell r="B160">
            <v>1.3295003539765001E+30</v>
          </cell>
          <cell r="J160" t="str">
            <v>cause 2</v>
          </cell>
          <cell r="Q160">
            <v>111.41666666666667</v>
          </cell>
          <cell r="R160">
            <v>44672</v>
          </cell>
          <cell r="S160">
            <v>13</v>
          </cell>
          <cell r="T160">
            <v>2</v>
          </cell>
        </row>
        <row r="161">
          <cell r="B161">
            <v>1.3295003701234E+30</v>
          </cell>
          <cell r="J161" t="str">
            <v>cause 25</v>
          </cell>
          <cell r="Q161">
            <v>113.98333333333333</v>
          </cell>
          <cell r="R161">
            <v>44672</v>
          </cell>
          <cell r="S161">
            <v>13</v>
          </cell>
          <cell r="T161">
            <v>0</v>
          </cell>
        </row>
        <row r="162">
          <cell r="B162">
            <v>1.3295003847593E+30</v>
          </cell>
          <cell r="J162" t="str">
            <v>cause 25</v>
          </cell>
          <cell r="Q162">
            <v>116.28333333333333</v>
          </cell>
          <cell r="R162">
            <v>44672</v>
          </cell>
          <cell r="S162">
            <v>13</v>
          </cell>
          <cell r="T162">
            <v>0</v>
          </cell>
        </row>
        <row r="163">
          <cell r="B163">
            <v>1.329500486564E+29</v>
          </cell>
          <cell r="J163" t="str">
            <v>cause 25</v>
          </cell>
          <cell r="Q163">
            <v>12.216666666666667</v>
          </cell>
          <cell r="R163">
            <v>44672</v>
          </cell>
          <cell r="S163">
            <v>13</v>
          </cell>
          <cell r="T163">
            <v>0</v>
          </cell>
        </row>
        <row r="164">
          <cell r="B164">
            <v>1.3295006422734001E+30</v>
          </cell>
          <cell r="J164" t="str">
            <v>cause 25</v>
          </cell>
          <cell r="Q164">
            <v>2.35</v>
          </cell>
          <cell r="R164">
            <v>44672</v>
          </cell>
          <cell r="S164">
            <v>13</v>
          </cell>
          <cell r="T164">
            <v>0</v>
          </cell>
        </row>
        <row r="165">
          <cell r="B165">
            <v>1.3295015345953001E+30</v>
          </cell>
          <cell r="J165" t="str">
            <v>cause 5</v>
          </cell>
          <cell r="Q165">
            <v>9</v>
          </cell>
          <cell r="R165">
            <v>44672</v>
          </cell>
          <cell r="S165">
            <v>13</v>
          </cell>
          <cell r="T165">
            <v>0</v>
          </cell>
        </row>
        <row r="166">
          <cell r="B166">
            <v>1.3295021129608999E+30</v>
          </cell>
          <cell r="J166" t="str">
            <v>cause 6</v>
          </cell>
          <cell r="Q166">
            <v>3.1833333333333331</v>
          </cell>
          <cell r="R166">
            <v>44672</v>
          </cell>
          <cell r="S166">
            <v>21</v>
          </cell>
          <cell r="T166">
            <v>0</v>
          </cell>
        </row>
        <row r="167">
          <cell r="B167">
            <v>1.3295027357265E+30</v>
          </cell>
          <cell r="J167" t="str">
            <v>cause 5</v>
          </cell>
          <cell r="Q167">
            <v>15.4</v>
          </cell>
          <cell r="R167">
            <v>44672</v>
          </cell>
          <cell r="S167">
            <v>21</v>
          </cell>
          <cell r="T167">
            <v>0</v>
          </cell>
        </row>
        <row r="168">
          <cell r="B168">
            <v>1.3295027556187E+30</v>
          </cell>
          <cell r="J168" t="str">
            <v>cause 6</v>
          </cell>
          <cell r="Q168">
            <v>2.8666666666666667</v>
          </cell>
          <cell r="R168">
            <v>44672</v>
          </cell>
          <cell r="S168">
            <v>21</v>
          </cell>
          <cell r="T168">
            <v>0</v>
          </cell>
        </row>
        <row r="169">
          <cell r="B169">
            <v>1.3295030044952999E+30</v>
          </cell>
          <cell r="J169" t="str">
            <v>cause 17</v>
          </cell>
          <cell r="Q169">
            <v>4.3666666666666663</v>
          </cell>
          <cell r="R169">
            <v>44672</v>
          </cell>
          <cell r="S169">
            <v>21</v>
          </cell>
          <cell r="T169">
            <v>0</v>
          </cell>
        </row>
        <row r="170">
          <cell r="B170">
            <v>1.3295044744843E+30</v>
          </cell>
          <cell r="J170" t="str">
            <v>cause 24</v>
          </cell>
          <cell r="Q170">
            <v>39.65</v>
          </cell>
          <cell r="R170">
            <v>44672</v>
          </cell>
          <cell r="S170">
            <v>21</v>
          </cell>
          <cell r="T170">
            <v>0</v>
          </cell>
        </row>
        <row r="171">
          <cell r="B171">
            <v>1.329505011825E+29</v>
          </cell>
          <cell r="J171" t="str">
            <v>cause 5</v>
          </cell>
          <cell r="Q171">
            <v>20.416666666666668</v>
          </cell>
          <cell r="R171">
            <v>44672</v>
          </cell>
          <cell r="S171">
            <v>5</v>
          </cell>
          <cell r="T171">
            <v>0</v>
          </cell>
        </row>
        <row r="172">
          <cell r="B172">
            <v>1.3295053893843E+30</v>
          </cell>
          <cell r="J172" t="str">
            <v>cause 24</v>
          </cell>
          <cell r="Q172">
            <v>41.016666666666666</v>
          </cell>
          <cell r="R172">
            <v>44672</v>
          </cell>
          <cell r="S172">
            <v>5</v>
          </cell>
          <cell r="T172">
            <v>0</v>
          </cell>
        </row>
        <row r="173">
          <cell r="B173">
            <v>1.3295056572311999E+30</v>
          </cell>
          <cell r="J173" t="str">
            <v>cause 24</v>
          </cell>
          <cell r="Q173">
            <v>31.866666666666667</v>
          </cell>
          <cell r="R173">
            <v>44672</v>
          </cell>
          <cell r="S173">
            <v>5</v>
          </cell>
          <cell r="T173">
            <v>0</v>
          </cell>
        </row>
        <row r="174">
          <cell r="B174">
            <v>1.3295058223343E+30</v>
          </cell>
          <cell r="J174" t="str">
            <v>cause 5</v>
          </cell>
          <cell r="Q174">
            <v>2.6833333333333336</v>
          </cell>
          <cell r="R174">
            <v>44672</v>
          </cell>
          <cell r="S174">
            <v>5</v>
          </cell>
          <cell r="T174">
            <v>0</v>
          </cell>
        </row>
        <row r="175">
          <cell r="B175">
            <v>1.3295059483343001E+30</v>
          </cell>
          <cell r="J175" t="str">
            <v>cause 24</v>
          </cell>
          <cell r="Q175">
            <v>13.916666666666666</v>
          </cell>
          <cell r="R175">
            <v>44672</v>
          </cell>
          <cell r="S175">
            <v>5</v>
          </cell>
          <cell r="T175">
            <v>0</v>
          </cell>
        </row>
        <row r="176">
          <cell r="B176">
            <v>1.3295062944045999E+30</v>
          </cell>
          <cell r="J176" t="str">
            <v>cause 24</v>
          </cell>
          <cell r="Q176">
            <v>4.6333333333333329</v>
          </cell>
          <cell r="R176">
            <v>44672</v>
          </cell>
          <cell r="S176">
            <v>5</v>
          </cell>
          <cell r="T176">
            <v>0</v>
          </cell>
        </row>
        <row r="177">
          <cell r="B177">
            <v>1.3295067837125001E+30</v>
          </cell>
          <cell r="J177" t="str">
            <v>cause 18</v>
          </cell>
          <cell r="Q177">
            <v>4.833333333333333</v>
          </cell>
          <cell r="R177">
            <v>44672</v>
          </cell>
          <cell r="S177">
            <v>5</v>
          </cell>
          <cell r="T177">
            <v>0</v>
          </cell>
        </row>
        <row r="178">
          <cell r="B178">
            <v>1.3295068511624999E+30</v>
          </cell>
          <cell r="J178" t="str">
            <v>cause 5</v>
          </cell>
          <cell r="Q178">
            <v>3.9166666666666665</v>
          </cell>
          <cell r="R178">
            <v>44672</v>
          </cell>
          <cell r="S178">
            <v>5</v>
          </cell>
          <cell r="T178">
            <v>0</v>
          </cell>
        </row>
        <row r="179">
          <cell r="B179">
            <v>1.3295091534437E+30</v>
          </cell>
          <cell r="J179" t="str">
            <v>cause 5</v>
          </cell>
          <cell r="Q179">
            <v>6</v>
          </cell>
          <cell r="R179">
            <v>44673</v>
          </cell>
          <cell r="S179">
            <v>13</v>
          </cell>
          <cell r="T179">
            <v>0</v>
          </cell>
        </row>
        <row r="180">
          <cell r="B180">
            <v>1.3295102846483999E+30</v>
          </cell>
          <cell r="J180" t="str">
            <v>cause 5</v>
          </cell>
          <cell r="Q180">
            <v>8.1333333333333329</v>
          </cell>
          <cell r="R180">
            <v>44673</v>
          </cell>
          <cell r="S180">
            <v>13</v>
          </cell>
          <cell r="T180">
            <v>0</v>
          </cell>
        </row>
        <row r="181">
          <cell r="B181">
            <v>1.3295141801015001E+30</v>
          </cell>
          <cell r="J181" t="str">
            <v>cause 24</v>
          </cell>
          <cell r="Q181">
            <v>161.80000000000001</v>
          </cell>
          <cell r="R181">
            <v>44673</v>
          </cell>
          <cell r="S181">
            <v>5</v>
          </cell>
          <cell r="T181">
            <v>0</v>
          </cell>
        </row>
        <row r="182">
          <cell r="B182">
            <v>1.3295142505859E+30</v>
          </cell>
          <cell r="J182" t="str">
            <v>cause 24</v>
          </cell>
          <cell r="Q182">
            <v>11.233333333333333</v>
          </cell>
          <cell r="R182">
            <v>44673</v>
          </cell>
          <cell r="S182">
            <v>5</v>
          </cell>
          <cell r="T182">
            <v>0</v>
          </cell>
        </row>
        <row r="183">
          <cell r="B183">
            <v>1.3295142653718E+30</v>
          </cell>
          <cell r="J183" t="str">
            <v>cause 14</v>
          </cell>
          <cell r="Q183">
            <v>1.9833333333333334</v>
          </cell>
          <cell r="R183">
            <v>44673</v>
          </cell>
          <cell r="S183">
            <v>5</v>
          </cell>
          <cell r="T183">
            <v>0</v>
          </cell>
        </row>
        <row r="184">
          <cell r="B184">
            <v>1.3295142802968001E+30</v>
          </cell>
          <cell r="J184" t="str">
            <v>cause 14</v>
          </cell>
          <cell r="Q184">
            <v>1.2</v>
          </cell>
          <cell r="R184">
            <v>44673</v>
          </cell>
          <cell r="S184">
            <v>5</v>
          </cell>
          <cell r="T184">
            <v>0</v>
          </cell>
        </row>
        <row r="185">
          <cell r="B185">
            <v>1.3295143107968E+30</v>
          </cell>
          <cell r="J185" t="str">
            <v>cause 9</v>
          </cell>
          <cell r="Q185">
            <v>3.7166666666666668</v>
          </cell>
          <cell r="R185">
            <v>44673</v>
          </cell>
          <cell r="S185">
            <v>5</v>
          </cell>
          <cell r="T185">
            <v>0</v>
          </cell>
        </row>
        <row r="186">
          <cell r="B186">
            <v>1.3295143244827999E+30</v>
          </cell>
          <cell r="J186" t="str">
            <v>cause 14</v>
          </cell>
          <cell r="Q186">
            <v>2.0166666666666666</v>
          </cell>
          <cell r="R186">
            <v>44673</v>
          </cell>
          <cell r="S186">
            <v>5</v>
          </cell>
          <cell r="T186">
            <v>0</v>
          </cell>
        </row>
        <row r="187">
          <cell r="B187">
            <v>1.329514343764E+29</v>
          </cell>
          <cell r="J187" t="str">
            <v>cause 24</v>
          </cell>
          <cell r="Q187">
            <v>2.1666666666666665</v>
          </cell>
          <cell r="R187">
            <v>44673</v>
          </cell>
          <cell r="S187">
            <v>5</v>
          </cell>
          <cell r="T187">
            <v>0</v>
          </cell>
        </row>
        <row r="188">
          <cell r="B188">
            <v>1.3295144639515001E+30</v>
          </cell>
          <cell r="J188" t="str">
            <v>cause 13</v>
          </cell>
          <cell r="Q188">
            <v>1.25</v>
          </cell>
          <cell r="R188">
            <v>44673</v>
          </cell>
          <cell r="S188">
            <v>5</v>
          </cell>
          <cell r="T188">
            <v>0</v>
          </cell>
        </row>
        <row r="189">
          <cell r="B189">
            <v>1.3295145279593E+30</v>
          </cell>
          <cell r="J189" t="str">
            <v>cause 5</v>
          </cell>
          <cell r="Q189">
            <v>2.5</v>
          </cell>
          <cell r="R189">
            <v>44673</v>
          </cell>
          <cell r="S189">
            <v>5</v>
          </cell>
          <cell r="T189">
            <v>0</v>
          </cell>
        </row>
        <row r="190">
          <cell r="B190">
            <v>1.3295149527420999E+30</v>
          </cell>
          <cell r="J190" t="str">
            <v>cause 5</v>
          </cell>
          <cell r="Q190">
            <v>3.75</v>
          </cell>
          <cell r="R190">
            <v>44673</v>
          </cell>
          <cell r="S190">
            <v>5</v>
          </cell>
          <cell r="T190">
            <v>0</v>
          </cell>
        </row>
        <row r="191">
          <cell r="B191">
            <v>1.3295157100140001E+29</v>
          </cell>
          <cell r="J191" t="str">
            <v>cause 24</v>
          </cell>
          <cell r="Q191">
            <v>15.416666666666666</v>
          </cell>
          <cell r="R191">
            <v>44673</v>
          </cell>
          <cell r="S191">
            <v>5</v>
          </cell>
          <cell r="T191">
            <v>0</v>
          </cell>
        </row>
        <row r="192">
          <cell r="B192">
            <v>1.3295193237733999E+30</v>
          </cell>
          <cell r="J192" t="str">
            <v>cause 23</v>
          </cell>
          <cell r="Q192">
            <v>13.966666666666667</v>
          </cell>
          <cell r="R192">
            <v>44674</v>
          </cell>
          <cell r="S192">
            <v>21</v>
          </cell>
          <cell r="T192">
            <v>0</v>
          </cell>
        </row>
        <row r="193">
          <cell r="B193">
            <v>1.3295203545046001E+30</v>
          </cell>
          <cell r="J193" t="str">
            <v>cause 2</v>
          </cell>
          <cell r="Q193">
            <v>27</v>
          </cell>
          <cell r="R193">
            <v>44674</v>
          </cell>
          <cell r="S193">
            <v>21</v>
          </cell>
          <cell r="T193">
            <v>1</v>
          </cell>
        </row>
        <row r="194">
          <cell r="B194">
            <v>1.3295205606484001E+30</v>
          </cell>
          <cell r="J194" t="str">
            <v>cause 17</v>
          </cell>
          <cell r="Q194">
            <v>3.85</v>
          </cell>
          <cell r="R194">
            <v>44674</v>
          </cell>
          <cell r="S194">
            <v>21</v>
          </cell>
          <cell r="T194">
            <v>0</v>
          </cell>
        </row>
        <row r="195">
          <cell r="B195">
            <v>1.3295211162217999E+30</v>
          </cell>
          <cell r="J195" t="str">
            <v>cause 5</v>
          </cell>
          <cell r="Q195">
            <v>17.3</v>
          </cell>
          <cell r="R195">
            <v>44674</v>
          </cell>
          <cell r="S195">
            <v>21</v>
          </cell>
          <cell r="T195">
            <v>0</v>
          </cell>
        </row>
        <row r="196">
          <cell r="B196">
            <v>1.3295231439249999E+29</v>
          </cell>
          <cell r="J196" t="str">
            <v>cause 5</v>
          </cell>
          <cell r="Q196">
            <v>11.466666666666667</v>
          </cell>
          <cell r="R196">
            <v>44674</v>
          </cell>
          <cell r="S196">
            <v>5</v>
          </cell>
          <cell r="T196">
            <v>0</v>
          </cell>
        </row>
        <row r="197">
          <cell r="B197">
            <v>1.3295232431249999E+29</v>
          </cell>
          <cell r="J197" t="str">
            <v>cause 20</v>
          </cell>
          <cell r="Q197">
            <v>6.25</v>
          </cell>
          <cell r="R197">
            <v>44674</v>
          </cell>
          <cell r="S197">
            <v>5</v>
          </cell>
          <cell r="T197">
            <v>0</v>
          </cell>
        </row>
        <row r="198">
          <cell r="B198">
            <v>1.3295237017078E+30</v>
          </cell>
          <cell r="J198" t="str">
            <v>cause 2</v>
          </cell>
          <cell r="Q198">
            <v>48.4</v>
          </cell>
          <cell r="R198">
            <v>44674</v>
          </cell>
          <cell r="S198">
            <v>5</v>
          </cell>
          <cell r="T198">
            <v>1</v>
          </cell>
        </row>
        <row r="199">
          <cell r="B199" t="str">
            <v>1,3295342914171E+17</v>
          </cell>
          <cell r="J199" t="str">
            <v>cause 24</v>
          </cell>
          <cell r="Q199">
            <v>108.56666666666666</v>
          </cell>
          <cell r="R199">
            <v>44676</v>
          </cell>
          <cell r="S199">
            <v>13</v>
          </cell>
          <cell r="T199">
            <v>0</v>
          </cell>
        </row>
        <row r="200">
          <cell r="B200" t="str">
            <v>1,3295367938953E+17</v>
          </cell>
          <cell r="J200" t="str">
            <v>cause 5</v>
          </cell>
          <cell r="Q200">
            <v>19.533333333333335</v>
          </cell>
          <cell r="R200">
            <v>44676</v>
          </cell>
          <cell r="S200">
            <v>21</v>
          </cell>
          <cell r="T200">
            <v>0</v>
          </cell>
        </row>
        <row r="201">
          <cell r="B201" t="str">
            <v>1,3295371366625E+17</v>
          </cell>
          <cell r="J201" t="str">
            <v>cause 24</v>
          </cell>
          <cell r="Q201">
            <v>14.1</v>
          </cell>
          <cell r="R201">
            <v>44676</v>
          </cell>
          <cell r="S201">
            <v>21</v>
          </cell>
          <cell r="T201">
            <v>0</v>
          </cell>
        </row>
        <row r="202">
          <cell r="B202" t="str">
            <v>1,3295371866625E+17</v>
          </cell>
          <cell r="J202" t="str">
            <v>cause 5</v>
          </cell>
          <cell r="Q202">
            <v>3.5</v>
          </cell>
          <cell r="R202">
            <v>44676</v>
          </cell>
          <cell r="S202">
            <v>21</v>
          </cell>
          <cell r="T202">
            <v>0</v>
          </cell>
        </row>
        <row r="203">
          <cell r="B203" t="str">
            <v>1,3295395070281E+17</v>
          </cell>
          <cell r="J203" t="str">
            <v>cause 6</v>
          </cell>
          <cell r="Q203">
            <v>12</v>
          </cell>
          <cell r="R203">
            <v>44676</v>
          </cell>
          <cell r="S203">
            <v>5</v>
          </cell>
          <cell r="T203">
            <v>0</v>
          </cell>
        </row>
        <row r="204">
          <cell r="B204" t="str">
            <v>1,3295395379281E+17</v>
          </cell>
          <cell r="J204" t="str">
            <v>cause 5</v>
          </cell>
          <cell r="Q204">
            <v>2.4</v>
          </cell>
          <cell r="R204">
            <v>44676</v>
          </cell>
          <cell r="S204">
            <v>5</v>
          </cell>
          <cell r="T204">
            <v>0</v>
          </cell>
        </row>
        <row r="205">
          <cell r="B205" t="str">
            <v>1,3295398442093E+17</v>
          </cell>
          <cell r="J205" t="str">
            <v>cause 5</v>
          </cell>
          <cell r="Q205">
            <v>9.3000000000000007</v>
          </cell>
          <cell r="R205">
            <v>44676</v>
          </cell>
          <cell r="S205">
            <v>5</v>
          </cell>
          <cell r="T205">
            <v>0</v>
          </cell>
        </row>
        <row r="206">
          <cell r="B206" t="str">
            <v>1,3295400125093E+17</v>
          </cell>
          <cell r="J206" t="str">
            <v>cause 14</v>
          </cell>
          <cell r="Q206">
            <v>8.1333333333333329</v>
          </cell>
          <cell r="R206">
            <v>44676</v>
          </cell>
          <cell r="S206">
            <v>5</v>
          </cell>
          <cell r="T206">
            <v>0</v>
          </cell>
        </row>
        <row r="207">
          <cell r="B207" t="str">
            <v>1,3295402638546E+17</v>
          </cell>
          <cell r="J207" t="str">
            <v>cause 12</v>
          </cell>
          <cell r="Q207">
            <v>30.383333333333333</v>
          </cell>
          <cell r="R207">
            <v>44676</v>
          </cell>
          <cell r="S207">
            <v>5</v>
          </cell>
          <cell r="T207">
            <v>0</v>
          </cell>
        </row>
        <row r="208">
          <cell r="B208" t="str">
            <v>1,3295402776515E+17</v>
          </cell>
          <cell r="J208" t="str">
            <v>cause 14</v>
          </cell>
          <cell r="Q208">
            <v>2</v>
          </cell>
          <cell r="R208">
            <v>44676</v>
          </cell>
          <cell r="S208">
            <v>5</v>
          </cell>
          <cell r="T208">
            <v>0</v>
          </cell>
        </row>
        <row r="209">
          <cell r="B209" t="str">
            <v>1,3295404360515E+17</v>
          </cell>
          <cell r="J209" t="str">
            <v>cause 10</v>
          </cell>
          <cell r="Q209">
            <v>25.433333333333334</v>
          </cell>
          <cell r="R209">
            <v>44676</v>
          </cell>
          <cell r="S209">
            <v>5</v>
          </cell>
          <cell r="T209">
            <v>0</v>
          </cell>
        </row>
        <row r="210">
          <cell r="B210" t="str">
            <v>1,3295407906187E+17</v>
          </cell>
          <cell r="J210" t="str">
            <v>cause 24</v>
          </cell>
          <cell r="Q210">
            <v>8.2666666666666675</v>
          </cell>
          <cell r="R210">
            <v>44676</v>
          </cell>
          <cell r="S210">
            <v>5</v>
          </cell>
          <cell r="T210">
            <v>0</v>
          </cell>
        </row>
        <row r="211">
          <cell r="B211" t="str">
            <v>1,3295416459312E+17</v>
          </cell>
          <cell r="J211" t="str">
            <v>cause 24</v>
          </cell>
          <cell r="Q211">
            <v>30.083333333333332</v>
          </cell>
          <cell r="R211">
            <v>44676</v>
          </cell>
          <cell r="S211">
            <v>5</v>
          </cell>
          <cell r="T211">
            <v>0</v>
          </cell>
        </row>
        <row r="212">
          <cell r="B212" t="str">
            <v>1,3295427075859E+17</v>
          </cell>
          <cell r="J212" t="str">
            <v>cause 5</v>
          </cell>
          <cell r="Q212">
            <v>24.083333333333332</v>
          </cell>
          <cell r="R212">
            <v>44677</v>
          </cell>
          <cell r="S212">
            <v>13</v>
          </cell>
          <cell r="T212">
            <v>0</v>
          </cell>
        </row>
        <row r="213">
          <cell r="B213" t="str">
            <v>1,3295472765968E+17</v>
          </cell>
          <cell r="J213" t="str">
            <v>cause 5</v>
          </cell>
          <cell r="Q213">
            <v>26.633333333333333</v>
          </cell>
          <cell r="R213">
            <v>44677</v>
          </cell>
          <cell r="S213">
            <v>21</v>
          </cell>
          <cell r="T213">
            <v>0</v>
          </cell>
        </row>
        <row r="214">
          <cell r="B214" t="str">
            <v>MAN2604</v>
          </cell>
          <cell r="J214" t="str">
            <v>cause 2</v>
          </cell>
          <cell r="Q214">
            <v>19.333333333333332</v>
          </cell>
          <cell r="R214">
            <v>44677</v>
          </cell>
          <cell r="S214">
            <v>21</v>
          </cell>
          <cell r="T214">
            <v>1</v>
          </cell>
        </row>
        <row r="215">
          <cell r="B215" t="str">
            <v>1,3295480722203E+17</v>
          </cell>
          <cell r="J215" t="str">
            <v>cause 2</v>
          </cell>
          <cell r="Q215">
            <v>5.3666666666666663</v>
          </cell>
          <cell r="R215">
            <v>44677</v>
          </cell>
          <cell r="S215">
            <v>5</v>
          </cell>
          <cell r="T215">
            <v>1</v>
          </cell>
        </row>
        <row r="216">
          <cell r="B216" t="str">
            <v>1,3295482587953E+17</v>
          </cell>
          <cell r="J216" t="str">
            <v>cause 24</v>
          </cell>
          <cell r="Q216">
            <v>5.75</v>
          </cell>
          <cell r="R216">
            <v>44677</v>
          </cell>
          <cell r="S216">
            <v>5</v>
          </cell>
          <cell r="T216">
            <v>0</v>
          </cell>
        </row>
        <row r="217">
          <cell r="B217" t="str">
            <v>1,3295491337796E+17</v>
          </cell>
          <cell r="J217" t="str">
            <v>cause 18</v>
          </cell>
          <cell r="Q217">
            <v>3.65</v>
          </cell>
          <cell r="R217">
            <v>44677</v>
          </cell>
          <cell r="S217">
            <v>5</v>
          </cell>
          <cell r="T217">
            <v>0</v>
          </cell>
        </row>
        <row r="218">
          <cell r="B218" t="str">
            <v>1,3295493267796E+17</v>
          </cell>
          <cell r="J218" t="str">
            <v>cause 24</v>
          </cell>
          <cell r="Q218">
            <v>22.083333333333332</v>
          </cell>
          <cell r="R218">
            <v>44677</v>
          </cell>
          <cell r="S218">
            <v>5</v>
          </cell>
          <cell r="T218">
            <v>0</v>
          </cell>
        </row>
        <row r="219">
          <cell r="B219" t="str">
            <v>1,3295499435562E+17</v>
          </cell>
          <cell r="J219" t="str">
            <v>cause 5</v>
          </cell>
          <cell r="Q219">
            <v>4.7</v>
          </cell>
          <cell r="R219">
            <v>44677</v>
          </cell>
          <cell r="S219">
            <v>5</v>
          </cell>
          <cell r="T219">
            <v>0</v>
          </cell>
        </row>
        <row r="220">
          <cell r="B220" t="str">
            <v>1,3295502461359E+17</v>
          </cell>
          <cell r="J220" t="str">
            <v>cause 24</v>
          </cell>
          <cell r="Q220">
            <v>26.533333333333335</v>
          </cell>
          <cell r="R220">
            <v>44677</v>
          </cell>
          <cell r="S220">
            <v>5</v>
          </cell>
          <cell r="T220">
            <v>0</v>
          </cell>
        </row>
        <row r="221">
          <cell r="B221" t="str">
            <v>1,32955088595E+17</v>
          </cell>
          <cell r="J221" t="str">
            <v>cause 24</v>
          </cell>
          <cell r="Q221">
            <v>3.95</v>
          </cell>
          <cell r="R221">
            <v>44677</v>
          </cell>
          <cell r="S221">
            <v>5</v>
          </cell>
          <cell r="T221">
            <v>0</v>
          </cell>
        </row>
        <row r="222">
          <cell r="B222">
            <v>1.3295510356296E+17</v>
          </cell>
          <cell r="J222" t="str">
            <v>cause 24</v>
          </cell>
          <cell r="Q222">
            <v>13.283333333333333</v>
          </cell>
          <cell r="R222">
            <v>44678</v>
          </cell>
          <cell r="S222">
            <v>13</v>
          </cell>
          <cell r="T222">
            <v>0</v>
          </cell>
        </row>
        <row r="223">
          <cell r="B223">
            <v>1.3295514214187E+17</v>
          </cell>
          <cell r="J223" t="str">
            <v>cause 5</v>
          </cell>
          <cell r="Q223">
            <v>8.9833333333333325</v>
          </cell>
          <cell r="R223">
            <v>44678</v>
          </cell>
          <cell r="S223">
            <v>13</v>
          </cell>
          <cell r="T223">
            <v>0</v>
          </cell>
        </row>
        <row r="224">
          <cell r="B224">
            <v>1.3295517765187E+17</v>
          </cell>
          <cell r="J224" t="str">
            <v>cause 24</v>
          </cell>
          <cell r="Q224">
            <v>37.049999999999997</v>
          </cell>
          <cell r="R224">
            <v>44678</v>
          </cell>
          <cell r="S224">
            <v>13</v>
          </cell>
          <cell r="T224">
            <v>0</v>
          </cell>
        </row>
        <row r="225">
          <cell r="B225">
            <v>1.3295525178453E+17</v>
          </cell>
          <cell r="J225" t="str">
            <v>cause 3</v>
          </cell>
          <cell r="Q225">
            <v>25</v>
          </cell>
          <cell r="R225">
            <v>44678</v>
          </cell>
          <cell r="S225">
            <v>13</v>
          </cell>
          <cell r="T225">
            <v>0</v>
          </cell>
        </row>
        <row r="226">
          <cell r="B226">
            <v>1.3295534427187E+17</v>
          </cell>
          <cell r="J226" t="str">
            <v>cause 7</v>
          </cell>
          <cell r="Q226">
            <v>8.6333333333333329</v>
          </cell>
          <cell r="R226">
            <v>44678</v>
          </cell>
          <cell r="S226">
            <v>13</v>
          </cell>
          <cell r="T226">
            <v>0</v>
          </cell>
        </row>
        <row r="227">
          <cell r="B227">
            <v>1.3295536466515E+17</v>
          </cell>
          <cell r="J227" t="str">
            <v>cause 24</v>
          </cell>
          <cell r="Q227">
            <v>10.966666666666667</v>
          </cell>
          <cell r="R227">
            <v>44678</v>
          </cell>
          <cell r="S227">
            <v>13</v>
          </cell>
          <cell r="T227">
            <v>0</v>
          </cell>
        </row>
        <row r="228">
          <cell r="B228">
            <v>1.3295552051312E+17</v>
          </cell>
          <cell r="J228" t="str">
            <v>cause 5</v>
          </cell>
          <cell r="Q228">
            <v>4.6333333333333329</v>
          </cell>
          <cell r="R228">
            <v>44678</v>
          </cell>
          <cell r="S228">
            <v>21</v>
          </cell>
          <cell r="T228">
            <v>0</v>
          </cell>
        </row>
        <row r="229">
          <cell r="B229">
            <v>1.3295553575265E+17</v>
          </cell>
          <cell r="J229" t="str">
            <v>cause 24</v>
          </cell>
          <cell r="Q229">
            <v>16.05</v>
          </cell>
          <cell r="R229">
            <v>44678</v>
          </cell>
          <cell r="S229">
            <v>21</v>
          </cell>
          <cell r="T229">
            <v>0</v>
          </cell>
        </row>
        <row r="230">
          <cell r="B230">
            <v>1.3295553718265E+17</v>
          </cell>
          <cell r="J230" t="str">
            <v>cause 17</v>
          </cell>
          <cell r="Q230">
            <v>1.8166666666666667</v>
          </cell>
          <cell r="R230">
            <v>44678</v>
          </cell>
          <cell r="S230">
            <v>21</v>
          </cell>
          <cell r="T230">
            <v>0</v>
          </cell>
        </row>
        <row r="231">
          <cell r="B231">
            <v>1.3295555822656E+17</v>
          </cell>
          <cell r="J231" t="str">
            <v>cause 24</v>
          </cell>
          <cell r="Q231">
            <v>12.05</v>
          </cell>
          <cell r="R231">
            <v>44678</v>
          </cell>
          <cell r="S231">
            <v>21</v>
          </cell>
          <cell r="T231">
            <v>0</v>
          </cell>
        </row>
        <row r="232">
          <cell r="B232">
            <v>1.3295555942656E+17</v>
          </cell>
          <cell r="J232" t="str">
            <v>cause 5</v>
          </cell>
          <cell r="Q232">
            <v>1.6166666666666667</v>
          </cell>
          <cell r="R232">
            <v>44678</v>
          </cell>
          <cell r="S232">
            <v>21</v>
          </cell>
          <cell r="T232">
            <v>0</v>
          </cell>
        </row>
        <row r="233">
          <cell r="B233">
            <v>1.3295561106531E+17</v>
          </cell>
          <cell r="J233" t="str">
            <v>cause 2</v>
          </cell>
          <cell r="Q233">
            <v>72.683333333333337</v>
          </cell>
          <cell r="R233">
            <v>44678</v>
          </cell>
          <cell r="S233">
            <v>21</v>
          </cell>
          <cell r="T233">
            <v>1</v>
          </cell>
        </row>
        <row r="234">
          <cell r="B234">
            <v>1.3295563621718E+17</v>
          </cell>
          <cell r="J234" t="str">
            <v>cause 24</v>
          </cell>
          <cell r="Q234">
            <v>17.966666666666665</v>
          </cell>
          <cell r="R234">
            <v>44678</v>
          </cell>
          <cell r="S234">
            <v>21</v>
          </cell>
          <cell r="T234">
            <v>0</v>
          </cell>
        </row>
        <row r="235">
          <cell r="B235">
            <v>1.3295564265171E+17</v>
          </cell>
          <cell r="J235" t="str">
            <v>cause 5</v>
          </cell>
          <cell r="Q235">
            <v>5.6833333333333336</v>
          </cell>
          <cell r="R235">
            <v>44678</v>
          </cell>
          <cell r="S235">
            <v>21</v>
          </cell>
          <cell r="T235">
            <v>0</v>
          </cell>
        </row>
        <row r="236">
          <cell r="B236">
            <v>1.3295566074171E+17</v>
          </cell>
          <cell r="J236" t="str">
            <v>cause 5</v>
          </cell>
          <cell r="Q236">
            <v>28.033333333333335</v>
          </cell>
          <cell r="R236">
            <v>44678</v>
          </cell>
          <cell r="S236">
            <v>21</v>
          </cell>
          <cell r="T236">
            <v>0</v>
          </cell>
        </row>
        <row r="237">
          <cell r="B237">
            <v>1.3295569777468E+17</v>
          </cell>
          <cell r="J237" t="str">
            <v>cause 17</v>
          </cell>
          <cell r="Q237">
            <v>5.1166666666666663</v>
          </cell>
          <cell r="R237">
            <v>44678</v>
          </cell>
          <cell r="S237">
            <v>5</v>
          </cell>
          <cell r="T237">
            <v>0</v>
          </cell>
        </row>
        <row r="238">
          <cell r="B238">
            <v>1.3295580080468E+17</v>
          </cell>
          <cell r="J238" t="str">
            <v>cause 12</v>
          </cell>
          <cell r="Q238">
            <v>18.433333333333334</v>
          </cell>
          <cell r="R238">
            <v>44678</v>
          </cell>
          <cell r="S238">
            <v>5</v>
          </cell>
          <cell r="T238">
            <v>0</v>
          </cell>
        </row>
        <row r="239">
          <cell r="B239">
            <v>1.3295588761625E+17</v>
          </cell>
          <cell r="J239" t="str">
            <v>cause 24</v>
          </cell>
          <cell r="Q239">
            <v>25.533333333333335</v>
          </cell>
          <cell r="R239">
            <v>44678</v>
          </cell>
          <cell r="S239">
            <v>5</v>
          </cell>
          <cell r="T239">
            <v>0</v>
          </cell>
        </row>
        <row r="240">
          <cell r="B240" t="str">
            <v>1,3295597340671E+17</v>
          </cell>
          <cell r="J240" t="str">
            <v>cause 24</v>
          </cell>
          <cell r="Q240">
            <v>14.283333333333333</v>
          </cell>
          <cell r="R240">
            <v>44679</v>
          </cell>
          <cell r="S240">
            <v>13</v>
          </cell>
          <cell r="T240">
            <v>0</v>
          </cell>
        </row>
        <row r="241">
          <cell r="B241" t="str">
            <v>1,3295614515359E+17</v>
          </cell>
          <cell r="J241" t="str">
            <v>cause 24</v>
          </cell>
          <cell r="Q241">
            <v>4.7666666666666666</v>
          </cell>
          <cell r="R241">
            <v>44679</v>
          </cell>
          <cell r="S241">
            <v>13</v>
          </cell>
          <cell r="T241">
            <v>0</v>
          </cell>
        </row>
        <row r="242">
          <cell r="B242" t="str">
            <v>1,3295620718718E+17</v>
          </cell>
          <cell r="J242" t="str">
            <v>cause 17</v>
          </cell>
          <cell r="Q242">
            <v>2.2166666666666668</v>
          </cell>
          <cell r="R242">
            <v>44679</v>
          </cell>
          <cell r="S242">
            <v>13</v>
          </cell>
          <cell r="T242">
            <v>0</v>
          </cell>
        </row>
        <row r="243">
          <cell r="B243" t="str">
            <v>1,3295640364718E+17</v>
          </cell>
          <cell r="J243" t="str">
            <v>cause 5</v>
          </cell>
          <cell r="Q243">
            <v>28.783333333333335</v>
          </cell>
          <cell r="R243">
            <v>44679</v>
          </cell>
          <cell r="S243">
            <v>21</v>
          </cell>
          <cell r="T243">
            <v>0</v>
          </cell>
        </row>
        <row r="244">
          <cell r="B244" t="str">
            <v>1,3295652206656E+17</v>
          </cell>
          <cell r="J244" t="str">
            <v>cause 24</v>
          </cell>
          <cell r="Q244">
            <v>123.15</v>
          </cell>
          <cell r="R244">
            <v>44679</v>
          </cell>
          <cell r="S244">
            <v>21</v>
          </cell>
          <cell r="T244">
            <v>0</v>
          </cell>
        </row>
        <row r="245">
          <cell r="B245" t="str">
            <v>1,3295653981171E+17</v>
          </cell>
          <cell r="J245" t="str">
            <v>cause 5</v>
          </cell>
          <cell r="Q245">
            <v>8.8833333333333329</v>
          </cell>
          <cell r="R245">
            <v>44679</v>
          </cell>
          <cell r="S245">
            <v>5</v>
          </cell>
          <cell r="T245">
            <v>0</v>
          </cell>
        </row>
        <row r="246">
          <cell r="B246" t="str">
            <v>1,3295664484515E+17</v>
          </cell>
          <cell r="J246" t="str">
            <v>cause 18</v>
          </cell>
          <cell r="Q246">
            <v>3.15</v>
          </cell>
          <cell r="R246">
            <v>44679</v>
          </cell>
          <cell r="S246">
            <v>5</v>
          </cell>
          <cell r="T246">
            <v>0</v>
          </cell>
        </row>
        <row r="247">
          <cell r="B247" t="str">
            <v>1,3295664548515E+17</v>
          </cell>
          <cell r="J247" t="str">
            <v>cause 18</v>
          </cell>
          <cell r="Q247">
            <v>0.7</v>
          </cell>
          <cell r="R247">
            <v>44679</v>
          </cell>
          <cell r="S247">
            <v>5</v>
          </cell>
          <cell r="T247">
            <v>0</v>
          </cell>
        </row>
        <row r="248">
          <cell r="B248" t="str">
            <v>1,3295667589531E+17</v>
          </cell>
          <cell r="J248" t="str">
            <v>cause 24</v>
          </cell>
          <cell r="Q248">
            <v>6.75</v>
          </cell>
          <cell r="R248">
            <v>44679</v>
          </cell>
          <cell r="S248">
            <v>5</v>
          </cell>
          <cell r="T248">
            <v>0</v>
          </cell>
        </row>
        <row r="249">
          <cell r="B249" t="str">
            <v>1,3295669358515E+17</v>
          </cell>
          <cell r="J249" t="str">
            <v>cause 24</v>
          </cell>
          <cell r="Q249">
            <v>7.166666666666667</v>
          </cell>
          <cell r="R249">
            <v>44679</v>
          </cell>
          <cell r="S249">
            <v>5</v>
          </cell>
          <cell r="T249">
            <v>0</v>
          </cell>
        </row>
        <row r="250">
          <cell r="B250" t="str">
            <v>1,3295675164484E+17</v>
          </cell>
          <cell r="J250" t="str">
            <v>cause 24</v>
          </cell>
          <cell r="Q250">
            <v>27.616666666666667</v>
          </cell>
          <cell r="R250">
            <v>44679</v>
          </cell>
          <cell r="S250">
            <v>5</v>
          </cell>
          <cell r="T250">
            <v>0</v>
          </cell>
        </row>
        <row r="251">
          <cell r="B251" t="str">
            <v>Manuel2904</v>
          </cell>
          <cell r="J251" t="str">
            <v>cause 24</v>
          </cell>
          <cell r="Q251">
            <v>84.75</v>
          </cell>
          <cell r="R251">
            <v>44679</v>
          </cell>
          <cell r="S251">
            <v>5</v>
          </cell>
          <cell r="T251">
            <v>0</v>
          </cell>
        </row>
        <row r="252">
          <cell r="B252" t="str">
            <v>Manuel3004</v>
          </cell>
          <cell r="J252" t="str">
            <v>cause 25</v>
          </cell>
          <cell r="Q252">
            <v>6.4666666666666668</v>
          </cell>
          <cell r="R252">
            <v>44680</v>
          </cell>
          <cell r="S252">
            <v>13</v>
          </cell>
          <cell r="T252">
            <v>0</v>
          </cell>
        </row>
        <row r="253">
          <cell r="B253" t="str">
            <v>1,3295707261515E+17</v>
          </cell>
          <cell r="J253" t="str">
            <v>cause 24</v>
          </cell>
          <cell r="Q253">
            <v>13.766666666666667</v>
          </cell>
          <cell r="R253">
            <v>44680</v>
          </cell>
          <cell r="S253">
            <v>13</v>
          </cell>
          <cell r="T253">
            <v>0</v>
          </cell>
        </row>
        <row r="254">
          <cell r="B254" t="str">
            <v>1,3295708740515E+17</v>
          </cell>
          <cell r="J254" t="str">
            <v>cause 17</v>
          </cell>
          <cell r="Q254">
            <v>8.2666666666666675</v>
          </cell>
          <cell r="R254">
            <v>44680</v>
          </cell>
          <cell r="S254">
            <v>13</v>
          </cell>
          <cell r="T254">
            <v>0</v>
          </cell>
        </row>
        <row r="255">
          <cell r="B255" t="str">
            <v>1,3295709770515E+17</v>
          </cell>
          <cell r="J255" t="str">
            <v>cause 24</v>
          </cell>
          <cell r="Q255">
            <v>8.1666666666666661</v>
          </cell>
          <cell r="R255">
            <v>44680</v>
          </cell>
          <cell r="S255">
            <v>13</v>
          </cell>
          <cell r="T255">
            <v>0</v>
          </cell>
        </row>
        <row r="256">
          <cell r="B256" t="str">
            <v>1,3295710654515E+17</v>
          </cell>
          <cell r="J256" t="str">
            <v>cause 17</v>
          </cell>
          <cell r="Q256">
            <v>8.5333333333333332</v>
          </cell>
          <cell r="R256">
            <v>44680</v>
          </cell>
          <cell r="S256">
            <v>13</v>
          </cell>
          <cell r="T256">
            <v>0</v>
          </cell>
        </row>
        <row r="257">
          <cell r="B257" t="str">
            <v>1,3295713238265E+17</v>
          </cell>
          <cell r="J257" t="str">
            <v>cause 24</v>
          </cell>
          <cell r="Q257">
            <v>9.1333333333333329</v>
          </cell>
          <cell r="R257">
            <v>44680</v>
          </cell>
          <cell r="S257">
            <v>21</v>
          </cell>
          <cell r="T257">
            <v>0</v>
          </cell>
        </row>
        <row r="258">
          <cell r="B258" t="str">
            <v>1,3295715446906E+17</v>
          </cell>
          <cell r="J258" t="str">
            <v>cause 24</v>
          </cell>
          <cell r="Q258">
            <v>24.55</v>
          </cell>
          <cell r="R258">
            <v>44680</v>
          </cell>
          <cell r="S258">
            <v>21</v>
          </cell>
          <cell r="T258">
            <v>0</v>
          </cell>
        </row>
        <row r="259">
          <cell r="B259" t="str">
            <v>1,3295724368328E+17</v>
          </cell>
          <cell r="J259" t="str">
            <v>cause 24</v>
          </cell>
          <cell r="Q259">
            <v>110.4</v>
          </cell>
          <cell r="R259">
            <v>44680</v>
          </cell>
          <cell r="S259">
            <v>21</v>
          </cell>
          <cell r="T259">
            <v>0</v>
          </cell>
        </row>
        <row r="260">
          <cell r="B260" t="str">
            <v>1,3295731181531E+17</v>
          </cell>
          <cell r="J260" t="str">
            <v>cause 24</v>
          </cell>
          <cell r="Q260">
            <v>28.2</v>
          </cell>
          <cell r="R260">
            <v>44680</v>
          </cell>
          <cell r="S260">
            <v>21</v>
          </cell>
          <cell r="T260">
            <v>0</v>
          </cell>
        </row>
        <row r="261">
          <cell r="B261" t="str">
            <v>1,3295742793359E+17</v>
          </cell>
          <cell r="J261" t="str">
            <v>cause 5</v>
          </cell>
          <cell r="Q261">
            <v>6.8833333333333329</v>
          </cell>
          <cell r="R261">
            <v>44680</v>
          </cell>
          <cell r="S261">
            <v>5</v>
          </cell>
          <cell r="T261">
            <v>0</v>
          </cell>
        </row>
        <row r="262">
          <cell r="B262" t="str">
            <v>1,3295747610515E+17</v>
          </cell>
          <cell r="J262" t="str">
            <v>cause 25</v>
          </cell>
          <cell r="Q262">
            <v>5.7333333333333334</v>
          </cell>
          <cell r="R262">
            <v>44680</v>
          </cell>
          <cell r="S262">
            <v>5</v>
          </cell>
          <cell r="T262">
            <v>0</v>
          </cell>
        </row>
        <row r="263">
          <cell r="B263" t="str">
            <v>1,3295748862515E+17</v>
          </cell>
          <cell r="J263" t="str">
            <v>cause 24</v>
          </cell>
          <cell r="Q263">
            <v>3.1</v>
          </cell>
          <cell r="R263">
            <v>44680</v>
          </cell>
          <cell r="S263">
            <v>5</v>
          </cell>
          <cell r="T263">
            <v>0</v>
          </cell>
        </row>
        <row r="264">
          <cell r="B264" t="str">
            <v>1,3295751999531E+17</v>
          </cell>
          <cell r="J264" t="str">
            <v>cause 5</v>
          </cell>
          <cell r="Q264">
            <v>13</v>
          </cell>
          <cell r="R264">
            <v>44680</v>
          </cell>
          <cell r="S264">
            <v>5</v>
          </cell>
          <cell r="T264">
            <v>0</v>
          </cell>
        </row>
        <row r="265">
          <cell r="B265" t="str">
            <v>1,3295761388875E+17</v>
          </cell>
          <cell r="J265" t="str">
            <v>cause 24</v>
          </cell>
          <cell r="Q265">
            <v>24.966666666666665</v>
          </cell>
          <cell r="R265">
            <v>44680</v>
          </cell>
          <cell r="S265">
            <v>5</v>
          </cell>
          <cell r="T265">
            <v>0</v>
          </cell>
        </row>
        <row r="266">
          <cell r="B266" t="str">
            <v>1,3295773058203E+17</v>
          </cell>
          <cell r="J266" t="str">
            <v>cause 24</v>
          </cell>
          <cell r="Q266">
            <v>10.35</v>
          </cell>
          <cell r="R266">
            <v>44681</v>
          </cell>
          <cell r="S266">
            <v>13</v>
          </cell>
          <cell r="T266">
            <v>0</v>
          </cell>
        </row>
        <row r="267">
          <cell r="B267" t="str">
            <v>1,3295776490453E+17</v>
          </cell>
          <cell r="J267" t="str">
            <v>cause 24</v>
          </cell>
          <cell r="Q267">
            <v>10.866666666666667</v>
          </cell>
          <cell r="R267">
            <v>44681</v>
          </cell>
          <cell r="S267">
            <v>13</v>
          </cell>
          <cell r="T267">
            <v>0</v>
          </cell>
        </row>
        <row r="268">
          <cell r="B268" t="str">
            <v>1,3295776917453E+17</v>
          </cell>
          <cell r="J268" t="str">
            <v>cause 7</v>
          </cell>
          <cell r="Q268">
            <v>6.1333333333333337</v>
          </cell>
          <cell r="R268">
            <v>44681</v>
          </cell>
          <cell r="S268">
            <v>13</v>
          </cell>
          <cell r="T268">
            <v>0</v>
          </cell>
        </row>
        <row r="269">
          <cell r="B269" t="str">
            <v>1,3295779965703E+17</v>
          </cell>
          <cell r="J269" t="str">
            <v>cause 7</v>
          </cell>
          <cell r="Q269">
            <v>9.8000000000000007</v>
          </cell>
          <cell r="R269">
            <v>44681</v>
          </cell>
          <cell r="S269">
            <v>13</v>
          </cell>
          <cell r="T269">
            <v>0</v>
          </cell>
        </row>
        <row r="270">
          <cell r="B270" t="str">
            <v>1,3295780838703E+17</v>
          </cell>
          <cell r="J270" t="str">
            <v>cause 7</v>
          </cell>
          <cell r="Q270">
            <v>8.3333333333333339</v>
          </cell>
          <cell r="R270">
            <v>44681</v>
          </cell>
          <cell r="S270">
            <v>13</v>
          </cell>
          <cell r="T270">
            <v>0</v>
          </cell>
        </row>
        <row r="271">
          <cell r="B271" t="str">
            <v>1,3295782244125E+17</v>
          </cell>
          <cell r="J271" t="str">
            <v>cause 6</v>
          </cell>
          <cell r="Q271">
            <v>13.35</v>
          </cell>
          <cell r="R271">
            <v>44681</v>
          </cell>
          <cell r="S271">
            <v>13</v>
          </cell>
          <cell r="T271">
            <v>0</v>
          </cell>
        </row>
        <row r="272">
          <cell r="B272" t="str">
            <v>1,3295782545125E+17</v>
          </cell>
          <cell r="J272" t="str">
            <v>cause 7</v>
          </cell>
          <cell r="Q272">
            <v>4.5666666666666664</v>
          </cell>
          <cell r="R272">
            <v>44681</v>
          </cell>
          <cell r="S272">
            <v>13</v>
          </cell>
          <cell r="T272">
            <v>0</v>
          </cell>
        </row>
        <row r="273">
          <cell r="B273" t="str">
            <v>1,3295784549171E+17</v>
          </cell>
          <cell r="J273" t="str">
            <v>cause 17</v>
          </cell>
          <cell r="Q273">
            <v>2.2333333333333334</v>
          </cell>
          <cell r="R273">
            <v>44681</v>
          </cell>
          <cell r="S273">
            <v>13</v>
          </cell>
          <cell r="T273">
            <v>0</v>
          </cell>
        </row>
        <row r="274">
          <cell r="B274" t="str">
            <v>1,329579375089E+17</v>
          </cell>
          <cell r="J274" t="str">
            <v>cause 3</v>
          </cell>
          <cell r="Q274">
            <v>65.533333333333331</v>
          </cell>
          <cell r="R274">
            <v>44681</v>
          </cell>
          <cell r="S274">
            <v>13</v>
          </cell>
          <cell r="T274">
            <v>0</v>
          </cell>
        </row>
        <row r="275">
          <cell r="B275" t="str">
            <v>1,329579439314E+17</v>
          </cell>
          <cell r="J275" t="str">
            <v>cause 7</v>
          </cell>
          <cell r="Q275">
            <v>9.6</v>
          </cell>
          <cell r="R275">
            <v>44681</v>
          </cell>
          <cell r="S275">
            <v>13</v>
          </cell>
          <cell r="T275">
            <v>0</v>
          </cell>
        </row>
        <row r="276">
          <cell r="B276" t="str">
            <v>1,329579542814E+17</v>
          </cell>
          <cell r="J276" t="str">
            <v>cause 7</v>
          </cell>
          <cell r="Q276">
            <v>14.516666666666667</v>
          </cell>
          <cell r="R276">
            <v>44681</v>
          </cell>
          <cell r="S276">
            <v>13</v>
          </cell>
          <cell r="T276">
            <v>0</v>
          </cell>
        </row>
        <row r="277">
          <cell r="B277" t="str">
            <v>1,329579654014E+17</v>
          </cell>
          <cell r="J277" t="str">
            <v>cause 7</v>
          </cell>
          <cell r="Q277">
            <v>17.166666666666668</v>
          </cell>
          <cell r="R277">
            <v>44681</v>
          </cell>
          <cell r="S277">
            <v>13</v>
          </cell>
          <cell r="T277">
            <v>0</v>
          </cell>
        </row>
        <row r="278">
          <cell r="B278" t="str">
            <v>1,3295797128953E+17</v>
          </cell>
          <cell r="J278" t="str">
            <v>cause 7</v>
          </cell>
          <cell r="Q278">
            <v>8.5</v>
          </cell>
          <cell r="R278">
            <v>44681</v>
          </cell>
          <cell r="S278">
            <v>13</v>
          </cell>
          <cell r="T278">
            <v>0</v>
          </cell>
        </row>
        <row r="279">
          <cell r="B279" t="str">
            <v>1,3295797367828E+17</v>
          </cell>
          <cell r="J279" t="str">
            <v>cause 6</v>
          </cell>
          <cell r="Q279">
            <v>2.4500000000000002</v>
          </cell>
          <cell r="R279">
            <v>44681</v>
          </cell>
          <cell r="S279">
            <v>21</v>
          </cell>
          <cell r="T279">
            <v>0</v>
          </cell>
        </row>
        <row r="280">
          <cell r="B280" t="str">
            <v>1,3295814892515E+17</v>
          </cell>
          <cell r="J280" t="str">
            <v>cause 2</v>
          </cell>
          <cell r="Q280">
            <v>151.03333333333333</v>
          </cell>
          <cell r="R280">
            <v>44681</v>
          </cell>
          <cell r="S280">
            <v>21</v>
          </cell>
          <cell r="T280">
            <v>1</v>
          </cell>
        </row>
        <row r="281">
          <cell r="B281" t="str">
            <v>1,3295815135E+17</v>
          </cell>
          <cell r="J281" t="str">
            <v>cause 25</v>
          </cell>
          <cell r="Q281">
            <v>3.7</v>
          </cell>
          <cell r="R281">
            <v>44681</v>
          </cell>
          <cell r="S281">
            <v>21</v>
          </cell>
          <cell r="T281">
            <v>0</v>
          </cell>
        </row>
        <row r="282">
          <cell r="B282" t="str">
            <v>1,3295816513109E+17</v>
          </cell>
          <cell r="J282" t="str">
            <v>cause 25</v>
          </cell>
          <cell r="Q282">
            <v>20.666666666666668</v>
          </cell>
          <cell r="R282">
            <v>44681</v>
          </cell>
          <cell r="S282">
            <v>21</v>
          </cell>
          <cell r="T282">
            <v>0</v>
          </cell>
        </row>
        <row r="283">
          <cell r="B283" t="str">
            <v>1,3295820700531E+17</v>
          </cell>
          <cell r="J283" t="str">
            <v>cause 5</v>
          </cell>
          <cell r="Q283">
            <v>62.5</v>
          </cell>
          <cell r="R283">
            <v>44681</v>
          </cell>
          <cell r="S283">
            <v>21</v>
          </cell>
          <cell r="T283">
            <v>0</v>
          </cell>
        </row>
        <row r="284">
          <cell r="B284" t="str">
            <v>1,3295822560984E+17</v>
          </cell>
          <cell r="J284" t="str">
            <v>cause 24</v>
          </cell>
          <cell r="Q284">
            <v>13.533333333333333</v>
          </cell>
          <cell r="R284">
            <v>44681</v>
          </cell>
          <cell r="S284">
            <v>21</v>
          </cell>
          <cell r="T284">
            <v>0</v>
          </cell>
        </row>
        <row r="285">
          <cell r="B285">
            <v>1.3295947676203E+30</v>
          </cell>
          <cell r="J285" t="str">
            <v>cause 24</v>
          </cell>
          <cell r="Q285">
            <v>107.93333333333334</v>
          </cell>
          <cell r="R285">
            <v>44683</v>
          </cell>
          <cell r="S285">
            <v>13</v>
          </cell>
          <cell r="T285">
            <v>0</v>
          </cell>
        </row>
        <row r="286">
          <cell r="B286">
            <v>1.3295957504967999E+30</v>
          </cell>
          <cell r="J286" t="str">
            <v>cause 5</v>
          </cell>
          <cell r="Q286">
            <v>0.56666666666666665</v>
          </cell>
          <cell r="R286">
            <v>44683</v>
          </cell>
          <cell r="S286">
            <v>13</v>
          </cell>
          <cell r="T286">
            <v>0</v>
          </cell>
        </row>
        <row r="287">
          <cell r="B287">
            <v>1.3295962160281001E+30</v>
          </cell>
          <cell r="J287" t="str">
            <v>cause 5</v>
          </cell>
          <cell r="Q287">
            <v>1.6666666666666665</v>
          </cell>
          <cell r="R287">
            <v>44683</v>
          </cell>
          <cell r="S287">
            <v>13</v>
          </cell>
          <cell r="T287">
            <v>0</v>
          </cell>
        </row>
        <row r="288">
          <cell r="B288">
            <v>1.3295963854203001E+30</v>
          </cell>
          <cell r="J288" t="str">
            <v>cause 5</v>
          </cell>
          <cell r="Q288">
            <v>2.35</v>
          </cell>
          <cell r="R288">
            <v>44683</v>
          </cell>
          <cell r="S288">
            <v>13</v>
          </cell>
          <cell r="T288">
            <v>0</v>
          </cell>
        </row>
        <row r="289">
          <cell r="B289">
            <v>1.3295965067218E+30</v>
          </cell>
          <cell r="J289" t="str">
            <v>cause 24</v>
          </cell>
          <cell r="Q289">
            <v>2.0499999999999998</v>
          </cell>
          <cell r="R289">
            <v>44683</v>
          </cell>
          <cell r="S289">
            <v>13</v>
          </cell>
          <cell r="T289">
            <v>0</v>
          </cell>
        </row>
        <row r="290">
          <cell r="B290">
            <v>1.3295966990264999E+30</v>
          </cell>
          <cell r="J290" t="str">
            <v>cause 17</v>
          </cell>
          <cell r="Q290">
            <v>1.25</v>
          </cell>
          <cell r="R290">
            <v>44683</v>
          </cell>
          <cell r="S290">
            <v>13</v>
          </cell>
          <cell r="T290">
            <v>0</v>
          </cell>
        </row>
        <row r="291">
          <cell r="B291">
            <v>1.3295967656264999E+30</v>
          </cell>
          <cell r="J291" t="str">
            <v>cause 24</v>
          </cell>
          <cell r="Q291">
            <v>3.15</v>
          </cell>
          <cell r="R291">
            <v>44683</v>
          </cell>
          <cell r="S291">
            <v>13</v>
          </cell>
          <cell r="T291">
            <v>0</v>
          </cell>
        </row>
        <row r="292">
          <cell r="B292">
            <v>1.3295999264718E+30</v>
          </cell>
          <cell r="J292" t="str">
            <v>cause 24</v>
          </cell>
          <cell r="Q292">
            <v>7.75</v>
          </cell>
          <cell r="R292">
            <v>44683</v>
          </cell>
          <cell r="S292">
            <v>5</v>
          </cell>
          <cell r="T292">
            <v>0</v>
          </cell>
        </row>
        <row r="293">
          <cell r="B293">
            <v>1.3296003235249999E+29</v>
          </cell>
          <cell r="J293" t="str">
            <v>cause 17</v>
          </cell>
          <cell r="Q293">
            <v>2.0333333333333332</v>
          </cell>
          <cell r="R293">
            <v>44683</v>
          </cell>
          <cell r="S293">
            <v>5</v>
          </cell>
          <cell r="T293">
            <v>0</v>
          </cell>
        </row>
        <row r="294">
          <cell r="B294">
            <v>1.3296011698250001E+29</v>
          </cell>
          <cell r="J294" t="str">
            <v>cause 2</v>
          </cell>
          <cell r="Q294">
            <v>46</v>
          </cell>
          <cell r="R294">
            <v>44683</v>
          </cell>
          <cell r="S294">
            <v>5</v>
          </cell>
          <cell r="T294">
            <v>1</v>
          </cell>
        </row>
        <row r="295">
          <cell r="B295">
            <v>1.3296014525312E+30</v>
          </cell>
          <cell r="J295" t="str">
            <v>cause 25</v>
          </cell>
          <cell r="Q295">
            <v>30.583333333333332</v>
          </cell>
          <cell r="R295">
            <v>44683</v>
          </cell>
          <cell r="S295">
            <v>5</v>
          </cell>
          <cell r="T295">
            <v>0</v>
          </cell>
        </row>
        <row r="296">
          <cell r="B296">
            <v>1.3296016892281001E+30</v>
          </cell>
          <cell r="J296" t="str">
            <v>cause 24</v>
          </cell>
          <cell r="Q296">
            <v>37.083333333333336</v>
          </cell>
          <cell r="R296">
            <v>44683</v>
          </cell>
          <cell r="S296">
            <v>5</v>
          </cell>
          <cell r="T296">
            <v>0</v>
          </cell>
        </row>
        <row r="297">
          <cell r="B297">
            <v>1.3296017266281E+30</v>
          </cell>
          <cell r="J297" t="str">
            <v>cause 25</v>
          </cell>
          <cell r="Q297">
            <v>2.5666666666666664</v>
          </cell>
          <cell r="R297">
            <v>44683</v>
          </cell>
          <cell r="S297">
            <v>5</v>
          </cell>
          <cell r="T297">
            <v>0</v>
          </cell>
        </row>
        <row r="298">
          <cell r="B298">
            <v>1.3296017822281001E+30</v>
          </cell>
          <cell r="J298" t="str">
            <v>cause 25</v>
          </cell>
          <cell r="Q298">
            <v>7.9666666666666668</v>
          </cell>
          <cell r="R298">
            <v>44683</v>
          </cell>
          <cell r="S298">
            <v>5</v>
          </cell>
          <cell r="T298">
            <v>0</v>
          </cell>
        </row>
        <row r="299">
          <cell r="B299">
            <v>1.3296019036280999E+30</v>
          </cell>
          <cell r="J299" t="str">
            <v>cause 17</v>
          </cell>
          <cell r="Q299">
            <v>14.216666666666667</v>
          </cell>
          <cell r="R299">
            <v>44683</v>
          </cell>
          <cell r="S299">
            <v>5</v>
          </cell>
          <cell r="T299">
            <v>0</v>
          </cell>
        </row>
        <row r="300">
          <cell r="B300">
            <v>1.3296019693281E+30</v>
          </cell>
          <cell r="J300" t="str">
            <v>cause 25</v>
          </cell>
          <cell r="Q300">
            <v>10</v>
          </cell>
          <cell r="R300">
            <v>44683</v>
          </cell>
          <cell r="S300">
            <v>5</v>
          </cell>
          <cell r="T300">
            <v>0</v>
          </cell>
        </row>
        <row r="301">
          <cell r="B301">
            <v>1.3296020117702999E+30</v>
          </cell>
          <cell r="J301" t="str">
            <v>cause 24</v>
          </cell>
          <cell r="Q301">
            <v>3.1</v>
          </cell>
          <cell r="R301">
            <v>44683</v>
          </cell>
          <cell r="S301">
            <v>5</v>
          </cell>
          <cell r="T301">
            <v>0</v>
          </cell>
        </row>
        <row r="302">
          <cell r="B302">
            <v>1.3296022443687001E+30</v>
          </cell>
          <cell r="J302" t="str">
            <v>cause 17</v>
          </cell>
          <cell r="Q302">
            <v>2.75</v>
          </cell>
          <cell r="R302">
            <v>44683</v>
          </cell>
          <cell r="S302">
            <v>5</v>
          </cell>
          <cell r="T302">
            <v>0</v>
          </cell>
        </row>
        <row r="303">
          <cell r="B303">
            <v>1.3296023425687E+30</v>
          </cell>
          <cell r="J303" t="str">
            <v>cause 17</v>
          </cell>
          <cell r="Q303">
            <v>2.1</v>
          </cell>
          <cell r="R303">
            <v>44683</v>
          </cell>
          <cell r="S303">
            <v>5</v>
          </cell>
          <cell r="T303">
            <v>0</v>
          </cell>
        </row>
        <row r="304">
          <cell r="B304">
            <v>1.3296023690687001E+30</v>
          </cell>
          <cell r="J304" t="str">
            <v>cause 6</v>
          </cell>
          <cell r="Q304">
            <v>2.6333333333333333</v>
          </cell>
          <cell r="R304">
            <v>44683</v>
          </cell>
          <cell r="S304">
            <v>5</v>
          </cell>
          <cell r="T304">
            <v>0</v>
          </cell>
        </row>
        <row r="305">
          <cell r="B305">
            <v>1.3296024193687001E+30</v>
          </cell>
          <cell r="J305" t="str">
            <v>cause 23</v>
          </cell>
          <cell r="Q305">
            <v>7.416666666666667</v>
          </cell>
          <cell r="R305">
            <v>44683</v>
          </cell>
          <cell r="S305">
            <v>5</v>
          </cell>
          <cell r="T305">
            <v>0</v>
          </cell>
        </row>
        <row r="306">
          <cell r="B306">
            <v>1.3296025152781E+30</v>
          </cell>
          <cell r="J306" t="str">
            <v>cause 24</v>
          </cell>
          <cell r="Q306">
            <v>4.9666666666666668</v>
          </cell>
          <cell r="R306">
            <v>44683</v>
          </cell>
          <cell r="S306">
            <v>5</v>
          </cell>
          <cell r="T306">
            <v>0</v>
          </cell>
        </row>
        <row r="307">
          <cell r="B307">
            <v>1.3296025458780999E+30</v>
          </cell>
          <cell r="J307" t="str">
            <v>cause 17</v>
          </cell>
          <cell r="Q307">
            <v>1.7666666666666666</v>
          </cell>
          <cell r="R307">
            <v>44683</v>
          </cell>
          <cell r="S307">
            <v>5</v>
          </cell>
          <cell r="T307">
            <v>0</v>
          </cell>
        </row>
        <row r="308">
          <cell r="B308">
            <v>1.329604283564E+17</v>
          </cell>
          <cell r="J308" t="str">
            <v>cause 23</v>
          </cell>
          <cell r="Q308">
            <v>219.21666666666667</v>
          </cell>
          <cell r="R308">
            <v>44684</v>
          </cell>
          <cell r="S308">
            <v>13</v>
          </cell>
          <cell r="T308">
            <v>0</v>
          </cell>
        </row>
        <row r="309">
          <cell r="B309">
            <v>1.3296045621359E+17</v>
          </cell>
          <cell r="J309" t="str">
            <v>cause 5</v>
          </cell>
          <cell r="Q309">
            <v>4.7333333333333334</v>
          </cell>
          <cell r="R309">
            <v>44684</v>
          </cell>
          <cell r="S309">
            <v>13</v>
          </cell>
          <cell r="T309">
            <v>0</v>
          </cell>
        </row>
        <row r="310">
          <cell r="B310">
            <v>1.3296049787796E+17</v>
          </cell>
          <cell r="J310" t="str">
            <v>cause 24</v>
          </cell>
          <cell r="Q310">
            <v>12.8</v>
          </cell>
          <cell r="R310">
            <v>44684</v>
          </cell>
          <cell r="S310">
            <v>13</v>
          </cell>
          <cell r="T310">
            <v>0</v>
          </cell>
        </row>
        <row r="311">
          <cell r="B311">
            <v>1.3296052411828E+17</v>
          </cell>
          <cell r="J311" t="str">
            <v>cause 24</v>
          </cell>
          <cell r="Q311">
            <v>6.2333333333333334</v>
          </cell>
          <cell r="R311">
            <v>44684</v>
          </cell>
          <cell r="S311">
            <v>13</v>
          </cell>
          <cell r="T311">
            <v>0</v>
          </cell>
        </row>
        <row r="312">
          <cell r="B312">
            <v>1.329605613564E+17</v>
          </cell>
          <cell r="J312" t="str">
            <v>cause 5</v>
          </cell>
          <cell r="Q312">
            <v>1.9333333333333333</v>
          </cell>
          <cell r="R312">
            <v>44684</v>
          </cell>
          <cell r="S312">
            <v>13</v>
          </cell>
          <cell r="T312">
            <v>0</v>
          </cell>
        </row>
        <row r="313">
          <cell r="B313" t="str">
            <v>manuel03051</v>
          </cell>
          <cell r="J313" t="str">
            <v>cause 6</v>
          </cell>
          <cell r="Q313">
            <v>480</v>
          </cell>
          <cell r="R313">
            <v>44684</v>
          </cell>
          <cell r="S313">
            <v>21</v>
          </cell>
          <cell r="T313">
            <v>0</v>
          </cell>
        </row>
        <row r="314">
          <cell r="B314">
            <v>1.3296086118718E+17</v>
          </cell>
          <cell r="J314" t="str">
            <v>cause 24</v>
          </cell>
          <cell r="Q314">
            <v>15.316666666666666</v>
          </cell>
          <cell r="R314">
            <v>44684</v>
          </cell>
          <cell r="S314">
            <v>5</v>
          </cell>
          <cell r="T314">
            <v>0</v>
          </cell>
        </row>
        <row r="315">
          <cell r="B315">
            <v>1.3296087495625E+17</v>
          </cell>
          <cell r="J315" t="str">
            <v>cause 12</v>
          </cell>
          <cell r="Q315">
            <v>22.183333333333334</v>
          </cell>
          <cell r="R315">
            <v>44684</v>
          </cell>
          <cell r="S315">
            <v>5</v>
          </cell>
          <cell r="T315">
            <v>0</v>
          </cell>
        </row>
        <row r="316">
          <cell r="B316">
            <v>1.3296090319281E+17</v>
          </cell>
          <cell r="J316" t="str">
            <v>cause 3</v>
          </cell>
          <cell r="Q316">
            <v>32</v>
          </cell>
          <cell r="R316">
            <v>44684</v>
          </cell>
          <cell r="S316">
            <v>5</v>
          </cell>
          <cell r="T316">
            <v>0</v>
          </cell>
        </row>
        <row r="317">
          <cell r="B317">
            <v>1.3296093021406E+17</v>
          </cell>
          <cell r="J317" t="str">
            <v>cause 24</v>
          </cell>
          <cell r="Q317">
            <v>13.916666666666666</v>
          </cell>
          <cell r="R317">
            <v>44684</v>
          </cell>
          <cell r="S317">
            <v>5</v>
          </cell>
          <cell r="T317">
            <v>0</v>
          </cell>
        </row>
        <row r="318">
          <cell r="B318">
            <v>1.3296094824703E+17</v>
          </cell>
          <cell r="J318" t="str">
            <v>cause 5</v>
          </cell>
          <cell r="Q318">
            <v>12.183333333333334</v>
          </cell>
          <cell r="R318">
            <v>44684</v>
          </cell>
          <cell r="S318">
            <v>5</v>
          </cell>
          <cell r="T318">
            <v>0</v>
          </cell>
        </row>
        <row r="319">
          <cell r="B319">
            <v>1.3296097047718E+17</v>
          </cell>
          <cell r="J319" t="str">
            <v>cause 5</v>
          </cell>
          <cell r="Q319">
            <v>11.45</v>
          </cell>
          <cell r="R319">
            <v>44684</v>
          </cell>
          <cell r="S319">
            <v>5</v>
          </cell>
          <cell r="T319">
            <v>0</v>
          </cell>
        </row>
        <row r="320">
          <cell r="B320">
            <v>1.3296098374734E+17</v>
          </cell>
          <cell r="J320" t="str">
            <v>cause 17</v>
          </cell>
          <cell r="Q320">
            <v>5.166666666666667</v>
          </cell>
          <cell r="R320">
            <v>44684</v>
          </cell>
          <cell r="S320">
            <v>5</v>
          </cell>
          <cell r="T320">
            <v>0</v>
          </cell>
        </row>
        <row r="321">
          <cell r="B321">
            <v>1.3296100623046E+17</v>
          </cell>
          <cell r="J321" t="str">
            <v>cause 5</v>
          </cell>
          <cell r="Q321">
            <v>27.3</v>
          </cell>
          <cell r="R321">
            <v>44684</v>
          </cell>
          <cell r="S321">
            <v>5</v>
          </cell>
          <cell r="T321">
            <v>0</v>
          </cell>
        </row>
        <row r="322">
          <cell r="B322">
            <v>1.3296105835171E+17</v>
          </cell>
          <cell r="J322" t="str">
            <v>cause 3</v>
          </cell>
          <cell r="Q322">
            <v>48.55</v>
          </cell>
          <cell r="R322">
            <v>44684</v>
          </cell>
          <cell r="S322">
            <v>5</v>
          </cell>
          <cell r="T322">
            <v>0</v>
          </cell>
        </row>
        <row r="323">
          <cell r="B323">
            <v>1.3296106773953E+17</v>
          </cell>
          <cell r="J323" t="str">
            <v>cause 6</v>
          </cell>
          <cell r="Q323">
            <v>7.85</v>
          </cell>
          <cell r="R323">
            <v>44684</v>
          </cell>
          <cell r="S323">
            <v>5</v>
          </cell>
          <cell r="T323">
            <v>0</v>
          </cell>
        </row>
        <row r="324">
          <cell r="B324">
            <v>1.3296108783734E+17</v>
          </cell>
          <cell r="J324" t="str">
            <v>cause 5</v>
          </cell>
          <cell r="Q324">
            <v>24.083333333333332</v>
          </cell>
          <cell r="R324">
            <v>44684</v>
          </cell>
          <cell r="S324">
            <v>5</v>
          </cell>
          <cell r="T324">
            <v>0</v>
          </cell>
        </row>
        <row r="325">
          <cell r="B325" t="str">
            <v>manuelle0305</v>
          </cell>
          <cell r="J325" t="str">
            <v>cause 24</v>
          </cell>
          <cell r="Q325">
            <v>40</v>
          </cell>
          <cell r="R325">
            <v>44684</v>
          </cell>
          <cell r="S325">
            <v>5</v>
          </cell>
          <cell r="T325">
            <v>0</v>
          </cell>
        </row>
        <row r="326">
          <cell r="B326">
            <v>1.3296118201311999E+30</v>
          </cell>
          <cell r="J326" t="str">
            <v>cause 3</v>
          </cell>
          <cell r="Q326">
            <v>70.016666666666666</v>
          </cell>
          <cell r="R326">
            <v>44685</v>
          </cell>
          <cell r="S326">
            <v>13</v>
          </cell>
          <cell r="T326">
            <v>0</v>
          </cell>
        </row>
        <row r="327">
          <cell r="B327">
            <v>1.3296118620781E+30</v>
          </cell>
          <cell r="J327" t="str">
            <v>cause 24</v>
          </cell>
          <cell r="Q327">
            <v>6.5</v>
          </cell>
          <cell r="R327">
            <v>44685</v>
          </cell>
          <cell r="S327">
            <v>13</v>
          </cell>
          <cell r="T327">
            <v>0</v>
          </cell>
        </row>
        <row r="328">
          <cell r="B328">
            <v>1.3296120021609001E+30</v>
          </cell>
          <cell r="J328" t="str">
            <v>cause 24</v>
          </cell>
          <cell r="Q328">
            <v>19.633333333333333</v>
          </cell>
          <cell r="R328">
            <v>44685</v>
          </cell>
          <cell r="S328">
            <v>13</v>
          </cell>
          <cell r="T328">
            <v>0</v>
          </cell>
        </row>
        <row r="329">
          <cell r="B329">
            <v>1.3296135683125E+30</v>
          </cell>
          <cell r="J329" t="str">
            <v>cause 5</v>
          </cell>
          <cell r="Q329">
            <v>12.55</v>
          </cell>
          <cell r="R329">
            <v>44685</v>
          </cell>
          <cell r="S329">
            <v>13</v>
          </cell>
          <cell r="T329">
            <v>0</v>
          </cell>
        </row>
        <row r="330">
          <cell r="B330">
            <v>1.3296136638046E+30</v>
          </cell>
          <cell r="J330" t="str">
            <v>cause 24</v>
          </cell>
          <cell r="Q330">
            <v>3.35</v>
          </cell>
          <cell r="R330">
            <v>44685</v>
          </cell>
          <cell r="S330">
            <v>13</v>
          </cell>
          <cell r="T330">
            <v>0</v>
          </cell>
        </row>
        <row r="331">
          <cell r="B331">
            <v>1.3296136922968001E+30</v>
          </cell>
          <cell r="J331" t="str">
            <v>cause 16</v>
          </cell>
          <cell r="Q331">
            <v>2.3166666666666664</v>
          </cell>
          <cell r="R331">
            <v>44685</v>
          </cell>
          <cell r="S331">
            <v>13</v>
          </cell>
          <cell r="T331">
            <v>0</v>
          </cell>
        </row>
        <row r="332">
          <cell r="B332">
            <v>1.3296138131967999E+30</v>
          </cell>
          <cell r="J332" t="str">
            <v>cause 17</v>
          </cell>
          <cell r="Q332">
            <v>0.58333333333333337</v>
          </cell>
          <cell r="R332">
            <v>44685</v>
          </cell>
          <cell r="S332">
            <v>13</v>
          </cell>
          <cell r="T332">
            <v>0</v>
          </cell>
        </row>
        <row r="333">
          <cell r="B333" t="str">
            <v>manuel0405</v>
          </cell>
          <cell r="J333" t="str">
            <v>cause 24</v>
          </cell>
          <cell r="Q333">
            <v>480</v>
          </cell>
          <cell r="R333">
            <v>44685</v>
          </cell>
          <cell r="S333">
            <v>21</v>
          </cell>
          <cell r="T333">
            <v>0</v>
          </cell>
        </row>
        <row r="334">
          <cell r="B334">
            <v>1.3296171766171001E+30</v>
          </cell>
          <cell r="J334" t="str">
            <v>cause 24</v>
          </cell>
          <cell r="Q334">
            <v>2.7666666666666666</v>
          </cell>
          <cell r="R334">
            <v>44685</v>
          </cell>
          <cell r="S334">
            <v>5</v>
          </cell>
          <cell r="T334">
            <v>0</v>
          </cell>
        </row>
        <row r="335">
          <cell r="B335">
            <v>1.3296174700359E+30</v>
          </cell>
          <cell r="J335" t="str">
            <v>cause 24</v>
          </cell>
          <cell r="Q335">
            <v>2.6166666666666667</v>
          </cell>
          <cell r="R335">
            <v>44685</v>
          </cell>
          <cell r="S335">
            <v>5</v>
          </cell>
          <cell r="T335">
            <v>0</v>
          </cell>
        </row>
        <row r="336">
          <cell r="B336">
            <v>1.3296176357609001E+30</v>
          </cell>
          <cell r="J336" t="str">
            <v>cause 6</v>
          </cell>
          <cell r="Q336">
            <v>1.9833333333333334</v>
          </cell>
          <cell r="R336">
            <v>44685</v>
          </cell>
          <cell r="S336">
            <v>5</v>
          </cell>
          <cell r="T336">
            <v>0</v>
          </cell>
        </row>
        <row r="337">
          <cell r="B337">
            <v>1.3296177346670999E+30</v>
          </cell>
          <cell r="J337" t="str">
            <v>cause 5</v>
          </cell>
          <cell r="Q337">
            <v>9.35</v>
          </cell>
          <cell r="R337">
            <v>44685</v>
          </cell>
          <cell r="S337">
            <v>5</v>
          </cell>
          <cell r="T337">
            <v>0</v>
          </cell>
        </row>
        <row r="338">
          <cell r="B338">
            <v>1.3296181243921001E+30</v>
          </cell>
          <cell r="J338" t="str">
            <v>cause 5</v>
          </cell>
          <cell r="Q338">
            <v>11.866666666666667</v>
          </cell>
          <cell r="R338">
            <v>44685</v>
          </cell>
          <cell r="S338">
            <v>5</v>
          </cell>
          <cell r="T338">
            <v>0</v>
          </cell>
        </row>
        <row r="339">
          <cell r="B339">
            <v>1.3296184030030999E+30</v>
          </cell>
          <cell r="J339" t="str">
            <v>cause 3</v>
          </cell>
          <cell r="Q339">
            <v>30.65</v>
          </cell>
          <cell r="R339">
            <v>44685</v>
          </cell>
          <cell r="S339">
            <v>5</v>
          </cell>
          <cell r="T339">
            <v>0</v>
          </cell>
        </row>
        <row r="340">
          <cell r="B340">
            <v>1.3296186084764999E+30</v>
          </cell>
          <cell r="J340" t="str">
            <v>cause 24</v>
          </cell>
          <cell r="Q340">
            <v>8.5</v>
          </cell>
          <cell r="R340">
            <v>44685</v>
          </cell>
          <cell r="S340">
            <v>5</v>
          </cell>
          <cell r="T340">
            <v>0</v>
          </cell>
        </row>
        <row r="341">
          <cell r="B341">
            <v>1.3296188647671001E+30</v>
          </cell>
          <cell r="J341" t="str">
            <v>cause 6</v>
          </cell>
          <cell r="Q341">
            <v>0.83333333333333337</v>
          </cell>
          <cell r="R341">
            <v>44685</v>
          </cell>
          <cell r="S341">
            <v>5</v>
          </cell>
          <cell r="T341">
            <v>0</v>
          </cell>
        </row>
        <row r="342">
          <cell r="B342">
            <v>1.329619275864E+29</v>
          </cell>
          <cell r="J342" t="str">
            <v>cause 6</v>
          </cell>
          <cell r="Q342">
            <v>1</v>
          </cell>
          <cell r="R342">
            <v>44685</v>
          </cell>
          <cell r="S342">
            <v>5</v>
          </cell>
          <cell r="T342">
            <v>0</v>
          </cell>
        </row>
        <row r="343">
          <cell r="B343">
            <v>1.3296197037483999E+30</v>
          </cell>
          <cell r="J343" t="str">
            <v>cause 17</v>
          </cell>
          <cell r="Q343">
            <v>3.5333333333333332</v>
          </cell>
          <cell r="R343">
            <v>44685</v>
          </cell>
          <cell r="S343">
            <v>5</v>
          </cell>
          <cell r="T343">
            <v>0</v>
          </cell>
        </row>
        <row r="344">
          <cell r="B344">
            <v>1.3296205294093E+30</v>
          </cell>
          <cell r="J344" t="str">
            <v>cause 2</v>
          </cell>
          <cell r="Q344">
            <v>65.833333333333329</v>
          </cell>
          <cell r="R344">
            <v>44686</v>
          </cell>
          <cell r="S344">
            <v>13</v>
          </cell>
          <cell r="T344">
            <v>1</v>
          </cell>
        </row>
        <row r="345">
          <cell r="B345">
            <v>1.3296215103265E+30</v>
          </cell>
          <cell r="J345" t="str">
            <v>cause 2</v>
          </cell>
          <cell r="Q345">
            <v>18.016666666666666</v>
          </cell>
          <cell r="R345">
            <v>44686</v>
          </cell>
          <cell r="S345">
            <v>13</v>
          </cell>
          <cell r="T345">
            <v>2</v>
          </cell>
        </row>
        <row r="346">
          <cell r="B346">
            <v>1.3296216656937001E+30</v>
          </cell>
          <cell r="J346" t="str">
            <v>cause 2</v>
          </cell>
          <cell r="Q346">
            <v>43.383333333333333</v>
          </cell>
          <cell r="R346">
            <v>44686</v>
          </cell>
          <cell r="S346">
            <v>13</v>
          </cell>
          <cell r="T346">
            <v>3</v>
          </cell>
        </row>
        <row r="347">
          <cell r="B347">
            <v>1.3296224568828001E+30</v>
          </cell>
          <cell r="J347" t="str">
            <v>cause 5</v>
          </cell>
          <cell r="Q347">
            <v>0.6</v>
          </cell>
          <cell r="R347">
            <v>44686</v>
          </cell>
          <cell r="S347">
            <v>13</v>
          </cell>
          <cell r="T347">
            <v>0</v>
          </cell>
        </row>
        <row r="348">
          <cell r="B348">
            <v>1.3296225456827999E+30</v>
          </cell>
          <cell r="J348" t="str">
            <v>cause 14</v>
          </cell>
          <cell r="Q348">
            <v>1.45</v>
          </cell>
          <cell r="R348">
            <v>44686</v>
          </cell>
          <cell r="S348">
            <v>13</v>
          </cell>
          <cell r="T348">
            <v>0</v>
          </cell>
        </row>
        <row r="349">
          <cell r="B349">
            <v>1.3296236243187E+30</v>
          </cell>
          <cell r="J349" t="str">
            <v>cause 17</v>
          </cell>
          <cell r="Q349">
            <v>5.4666666666666668</v>
          </cell>
          <cell r="R349">
            <v>44686</v>
          </cell>
          <cell r="S349">
            <v>21</v>
          </cell>
          <cell r="T349">
            <v>0</v>
          </cell>
        </row>
        <row r="350">
          <cell r="B350">
            <v>1.3296236511186999E+30</v>
          </cell>
          <cell r="J350" t="str">
            <v>cause 14</v>
          </cell>
          <cell r="Q350">
            <v>4</v>
          </cell>
          <cell r="R350">
            <v>44686</v>
          </cell>
          <cell r="S350">
            <v>21</v>
          </cell>
          <cell r="T350">
            <v>0</v>
          </cell>
        </row>
        <row r="351">
          <cell r="B351">
            <v>1.3296236558515001E+30</v>
          </cell>
          <cell r="J351" t="str">
            <v>cause 14</v>
          </cell>
          <cell r="Q351">
            <v>0.41666666666666669</v>
          </cell>
          <cell r="R351">
            <v>44686</v>
          </cell>
          <cell r="S351">
            <v>21</v>
          </cell>
          <cell r="T351">
            <v>0</v>
          </cell>
        </row>
        <row r="352">
          <cell r="B352">
            <v>1.3296240812843001E+30</v>
          </cell>
          <cell r="J352" t="str">
            <v>cause 5</v>
          </cell>
          <cell r="Q352">
            <v>15.083333333333334</v>
          </cell>
          <cell r="R352">
            <v>44686</v>
          </cell>
          <cell r="S352">
            <v>21</v>
          </cell>
          <cell r="T352">
            <v>0</v>
          </cell>
        </row>
        <row r="353">
          <cell r="B353">
            <v>1.3296250597561999E+30</v>
          </cell>
          <cell r="J353" t="str">
            <v>cause 24</v>
          </cell>
          <cell r="Q353">
            <v>2.3833333333333333</v>
          </cell>
          <cell r="R353">
            <v>44686</v>
          </cell>
          <cell r="S353">
            <v>21</v>
          </cell>
          <cell r="T353">
            <v>0</v>
          </cell>
        </row>
        <row r="354">
          <cell r="B354">
            <v>1.3296255541609001E+30</v>
          </cell>
          <cell r="J354" t="str">
            <v>cause 24</v>
          </cell>
          <cell r="Q354">
            <v>31.816666666666666</v>
          </cell>
          <cell r="R354">
            <v>44686</v>
          </cell>
          <cell r="S354">
            <v>21</v>
          </cell>
          <cell r="T354">
            <v>0</v>
          </cell>
        </row>
        <row r="355">
          <cell r="B355">
            <v>1.3296255542609E+30</v>
          </cell>
          <cell r="J355" t="str">
            <v>cause 24</v>
          </cell>
          <cell r="Q355">
            <v>31.816666666666666</v>
          </cell>
          <cell r="R355">
            <v>44686</v>
          </cell>
          <cell r="S355">
            <v>21</v>
          </cell>
          <cell r="T355">
            <v>0</v>
          </cell>
        </row>
        <row r="356">
          <cell r="B356">
            <v>1.3296274133375E+30</v>
          </cell>
          <cell r="J356" t="str">
            <v>cause 5</v>
          </cell>
          <cell r="Q356">
            <v>7.6</v>
          </cell>
          <cell r="R356">
            <v>44686</v>
          </cell>
          <cell r="S356">
            <v>5</v>
          </cell>
          <cell r="T356">
            <v>0</v>
          </cell>
        </row>
      </sheetData>
      <sheetData sheetId="2" refreshError="1"/>
      <sheetData sheetId="3" refreshError="1">
        <row r="1">
          <cell r="A1" t="str">
            <v>Date</v>
          </cell>
          <cell r="J1" t="str">
            <v>Déchets</v>
          </cell>
        </row>
        <row r="2">
          <cell r="I2">
            <v>0</v>
          </cell>
        </row>
      </sheetData>
      <sheetData sheetId="4" refreshError="1">
        <row r="1">
          <cell r="A1" t="str">
            <v>Equipe</v>
          </cell>
          <cell r="B1" t="str">
            <v>x</v>
          </cell>
          <cell r="C1" t="str">
            <v>Début</v>
          </cell>
          <cell r="D1" t="str">
            <v>fin</v>
          </cell>
        </row>
        <row r="2">
          <cell r="A2">
            <v>13</v>
          </cell>
          <cell r="B2" t="str">
            <v>Matin</v>
          </cell>
          <cell r="C2">
            <v>0.20833333333333334</v>
          </cell>
          <cell r="D2">
            <v>0.54166666666666663</v>
          </cell>
        </row>
        <row r="3">
          <cell r="A3">
            <v>21</v>
          </cell>
          <cell r="B3" t="str">
            <v>Après-midi</v>
          </cell>
          <cell r="C3">
            <v>0.54166666666666663</v>
          </cell>
          <cell r="D3">
            <v>0.875</v>
          </cell>
        </row>
        <row r="4">
          <cell r="A4">
            <v>5</v>
          </cell>
          <cell r="B4" t="str">
            <v>Nuit</v>
          </cell>
          <cell r="C4">
            <v>0.875</v>
          </cell>
          <cell r="D4">
            <v>0.20833333333333334</v>
          </cell>
        </row>
      </sheetData>
      <sheetData sheetId="5" refreshError="1">
        <row r="1">
          <cell r="A1" t="str">
            <v>Date</v>
          </cell>
          <cell r="D1" t="str">
            <v>Good/B</v>
          </cell>
          <cell r="E1" t="str">
            <v>Rejected/A-B</v>
          </cell>
          <cell r="F1" t="str">
            <v>Fully time/mm</v>
          </cell>
          <cell r="G1" t="str">
            <v>Speed_Loos</v>
          </cell>
        </row>
      </sheetData>
      <sheetData sheetId="6" refreshError="1">
        <row r="1">
          <cell r="A1" t="str">
            <v>Clé</v>
          </cell>
        </row>
        <row r="2">
          <cell r="A2" t="str">
            <v>411535M2</v>
          </cell>
        </row>
        <row r="3">
          <cell r="A3" t="str">
            <v>411635M2</v>
          </cell>
        </row>
        <row r="4">
          <cell r="A4" t="str">
            <v>411735M2</v>
          </cell>
        </row>
        <row r="5">
          <cell r="A5" t="str">
            <v>411835M2</v>
          </cell>
        </row>
        <row r="6">
          <cell r="A6" t="str">
            <v>411935M2</v>
          </cell>
        </row>
        <row r="7">
          <cell r="A7" t="str">
            <v>412235M2</v>
          </cell>
        </row>
        <row r="8">
          <cell r="A8" t="str">
            <v>25411535M2</v>
          </cell>
        </row>
        <row r="9">
          <cell r="A9" t="str">
            <v>25411535M2</v>
          </cell>
        </row>
        <row r="10">
          <cell r="A10" t="str">
            <v>25411635M2</v>
          </cell>
        </row>
        <row r="11">
          <cell r="A11" t="str">
            <v>25411735M2</v>
          </cell>
        </row>
        <row r="12">
          <cell r="A12" t="str">
            <v>25411835M2</v>
          </cell>
        </row>
        <row r="13">
          <cell r="A13" t="str">
            <v>25411935M2</v>
          </cell>
        </row>
        <row r="14">
          <cell r="A14" t="str">
            <v>25412235M2</v>
          </cell>
        </row>
        <row r="15">
          <cell r="A15" t="str">
            <v>25412335M2</v>
          </cell>
        </row>
        <row r="16">
          <cell r="A16" t="str">
            <v>25412535M2</v>
          </cell>
        </row>
        <row r="17">
          <cell r="A17" t="str">
            <v>100001786835M2</v>
          </cell>
        </row>
        <row r="18">
          <cell r="A18" t="str">
            <v>100001786835M2</v>
          </cell>
        </row>
        <row r="19">
          <cell r="A19" t="str">
            <v>100001786935M2</v>
          </cell>
        </row>
        <row r="20">
          <cell r="A20" t="str">
            <v>100001787635M2</v>
          </cell>
        </row>
        <row r="21">
          <cell r="A21" t="str">
            <v>100001787635m2</v>
          </cell>
        </row>
        <row r="22">
          <cell r="A22" t="str">
            <v>100001797335M2</v>
          </cell>
        </row>
        <row r="23">
          <cell r="A23" t="str">
            <v>100001797935M2</v>
          </cell>
        </row>
        <row r="24">
          <cell r="A24" t="str">
            <v>100001798735M2</v>
          </cell>
        </row>
        <row r="25">
          <cell r="A25" t="str">
            <v>100001799535M2</v>
          </cell>
        </row>
        <row r="26">
          <cell r="A26" t="str">
            <v>100001800435M2</v>
          </cell>
        </row>
        <row r="27">
          <cell r="A27" t="str">
            <v>1000018014M2</v>
          </cell>
        </row>
        <row r="28">
          <cell r="A28" t="str">
            <v>1000018025M2</v>
          </cell>
        </row>
        <row r="29">
          <cell r="A29" t="str">
            <v>1000018034M2</v>
          </cell>
        </row>
        <row r="30">
          <cell r="A30" t="str">
            <v>1000018040m2</v>
          </cell>
        </row>
        <row r="31">
          <cell r="A31" t="str">
            <v>1000018072M2</v>
          </cell>
        </row>
        <row r="32">
          <cell r="A32" t="str">
            <v>1000018078M2</v>
          </cell>
        </row>
        <row r="33">
          <cell r="A33" t="str">
            <v>1000018176M2</v>
          </cell>
        </row>
        <row r="34">
          <cell r="A34" t="str">
            <v>1000018194M2</v>
          </cell>
        </row>
        <row r="35">
          <cell r="A35" t="str">
            <v>1000018312M2</v>
          </cell>
        </row>
        <row r="36">
          <cell r="A36" t="str">
            <v>100001831235M2</v>
          </cell>
        </row>
        <row r="37">
          <cell r="A37" t="str">
            <v>1000019758M2</v>
          </cell>
        </row>
        <row r="38">
          <cell r="A38" t="str">
            <v>410935M3</v>
          </cell>
        </row>
        <row r="39">
          <cell r="A39" t="str">
            <v>411735M3</v>
          </cell>
        </row>
        <row r="40">
          <cell r="A40" t="str">
            <v>411835M3</v>
          </cell>
        </row>
        <row r="41">
          <cell r="A41" t="str">
            <v>411935M3</v>
          </cell>
        </row>
        <row r="42">
          <cell r="A42" t="str">
            <v>412335M3</v>
          </cell>
        </row>
        <row r="43">
          <cell r="A43" t="str">
            <v>25411735M3</v>
          </cell>
        </row>
        <row r="44">
          <cell r="A44" t="str">
            <v>25411835M3</v>
          </cell>
        </row>
        <row r="45">
          <cell r="A45" t="str">
            <v>25412335M3</v>
          </cell>
        </row>
        <row r="46">
          <cell r="A46" t="str">
            <v>100001786835M3</v>
          </cell>
        </row>
        <row r="47">
          <cell r="A47" t="str">
            <v>100001786935M3</v>
          </cell>
        </row>
        <row r="48">
          <cell r="A48" t="str">
            <v>100001799535M3</v>
          </cell>
        </row>
        <row r="49">
          <cell r="A49" t="str">
            <v>100001800435M3</v>
          </cell>
        </row>
        <row r="50">
          <cell r="A50" t="str">
            <v>100001801435M3</v>
          </cell>
        </row>
        <row r="51">
          <cell r="A51" t="str">
            <v>100001802535M3</v>
          </cell>
        </row>
        <row r="52">
          <cell r="A52" t="str">
            <v>100001803435M3</v>
          </cell>
        </row>
        <row r="53">
          <cell r="A53" t="str">
            <v>100001804835M3</v>
          </cell>
        </row>
        <row r="54">
          <cell r="A54" t="str">
            <v>100001805635M3</v>
          </cell>
        </row>
        <row r="55">
          <cell r="A55" t="str">
            <v>100001806535M3</v>
          </cell>
        </row>
        <row r="56">
          <cell r="A56" t="str">
            <v>100001817635M3</v>
          </cell>
        </row>
        <row r="57">
          <cell r="A57" t="str">
            <v>100001831236M3</v>
          </cell>
        </row>
        <row r="58">
          <cell r="A58" t="str">
            <v>100001980136M3</v>
          </cell>
        </row>
        <row r="59">
          <cell r="A59" t="str">
            <v>100001947135M2</v>
          </cell>
        </row>
        <row r="60">
          <cell r="A60" t="str">
            <v>100002001836M3</v>
          </cell>
        </row>
        <row r="61">
          <cell r="A61" t="str">
            <v>25412435M2</v>
          </cell>
        </row>
        <row r="62">
          <cell r="A62" t="str">
            <v>1999909513M3</v>
          </cell>
        </row>
        <row r="63">
          <cell r="A63" t="str">
            <v>100002103535m2</v>
          </cell>
        </row>
        <row r="64">
          <cell r="A64" t="str">
            <v>100002103335m2</v>
          </cell>
        </row>
        <row r="65">
          <cell r="A65" t="str">
            <v>100002103335M3</v>
          </cell>
        </row>
        <row r="66">
          <cell r="A66" t="str">
            <v>100002103435M3</v>
          </cell>
        </row>
        <row r="67">
          <cell r="A67" t="str">
            <v>1999909513M2</v>
          </cell>
        </row>
        <row r="68">
          <cell r="A68" t="str">
            <v>100001980136M2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AC"/>
      <sheetName val="Planning"/>
      <sheetName val="Cadence"/>
      <sheetName val="MB51"/>
      <sheetName val="Arret_M2"/>
      <sheetName val="TCD_ARRETM2"/>
      <sheetName val="M3_Supervision"/>
      <sheetName val="M2_Relevé Déchets"/>
      <sheetName val="M2_PO"/>
      <sheetName val="M3_PO"/>
      <sheetName val="TCD2"/>
      <sheetName val="Recap"/>
      <sheetName val="Indicateur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Date_S</v>
          </cell>
        </row>
        <row r="2">
          <cell r="A2">
            <v>44613</v>
          </cell>
        </row>
        <row r="3">
          <cell r="A3">
            <v>44613</v>
          </cell>
        </row>
        <row r="4">
          <cell r="A4">
            <v>44613</v>
          </cell>
        </row>
        <row r="5">
          <cell r="A5">
            <v>44614</v>
          </cell>
        </row>
        <row r="6">
          <cell r="A6">
            <v>44614</v>
          </cell>
        </row>
        <row r="7">
          <cell r="A7">
            <v>44614</v>
          </cell>
        </row>
        <row r="8">
          <cell r="A8">
            <v>44615</v>
          </cell>
        </row>
        <row r="9">
          <cell r="A9">
            <v>44615</v>
          </cell>
        </row>
        <row r="10">
          <cell r="A10">
            <v>44615</v>
          </cell>
        </row>
        <row r="11">
          <cell r="A11">
            <v>44616</v>
          </cell>
        </row>
        <row r="12">
          <cell r="A12">
            <v>44616</v>
          </cell>
        </row>
        <row r="13">
          <cell r="A13">
            <v>44616</v>
          </cell>
        </row>
        <row r="14">
          <cell r="A14">
            <v>44617</v>
          </cell>
        </row>
        <row r="15">
          <cell r="A15">
            <v>44617</v>
          </cell>
        </row>
        <row r="16">
          <cell r="A16">
            <v>44617</v>
          </cell>
        </row>
        <row r="17">
          <cell r="A17">
            <v>44620</v>
          </cell>
        </row>
        <row r="18">
          <cell r="A18">
            <v>44620</v>
          </cell>
        </row>
        <row r="19">
          <cell r="A19">
            <v>44620</v>
          </cell>
        </row>
        <row r="20">
          <cell r="A20">
            <v>44621</v>
          </cell>
        </row>
        <row r="21">
          <cell r="A21">
            <v>44621</v>
          </cell>
        </row>
        <row r="22">
          <cell r="A22">
            <v>44621</v>
          </cell>
        </row>
        <row r="23">
          <cell r="A23">
            <v>44622</v>
          </cell>
        </row>
        <row r="24">
          <cell r="A24">
            <v>44622</v>
          </cell>
        </row>
        <row r="25">
          <cell r="A25">
            <v>44622</v>
          </cell>
        </row>
        <row r="26">
          <cell r="A26">
            <v>44623</v>
          </cell>
        </row>
        <row r="27">
          <cell r="A27">
            <v>44623</v>
          </cell>
        </row>
        <row r="28">
          <cell r="A28">
            <v>44623</v>
          </cell>
        </row>
        <row r="29">
          <cell r="A29">
            <v>44624</v>
          </cell>
        </row>
        <row r="30">
          <cell r="A30">
            <v>44624</v>
          </cell>
        </row>
        <row r="31">
          <cell r="A31">
            <v>44624</v>
          </cell>
        </row>
        <row r="32">
          <cell r="A32">
            <v>44627</v>
          </cell>
        </row>
        <row r="33">
          <cell r="A33">
            <v>44627</v>
          </cell>
        </row>
        <row r="34">
          <cell r="A34">
            <v>44627</v>
          </cell>
        </row>
        <row r="35">
          <cell r="A35">
            <v>44628</v>
          </cell>
        </row>
        <row r="36">
          <cell r="A36">
            <v>44628</v>
          </cell>
        </row>
        <row r="37">
          <cell r="A37">
            <v>44628</v>
          </cell>
        </row>
        <row r="38">
          <cell r="A38">
            <v>44629</v>
          </cell>
        </row>
        <row r="39">
          <cell r="A39">
            <v>44629</v>
          </cell>
        </row>
        <row r="40">
          <cell r="A40">
            <v>44629</v>
          </cell>
        </row>
        <row r="41">
          <cell r="A41">
            <v>44630</v>
          </cell>
        </row>
        <row r="42">
          <cell r="A42">
            <v>44630</v>
          </cell>
        </row>
        <row r="43">
          <cell r="A43">
            <v>44630</v>
          </cell>
        </row>
        <row r="44">
          <cell r="A44">
            <v>44631</v>
          </cell>
        </row>
        <row r="45">
          <cell r="A45">
            <v>44631</v>
          </cell>
        </row>
        <row r="46">
          <cell r="A46">
            <v>44631</v>
          </cell>
        </row>
        <row r="47">
          <cell r="A47">
            <v>44634</v>
          </cell>
        </row>
        <row r="48">
          <cell r="A48">
            <v>44635</v>
          </cell>
        </row>
        <row r="49">
          <cell r="A49">
            <v>44635</v>
          </cell>
        </row>
        <row r="50">
          <cell r="A50">
            <v>44635</v>
          </cell>
        </row>
        <row r="51">
          <cell r="A51">
            <v>44636</v>
          </cell>
        </row>
        <row r="52">
          <cell r="A52">
            <v>44636</v>
          </cell>
        </row>
        <row r="53">
          <cell r="A53">
            <v>44636</v>
          </cell>
        </row>
        <row r="54">
          <cell r="A54">
            <v>44637</v>
          </cell>
        </row>
        <row r="55">
          <cell r="A55">
            <v>44637</v>
          </cell>
        </row>
        <row r="56">
          <cell r="A56">
            <v>44637</v>
          </cell>
        </row>
        <row r="57">
          <cell r="A57">
            <v>44638</v>
          </cell>
        </row>
        <row r="58">
          <cell r="A58">
            <v>44638</v>
          </cell>
        </row>
        <row r="59">
          <cell r="A59">
            <v>44638</v>
          </cell>
        </row>
        <row r="60">
          <cell r="A60">
            <v>44639</v>
          </cell>
        </row>
        <row r="61">
          <cell r="A61">
            <v>44639</v>
          </cell>
        </row>
        <row r="62">
          <cell r="A62">
            <v>44641</v>
          </cell>
        </row>
        <row r="63">
          <cell r="A63">
            <v>44641</v>
          </cell>
        </row>
        <row r="64">
          <cell r="A64">
            <v>44641</v>
          </cell>
        </row>
        <row r="65">
          <cell r="A65">
            <v>44642</v>
          </cell>
        </row>
        <row r="66">
          <cell r="A66">
            <v>44642</v>
          </cell>
        </row>
        <row r="67">
          <cell r="A67">
            <v>44642</v>
          </cell>
        </row>
        <row r="68">
          <cell r="A68">
            <v>44643</v>
          </cell>
        </row>
        <row r="69">
          <cell r="A69">
            <v>44643</v>
          </cell>
        </row>
        <row r="70">
          <cell r="A70">
            <v>44643</v>
          </cell>
        </row>
        <row r="71">
          <cell r="A71">
            <v>44644</v>
          </cell>
        </row>
        <row r="72">
          <cell r="A72">
            <v>44644</v>
          </cell>
        </row>
        <row r="73">
          <cell r="A73">
            <v>44644</v>
          </cell>
        </row>
        <row r="74">
          <cell r="A74">
            <v>44645</v>
          </cell>
        </row>
        <row r="75">
          <cell r="A75">
            <v>44645</v>
          </cell>
        </row>
        <row r="76">
          <cell r="A76">
            <v>44645</v>
          </cell>
        </row>
        <row r="77">
          <cell r="A77">
            <v>44646</v>
          </cell>
        </row>
        <row r="78">
          <cell r="A78">
            <v>44646</v>
          </cell>
        </row>
        <row r="79">
          <cell r="A79">
            <v>44648</v>
          </cell>
        </row>
        <row r="80">
          <cell r="A80">
            <v>44648</v>
          </cell>
        </row>
        <row r="81">
          <cell r="A81">
            <v>44648</v>
          </cell>
        </row>
        <row r="82">
          <cell r="A82">
            <v>44649</v>
          </cell>
        </row>
        <row r="83">
          <cell r="A83">
            <v>44649</v>
          </cell>
        </row>
        <row r="84">
          <cell r="A84">
            <v>44649</v>
          </cell>
        </row>
        <row r="85">
          <cell r="A85">
            <v>44650</v>
          </cell>
        </row>
        <row r="86">
          <cell r="A86">
            <v>44650</v>
          </cell>
        </row>
        <row r="87">
          <cell r="A87">
            <v>44650</v>
          </cell>
        </row>
        <row r="88">
          <cell r="A88">
            <v>44651</v>
          </cell>
        </row>
        <row r="89">
          <cell r="A89">
            <v>44651</v>
          </cell>
        </row>
        <row r="90">
          <cell r="A90">
            <v>44651</v>
          </cell>
        </row>
        <row r="91">
          <cell r="A91">
            <v>44652</v>
          </cell>
        </row>
        <row r="92">
          <cell r="A92">
            <v>44652</v>
          </cell>
        </row>
        <row r="93">
          <cell r="A93">
            <v>44652</v>
          </cell>
        </row>
        <row r="94">
          <cell r="A94">
            <v>44653</v>
          </cell>
        </row>
        <row r="95">
          <cell r="A95">
            <v>44653</v>
          </cell>
        </row>
        <row r="96">
          <cell r="A96">
            <v>44653</v>
          </cell>
        </row>
        <row r="97">
          <cell r="A97">
            <v>44655</v>
          </cell>
        </row>
        <row r="98">
          <cell r="A98">
            <v>44655</v>
          </cell>
        </row>
        <row r="99">
          <cell r="A99">
            <v>44655</v>
          </cell>
        </row>
        <row r="100">
          <cell r="A100">
            <v>44656</v>
          </cell>
        </row>
        <row r="101">
          <cell r="A101">
            <v>44656</v>
          </cell>
        </row>
        <row r="102">
          <cell r="A102">
            <v>44656</v>
          </cell>
        </row>
        <row r="103">
          <cell r="A103">
            <v>44657</v>
          </cell>
        </row>
        <row r="104">
          <cell r="A104">
            <v>44657</v>
          </cell>
        </row>
        <row r="105">
          <cell r="A105">
            <v>44657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0A6B59-A4FE-45A3-B4EF-CEB88F335A92}" name="Tableau3" displayName="Tableau3" ref="A2:M17" totalsRowShown="0" headerRowDxfId="19" tableBorderDxfId="18" headerRowCellStyle="Normal 2">
  <autoFilter ref="A2:M17" xr:uid="{180A6B59-A4FE-45A3-B4EF-CEB88F335A92}"/>
  <tableColumns count="13">
    <tableColumn id="1" xr3:uid="{CE327C87-32B4-41F4-9BD6-04185427DAD5}" name="Date"/>
    <tableColumn id="2" xr3:uid="{0D800164-1DB1-4BAB-A4B5-562BAB15519E}" name="Equipe"/>
    <tableColumn id="3" xr3:uid="{3B3B9F23-09B4-42FC-9CE0-DEA74BDF1CE0}" name="Produits totaux"/>
    <tableColumn id="4" xr3:uid="{9BCBE5D1-C7B0-4D8B-880D-B2F32407F301}" name="Déchets totaux"/>
    <tableColumn id="5" xr3:uid="{EDAB0559-3054-44E7-ABFC-4FF5F667FF67}" name="Pièces bonnes"/>
    <tableColumn id="6" xr3:uid="{6A4220A8-1146-4B99-B5CE-DEF80EA94283}" name="Produit"/>
    <tableColumn id="7" xr3:uid="{D40868DD-F15C-4984-A691-7483C2FEA9FC}" name="Temps en Mm"/>
    <tableColumn id="8" xr3:uid="{3D0C3AA0-C81E-4B32-A0F9-03B4EB074586}" name="tps d'arrêt"/>
    <tableColumn id="9" xr3:uid="{A5708055-9F35-47CE-85CB-3166FAEF5CB1}" name="PO"/>
    <tableColumn id="10" xr3:uid="{2C65229B-570D-4F47-B9D9-AB69FCA2B97E}" name="heure fin de changement"/>
    <tableColumn id="11" xr3:uid="{CED10557-6B1D-47BE-BFED-8B1641DA8412}" name="Temps de changement"/>
    <tableColumn id="12" xr3:uid="{603F22BA-13E5-41C1-895D-3A485E44AF41}" name="Heure début de chgt"/>
    <tableColumn id="13" xr3:uid="{08C5C400-C7B5-46CA-BE0A-6BAD20520F67}" name="Tps en M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863D92-7FA2-4BBA-9599-11EF11E21262}" name="Tableau1" displayName="Tableau1" ref="A1:P5" totalsRowShown="0" headerRowDxfId="17" tableBorderDxfId="16" headerRowCellStyle="Normal 2">
  <autoFilter ref="A1:P4" xr:uid="{CB389622-3A6A-4AC4-85BA-1398A5560538}"/>
  <tableColumns count="16">
    <tableColumn id="1" xr3:uid="{1D739148-5F01-4E53-8EE7-0042947D8DA4}" name="Date" dataDxfId="15"/>
    <tableColumn id="2" xr3:uid="{876CB756-15B6-49F7-BA2A-6B0612865496}" name="Opérateur" dataDxfId="14"/>
    <tableColumn id="3" xr3:uid="{F606CDE4-5C00-4CBA-8A24-BCD592705D5C}" name="Produits totaux" dataDxfId="13"/>
    <tableColumn id="4" xr3:uid="{3D17F4D1-F9EB-44D5-9526-78CF28117B5F}" name="Déchets totaux" dataDxfId="12"/>
    <tableColumn id="5" xr3:uid="{151E1BFE-7028-4CC9-A2FF-6F8DAD7852AF}" name="Pièces bonnes" dataDxfId="11"/>
    <tableColumn id="6" xr3:uid="{0635D0F9-4454-4F6C-8C36-43CD12AB6CE5}" name="Produit" dataDxfId="10"/>
    <tableColumn id="10" xr3:uid="{B619C7B0-CF09-42D5-8F61-5DE34BD30517}" name="Tps mm" dataDxfId="9"/>
    <tableColumn id="7" xr3:uid="{1E0ACF92-211C-44B4-BAF0-92360A072302}" name="Cadence" dataDxfId="8">
      <calculatedColumnFormula>IFERROR(VLOOKUP(F2&amp;"M2",Cadence,5,FALSE),0)</calculatedColumnFormula>
    </tableColumn>
    <tableColumn id="8" xr3:uid="{5049E0FF-F091-4735-AC75-F8C8303D8EAE}" name="Pièces Bonnes2" dataDxfId="7" dataCellStyle="Normal 2">
      <calculatedColumnFormula>IF(F2=F1,E2-E1,E2)</calculatedColumnFormula>
    </tableColumn>
    <tableColumn id="9" xr3:uid="{11F35207-F0CD-46D9-81D7-14E3CD163BBE}" name="Déchets" dataDxfId="6">
      <calculatedColumnFormula>IF(F2=F1,D2-D1,D2)</calculatedColumnFormula>
    </tableColumn>
    <tableColumn id="11" xr3:uid="{937FF712-368C-442D-94C1-B72190247440}" name="tps d'arrêt" dataDxfId="5">
      <calculatedColumnFormula array="1">SUMIFS(Temps_d_arrêt,DATE_M2,A2,Poste_M2,B2)</calculatedColumnFormula>
    </tableColumn>
    <tableColumn id="16" xr3:uid="{D6E6FD6A-208B-4E9B-9E1D-9F47DD21E8FD}" name="NB PO" dataDxfId="4">
      <calculatedColumnFormula>COUNTIFS(A$2:$A2,Tableau1[[#This Row],[Date]],B$2:$B2,Tableau1[[#This Row],[Opérateur]])</calculatedColumnFormula>
    </tableColumn>
    <tableColumn id="12" xr3:uid="{EB93CECE-C99F-43F2-8AD6-8E0E9985ADEC}" name="heure fin de changement" dataDxfId="3">
      <calculatedColumnFormula array="1">IFERROR(MOD(INDEX(usb_m2,(MATCH(1,(DATE_M2=Tableau1[[#This Row],[Date]])*(CAUSE="cause 2")*(Poste_M2=Tableau1[[#This Row],[Opérateur]])*(N_PO=Tableau1[[#This Row],[NB PO]]),0)+1),2),1440),0)</calculatedColumnFormula>
    </tableColumn>
    <tableColumn id="13" xr3:uid="{4976E96D-5569-4384-BE24-939A8B84CDE3}" name="Temps de changement" dataDxfId="2">
      <calculatedColumnFormula array="1">IFERROR(MOD(INDEX(usb_m2,(MATCH(1,(DATE_M2=Tableau1[[#This Row],[Date]])*(CAUSE="cause 2")*(Poste_M2=Tableau1[[#This Row],[Opérateur]])*(N_PO=Tableau1[[#This Row],[NB PO]]),0)+1),16),1440),0)</calculatedColumnFormula>
    </tableColumn>
    <tableColumn id="14" xr3:uid="{402D0BFA-E8F3-44E5-9008-79B89D590D18}" name="Heure début de chgt" dataDxfId="1">
      <calculatedColumnFormula>Tableau1[[#This Row],[heure fin de changement]]-((Tableau1[[#This Row],[Temps de changement]]/24)/60)</calculatedColumnFormula>
    </tableColumn>
    <tableColumn id="17" xr3:uid="{628E768F-41A0-4E9A-8AC2-150D1603A5F0}" name="Tps en Mn" dataDxfId="0">
      <calculatedColumnFormula>IF(COUNTIFS(Tableau1[Date],A2,Tableau1[Opérateur],B2)&gt;1,IF(Tableau1[[#This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7E6C3-990E-40D2-B201-0DAE782319C7}">
  <sheetPr codeName="Feuil4"/>
  <dimension ref="A1:X38"/>
  <sheetViews>
    <sheetView tabSelected="1" workbookViewId="0">
      <selection activeCell="A4" sqref="A4"/>
    </sheetView>
  </sheetViews>
  <sheetFormatPr defaultColWidth="11.5703125" defaultRowHeight="20.25" x14ac:dyDescent="0.3"/>
  <cols>
    <col min="1" max="5" width="18.7109375" style="2" customWidth="1"/>
    <col min="6" max="6" width="16.28515625" style="2" bestFit="1" customWidth="1"/>
    <col min="7" max="9" width="16.28515625" style="2" customWidth="1"/>
    <col min="10" max="10" width="24.7109375" style="2" customWidth="1"/>
    <col min="11" max="11" width="22.7109375" style="2" customWidth="1"/>
    <col min="12" max="12" width="21.140625" style="2" customWidth="1"/>
    <col min="13" max="13" width="16.28515625" style="2" customWidth="1"/>
    <col min="14" max="14" width="11.5703125" style="2"/>
    <col min="15" max="15" width="16.5703125" style="2" bestFit="1" customWidth="1"/>
    <col min="16" max="21" width="11.5703125" style="2"/>
    <col min="22" max="22" width="18.42578125" style="2" bestFit="1" customWidth="1"/>
    <col min="23" max="16384" width="11.5703125" style="2"/>
  </cols>
  <sheetData>
    <row r="1" spans="1:23" ht="39.6" customHeight="1" x14ac:dyDescent="0.3">
      <c r="A1" s="1" t="s">
        <v>0</v>
      </c>
      <c r="O1" s="1" t="s">
        <v>1</v>
      </c>
    </row>
    <row r="2" spans="1:23" ht="38.25" x14ac:dyDescent="0.5">
      <c r="A2" s="3" t="s">
        <v>2</v>
      </c>
      <c r="B2" s="51" t="s">
        <v>3</v>
      </c>
      <c r="C2" s="51" t="s">
        <v>4</v>
      </c>
      <c r="D2" s="51" t="s">
        <v>5</v>
      </c>
      <c r="E2" s="51" t="s">
        <v>6</v>
      </c>
      <c r="F2" s="51" t="s">
        <v>7</v>
      </c>
      <c r="G2" s="51" t="s">
        <v>8</v>
      </c>
      <c r="H2" s="52" t="s">
        <v>9</v>
      </c>
      <c r="I2" s="52" t="s">
        <v>10</v>
      </c>
      <c r="J2" s="52" t="s">
        <v>11</v>
      </c>
      <c r="K2" s="52" t="s">
        <v>12</v>
      </c>
      <c r="L2" s="52" t="s">
        <v>13</v>
      </c>
      <c r="M2" s="52" t="s">
        <v>14</v>
      </c>
      <c r="O2" s="4" t="s">
        <v>2</v>
      </c>
      <c r="P2" s="4" t="s">
        <v>3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7</v>
      </c>
      <c r="W2" s="4" t="s">
        <v>20</v>
      </c>
    </row>
    <row r="3" spans="1:23" ht="23.25" x14ac:dyDescent="0.5">
      <c r="A3" s="35">
        <v>44686</v>
      </c>
      <c r="B3" s="36">
        <v>13</v>
      </c>
      <c r="C3" s="37">
        <v>10000</v>
      </c>
      <c r="D3" s="37">
        <v>100</v>
      </c>
      <c r="E3" s="37">
        <v>9000</v>
      </c>
      <c r="F3" s="38">
        <v>1</v>
      </c>
      <c r="G3" s="38">
        <v>480</v>
      </c>
      <c r="H3" s="39" t="e">
        <v>#REF!</v>
      </c>
      <c r="I3" s="40">
        <v>1</v>
      </c>
      <c r="J3" s="41">
        <v>0</v>
      </c>
      <c r="K3" s="42">
        <v>0</v>
      </c>
      <c r="L3" s="41">
        <v>0</v>
      </c>
      <c r="M3" s="42">
        <v>1140</v>
      </c>
      <c r="O3" s="13"/>
      <c r="P3" s="14"/>
      <c r="Q3" s="15"/>
      <c r="R3" s="16"/>
      <c r="S3" s="16"/>
      <c r="T3" s="17"/>
      <c r="U3" s="16"/>
      <c r="V3" s="16"/>
      <c r="W3" s="16"/>
    </row>
    <row r="4" spans="1:23" ht="23.25" x14ac:dyDescent="0.5">
      <c r="A4" s="43">
        <v>44686</v>
      </c>
      <c r="B4" s="44">
        <v>13</v>
      </c>
      <c r="C4" s="45">
        <v>9000</v>
      </c>
      <c r="D4" s="45">
        <v>200</v>
      </c>
      <c r="E4" s="45">
        <v>8800</v>
      </c>
      <c r="F4" s="46">
        <v>2</v>
      </c>
      <c r="G4" s="46">
        <v>480</v>
      </c>
      <c r="H4" s="47" t="e">
        <v>#REF!</v>
      </c>
      <c r="I4" s="48">
        <v>2</v>
      </c>
      <c r="J4" s="49">
        <v>0</v>
      </c>
      <c r="K4" s="50">
        <v>0</v>
      </c>
      <c r="L4" s="49">
        <v>0</v>
      </c>
      <c r="M4" s="50">
        <v>780</v>
      </c>
      <c r="O4" s="13"/>
      <c r="P4" s="14"/>
      <c r="Q4" s="15"/>
      <c r="R4" s="16"/>
      <c r="S4" s="16"/>
      <c r="T4" s="17"/>
      <c r="U4" s="16"/>
      <c r="V4" s="16"/>
      <c r="W4" s="16"/>
    </row>
    <row r="5" spans="1:23" ht="23.25" x14ac:dyDescent="0.5">
      <c r="A5" s="35">
        <v>44686</v>
      </c>
      <c r="B5" s="36">
        <v>13</v>
      </c>
      <c r="C5" s="37">
        <v>8000</v>
      </c>
      <c r="D5" s="37">
        <v>300</v>
      </c>
      <c r="E5" s="37">
        <v>7700</v>
      </c>
      <c r="F5" s="38">
        <v>3</v>
      </c>
      <c r="G5" s="38">
        <v>480</v>
      </c>
      <c r="H5" s="39" t="e">
        <v>#REF!</v>
      </c>
      <c r="I5" s="53">
        <v>3</v>
      </c>
      <c r="J5" s="41">
        <v>0</v>
      </c>
      <c r="K5" s="42">
        <v>0</v>
      </c>
      <c r="L5" s="41">
        <v>0</v>
      </c>
      <c r="M5" s="42">
        <v>780</v>
      </c>
      <c r="O5" s="13"/>
      <c r="P5" s="14"/>
      <c r="Q5" s="15"/>
      <c r="R5" s="16"/>
      <c r="S5" s="16"/>
      <c r="T5" s="17"/>
      <c r="U5" s="16"/>
      <c r="V5" s="16"/>
      <c r="W5" s="16"/>
    </row>
    <row r="6" spans="1:23" ht="23.25" x14ac:dyDescent="0.5">
      <c r="A6" s="35">
        <v>44686</v>
      </c>
      <c r="B6" s="36">
        <v>13</v>
      </c>
      <c r="C6" s="37">
        <v>10000</v>
      </c>
      <c r="D6" s="37">
        <v>100</v>
      </c>
      <c r="E6" s="37">
        <v>9000</v>
      </c>
      <c r="F6" s="38">
        <v>412235</v>
      </c>
      <c r="G6" s="38">
        <v>480</v>
      </c>
      <c r="H6" s="58">
        <v>129.2833333333333</v>
      </c>
      <c r="I6" s="59">
        <v>1</v>
      </c>
      <c r="J6" s="60">
        <v>46.264976851853135</v>
      </c>
      <c r="K6" s="61">
        <v>65.833333333333329</v>
      </c>
      <c r="L6" s="60">
        <v>46.219259259260539</v>
      </c>
      <c r="M6" s="61">
        <v>15.733333335173256</v>
      </c>
      <c r="N6" s="2">
        <v>0</v>
      </c>
      <c r="O6" s="13">
        <v>15.733333335173256</v>
      </c>
      <c r="P6" s="14">
        <v>1163.9999973505101</v>
      </c>
      <c r="Q6" s="15"/>
      <c r="R6" s="16"/>
      <c r="S6" s="16"/>
      <c r="T6" s="16"/>
      <c r="U6" s="16"/>
      <c r="V6" s="16"/>
      <c r="W6" s="22"/>
    </row>
    <row r="7" spans="1:23" ht="23.25" x14ac:dyDescent="0.5">
      <c r="A7" s="6">
        <v>44686</v>
      </c>
      <c r="B7" s="7">
        <v>13</v>
      </c>
      <c r="C7" s="8">
        <v>9000</v>
      </c>
      <c r="D7" s="8">
        <v>200</v>
      </c>
      <c r="E7" s="8">
        <v>8800</v>
      </c>
      <c r="F7" s="9">
        <v>25412335</v>
      </c>
      <c r="G7" s="9">
        <v>480</v>
      </c>
      <c r="H7" s="9">
        <v>129.2833333333333</v>
      </c>
      <c r="I7" s="9">
        <v>2</v>
      </c>
      <c r="J7" s="9">
        <v>46.378506944442051</v>
      </c>
      <c r="K7" s="9">
        <v>18.016666666666666</v>
      </c>
      <c r="L7" s="9">
        <v>46.365995370367976</v>
      </c>
      <c r="M7" s="9">
        <v>252.96666667011095</v>
      </c>
      <c r="N7" s="2">
        <v>0</v>
      </c>
      <c r="O7" s="13">
        <v>252.96666667011095</v>
      </c>
      <c r="P7" s="14">
        <v>827.99999504021343</v>
      </c>
      <c r="Q7" s="15"/>
      <c r="R7" s="16"/>
      <c r="S7" s="16"/>
      <c r="T7" s="16"/>
      <c r="U7" s="16"/>
      <c r="V7" s="16"/>
      <c r="W7" s="22"/>
    </row>
    <row r="8" spans="1:23" ht="23.25" x14ac:dyDescent="0.5">
      <c r="A8" s="23">
        <v>44686</v>
      </c>
      <c r="B8" s="24">
        <v>13</v>
      </c>
      <c r="C8" s="25">
        <v>8000</v>
      </c>
      <c r="D8" s="25">
        <v>300</v>
      </c>
      <c r="E8" s="25">
        <v>7700</v>
      </c>
      <c r="F8" s="26">
        <v>411935</v>
      </c>
      <c r="G8" s="26">
        <v>480</v>
      </c>
      <c r="H8" s="26">
        <v>129.2833333333333</v>
      </c>
      <c r="I8" s="26">
        <v>3</v>
      </c>
      <c r="J8" s="26">
        <v>46.486805555556202</v>
      </c>
      <c r="K8" s="26">
        <v>43.383333333333333</v>
      </c>
      <c r="L8" s="26">
        <v>46.45667824074139</v>
      </c>
      <c r="M8" s="26">
        <v>122.38333333239552</v>
      </c>
      <c r="N8" s="2">
        <v>0</v>
      </c>
      <c r="O8" s="13">
        <v>122.38333333239552</v>
      </c>
      <c r="P8" s="14">
        <v>228.00000135045366</v>
      </c>
      <c r="Q8" s="15"/>
      <c r="R8" s="16"/>
      <c r="S8" s="16"/>
      <c r="T8" s="16"/>
      <c r="U8" s="16"/>
      <c r="V8" s="16"/>
      <c r="W8" s="22"/>
    </row>
    <row r="9" spans="1:23" ht="23.25" x14ac:dyDescent="0.5">
      <c r="A9" s="6"/>
      <c r="B9" s="7"/>
      <c r="C9" s="8"/>
      <c r="D9" s="8"/>
      <c r="E9" s="8"/>
      <c r="F9" s="9"/>
      <c r="G9" s="9"/>
      <c r="H9" s="9">
        <v>0</v>
      </c>
      <c r="I9" s="9">
        <v>0</v>
      </c>
      <c r="J9" s="9">
        <v>0</v>
      </c>
      <c r="K9" s="9" t="e">
        <v>#REF!</v>
      </c>
      <c r="L9" s="9">
        <v>0</v>
      </c>
      <c r="M9" s="9">
        <v>0</v>
      </c>
      <c r="N9" s="2">
        <v>0</v>
      </c>
      <c r="O9" s="13">
        <v>0</v>
      </c>
      <c r="P9" s="14">
        <v>480</v>
      </c>
      <c r="Q9" s="15"/>
      <c r="R9" s="16"/>
      <c r="S9" s="16"/>
      <c r="T9" s="16"/>
      <c r="U9" s="16"/>
      <c r="V9" s="16"/>
      <c r="W9" s="22"/>
    </row>
    <row r="10" spans="1:23" ht="23.25" x14ac:dyDescent="0.5">
      <c r="A10" s="6">
        <v>44686</v>
      </c>
      <c r="B10" s="7">
        <v>13</v>
      </c>
      <c r="C10" s="8">
        <v>10000</v>
      </c>
      <c r="D10" s="8">
        <v>100</v>
      </c>
      <c r="E10" s="8">
        <v>9000</v>
      </c>
      <c r="F10" s="9">
        <v>412235</v>
      </c>
      <c r="G10" s="9">
        <v>480</v>
      </c>
      <c r="H10" s="9">
        <v>129.2833333333333</v>
      </c>
      <c r="I10" s="9">
        <v>1</v>
      </c>
      <c r="J10" s="9">
        <v>46.264976851853135</v>
      </c>
      <c r="K10" s="9">
        <v>65.833333333333329</v>
      </c>
      <c r="L10" s="9">
        <v>46.219259259260539</v>
      </c>
      <c r="M10" s="9">
        <v>15.733333335173256</v>
      </c>
      <c r="N10" s="2">
        <v>0</v>
      </c>
      <c r="O10" s="13">
        <v>15.733333335173256</v>
      </c>
      <c r="P10" s="14">
        <v>1163.9999973505101</v>
      </c>
      <c r="Q10" s="15"/>
      <c r="R10" s="16"/>
      <c r="S10" s="16"/>
      <c r="T10" s="16"/>
      <c r="U10" s="16"/>
      <c r="V10" s="16"/>
      <c r="W10" s="22"/>
    </row>
    <row r="11" spans="1:23" ht="23.25" x14ac:dyDescent="0.5">
      <c r="A11" s="23">
        <v>44686</v>
      </c>
      <c r="B11" s="24">
        <v>13</v>
      </c>
      <c r="C11" s="25">
        <v>9000</v>
      </c>
      <c r="D11" s="25">
        <v>200</v>
      </c>
      <c r="E11" s="25">
        <v>8800</v>
      </c>
      <c r="F11" s="26">
        <v>25412335</v>
      </c>
      <c r="G11" s="26">
        <v>480</v>
      </c>
      <c r="H11" s="26">
        <v>129.2833333333333</v>
      </c>
      <c r="I11" s="26">
        <v>2</v>
      </c>
      <c r="J11" s="26">
        <v>46.378506944442051</v>
      </c>
      <c r="K11" s="26">
        <v>18.016666666666666</v>
      </c>
      <c r="L11" s="26">
        <v>46.365995370367976</v>
      </c>
      <c r="M11" s="26">
        <v>252.96666667011095</v>
      </c>
      <c r="N11" s="2">
        <v>0</v>
      </c>
      <c r="O11" s="13">
        <v>252.96666667011095</v>
      </c>
      <c r="P11" s="14">
        <v>827.99999504021343</v>
      </c>
      <c r="Q11" s="15"/>
      <c r="R11" s="16"/>
      <c r="S11" s="16"/>
      <c r="T11" s="16"/>
      <c r="U11" s="16"/>
      <c r="V11" s="16"/>
      <c r="W11" s="22"/>
    </row>
    <row r="12" spans="1:23" ht="23.25" x14ac:dyDescent="0.5">
      <c r="A12" s="6">
        <v>44686</v>
      </c>
      <c r="B12" s="7">
        <v>13</v>
      </c>
      <c r="C12" s="8">
        <v>8000</v>
      </c>
      <c r="D12" s="8">
        <v>300</v>
      </c>
      <c r="E12" s="8">
        <v>7700</v>
      </c>
      <c r="F12" s="9">
        <v>411935</v>
      </c>
      <c r="G12" s="9">
        <v>480</v>
      </c>
      <c r="H12" s="9">
        <v>129.2833333333333</v>
      </c>
      <c r="I12" s="9">
        <v>3</v>
      </c>
      <c r="J12" s="9">
        <v>46.486805555556202</v>
      </c>
      <c r="K12" s="9">
        <v>43.383333333333333</v>
      </c>
      <c r="L12" s="9">
        <v>46.45667824074139</v>
      </c>
      <c r="M12" s="9">
        <v>122.38333333239552</v>
      </c>
      <c r="N12" s="2">
        <v>0</v>
      </c>
      <c r="O12" s="13">
        <v>122.38333333239552</v>
      </c>
      <c r="P12" s="14">
        <v>228.00000135045366</v>
      </c>
      <c r="Q12" s="15"/>
      <c r="R12" s="16"/>
      <c r="S12" s="16"/>
      <c r="T12" s="16"/>
      <c r="U12" s="16"/>
      <c r="V12" s="16"/>
      <c r="W12" s="22"/>
    </row>
    <row r="13" spans="1:23" ht="23.25" x14ac:dyDescent="0.5">
      <c r="A13" s="62"/>
      <c r="B13" s="63"/>
      <c r="C13" s="64"/>
      <c r="D13" s="64"/>
      <c r="E13" s="64"/>
      <c r="F13" s="65"/>
      <c r="G13" s="65"/>
      <c r="H13" s="65">
        <v>0</v>
      </c>
      <c r="I13" s="65">
        <v>0</v>
      </c>
      <c r="J13" s="65">
        <v>0</v>
      </c>
      <c r="K13" s="65" t="e">
        <v>#REF!</v>
      </c>
      <c r="L13" s="65">
        <v>0</v>
      </c>
      <c r="M13" s="65">
        <v>0</v>
      </c>
      <c r="N13" s="2">
        <v>0</v>
      </c>
      <c r="O13" s="13">
        <v>0</v>
      </c>
      <c r="P13" s="14">
        <v>480</v>
      </c>
      <c r="Q13" s="15"/>
      <c r="R13" s="16"/>
      <c r="S13" s="16"/>
      <c r="T13" s="16"/>
      <c r="U13" s="16"/>
      <c r="V13" s="16"/>
      <c r="W13" s="22"/>
    </row>
    <row r="14" spans="1:23" ht="23.25" x14ac:dyDescent="0.5">
      <c r="A14" s="62">
        <v>44686</v>
      </c>
      <c r="B14" s="63">
        <v>13</v>
      </c>
      <c r="C14" s="64">
        <v>10000</v>
      </c>
      <c r="D14" s="64">
        <v>100</v>
      </c>
      <c r="E14" s="64">
        <v>9000</v>
      </c>
      <c r="F14" s="65">
        <v>412235</v>
      </c>
      <c r="G14" s="65">
        <v>480</v>
      </c>
      <c r="H14" s="65">
        <v>129.2833333333333</v>
      </c>
      <c r="I14" s="65">
        <v>1</v>
      </c>
      <c r="J14" s="65">
        <v>46.264976851853135</v>
      </c>
      <c r="K14" s="65">
        <v>65.833333333333329</v>
      </c>
      <c r="L14" s="65">
        <v>46.219259259260539</v>
      </c>
      <c r="M14" s="65">
        <v>15.733333335173256</v>
      </c>
      <c r="N14" s="2">
        <v>0</v>
      </c>
      <c r="O14" s="13">
        <v>15.733333335173256</v>
      </c>
      <c r="P14" s="14">
        <v>1163.9999973505101</v>
      </c>
      <c r="Q14" s="15"/>
      <c r="R14" s="16"/>
      <c r="S14" s="16"/>
      <c r="T14" s="16"/>
      <c r="U14" s="16"/>
      <c r="V14" s="16"/>
      <c r="W14" s="22"/>
    </row>
    <row r="15" spans="1:23" ht="23.25" x14ac:dyDescent="0.5">
      <c r="A15" s="6">
        <v>44686</v>
      </c>
      <c r="B15" s="7">
        <v>13</v>
      </c>
      <c r="C15" s="8">
        <v>9000</v>
      </c>
      <c r="D15" s="8">
        <v>200</v>
      </c>
      <c r="E15" s="8">
        <v>8800</v>
      </c>
      <c r="F15" s="9">
        <v>25412335</v>
      </c>
      <c r="G15" s="9">
        <v>480</v>
      </c>
      <c r="H15" s="9">
        <v>129.2833333333333</v>
      </c>
      <c r="I15" s="9">
        <v>2</v>
      </c>
      <c r="J15" s="9">
        <v>46.378506944442051</v>
      </c>
      <c r="K15" s="9">
        <v>18.016666666666666</v>
      </c>
      <c r="L15" s="9">
        <v>46.365995370367976</v>
      </c>
      <c r="M15" s="9">
        <v>252.96666667011095</v>
      </c>
      <c r="N15" s="2">
        <v>0</v>
      </c>
      <c r="O15" s="13">
        <v>252.96666667011095</v>
      </c>
      <c r="P15" s="14">
        <v>827.99999504021343</v>
      </c>
      <c r="Q15" s="15"/>
      <c r="R15" s="16"/>
      <c r="S15" s="16"/>
      <c r="T15" s="16"/>
      <c r="U15" s="16"/>
      <c r="V15" s="16"/>
      <c r="W15" s="22"/>
    </row>
    <row r="16" spans="1:23" ht="23.25" x14ac:dyDescent="0.5">
      <c r="A16" s="23">
        <v>44686</v>
      </c>
      <c r="B16" s="24">
        <v>13</v>
      </c>
      <c r="C16" s="25">
        <v>8000</v>
      </c>
      <c r="D16" s="25">
        <v>300</v>
      </c>
      <c r="E16" s="25">
        <v>7700</v>
      </c>
      <c r="F16" s="26">
        <v>411935</v>
      </c>
      <c r="G16" s="26">
        <v>480</v>
      </c>
      <c r="H16" s="26">
        <v>129.2833333333333</v>
      </c>
      <c r="I16" s="26">
        <v>3</v>
      </c>
      <c r="J16" s="26">
        <v>46.486805555556202</v>
      </c>
      <c r="K16" s="26">
        <v>43.383333333333333</v>
      </c>
      <c r="L16" s="26">
        <v>46.45667824074139</v>
      </c>
      <c r="M16" s="26">
        <v>122.38333333239552</v>
      </c>
      <c r="N16" s="2">
        <v>0</v>
      </c>
      <c r="O16" s="13">
        <v>122.38333333239552</v>
      </c>
      <c r="P16" s="14">
        <v>228.00000135045366</v>
      </c>
      <c r="Q16" s="15"/>
      <c r="R16" s="16"/>
      <c r="S16" s="16"/>
      <c r="T16" s="16"/>
      <c r="U16" s="16"/>
      <c r="V16" s="16"/>
      <c r="W16" s="22"/>
    </row>
    <row r="17" spans="1:24" ht="23.25" x14ac:dyDescent="0.5">
      <c r="A17" s="6"/>
      <c r="B17" s="7"/>
      <c r="C17" s="8"/>
      <c r="D17" s="8"/>
      <c r="E17" s="8"/>
      <c r="F17" s="9"/>
      <c r="G17" s="9"/>
      <c r="H17" s="9">
        <v>0</v>
      </c>
      <c r="I17" s="9">
        <v>0</v>
      </c>
      <c r="J17" s="9">
        <v>0</v>
      </c>
      <c r="K17" s="9" t="e">
        <v>#REF!</v>
      </c>
      <c r="L17" s="9">
        <v>0</v>
      </c>
      <c r="M17" s="9">
        <v>0</v>
      </c>
      <c r="N17" s="2">
        <v>0</v>
      </c>
      <c r="O17" s="13">
        <v>0</v>
      </c>
      <c r="P17" s="14">
        <v>480</v>
      </c>
      <c r="Q17" s="15"/>
      <c r="R17" s="16"/>
      <c r="S17" s="16"/>
      <c r="T17" s="16"/>
      <c r="U17" s="16"/>
      <c r="V17" s="16"/>
      <c r="W17" s="22"/>
    </row>
    <row r="18" spans="1:24" ht="23.25" x14ac:dyDescent="0.5">
      <c r="A18" s="23"/>
      <c r="B18" s="24"/>
      <c r="C18" s="25"/>
      <c r="D18" s="25"/>
      <c r="E18" s="25"/>
      <c r="F18" s="26"/>
      <c r="G18" s="26"/>
      <c r="H18" s="26"/>
      <c r="I18" s="26"/>
      <c r="J18" s="26"/>
      <c r="K18" s="26"/>
      <c r="L18" s="26"/>
      <c r="M18" s="26"/>
      <c r="O18" s="13"/>
      <c r="P18" s="14"/>
      <c r="Q18" s="15"/>
      <c r="R18" s="16"/>
      <c r="S18" s="16"/>
      <c r="T18" s="16"/>
      <c r="U18" s="16"/>
      <c r="V18" s="16"/>
      <c r="W18" s="22"/>
    </row>
    <row r="19" spans="1:24" ht="23.25" x14ac:dyDescent="0.5">
      <c r="A19" s="6"/>
      <c r="B19" s="7"/>
      <c r="C19" s="8"/>
      <c r="D19" s="8"/>
      <c r="E19" s="8"/>
      <c r="F19" s="9"/>
      <c r="G19" s="9"/>
      <c r="H19" s="9"/>
      <c r="I19" s="9"/>
      <c r="J19" s="9"/>
      <c r="K19" s="9"/>
      <c r="L19" s="9"/>
      <c r="M19" s="9"/>
      <c r="O19" s="13"/>
      <c r="P19" s="14"/>
      <c r="Q19" s="15"/>
      <c r="R19" s="16"/>
      <c r="S19" s="16"/>
      <c r="T19" s="16"/>
      <c r="U19" s="16"/>
      <c r="V19" s="16"/>
      <c r="W19" s="22"/>
    </row>
    <row r="20" spans="1:24" ht="23.25" x14ac:dyDescent="0.5">
      <c r="A20" s="23"/>
      <c r="B20" s="24"/>
      <c r="C20" s="25"/>
      <c r="D20" s="25"/>
      <c r="E20" s="25"/>
      <c r="F20" s="26"/>
      <c r="G20" s="26"/>
      <c r="H20" s="26"/>
      <c r="I20" s="26"/>
      <c r="J20" s="26"/>
      <c r="K20" s="26"/>
      <c r="L20" s="26"/>
      <c r="M20" s="26"/>
      <c r="O20" s="13"/>
      <c r="P20" s="14"/>
      <c r="Q20" s="15"/>
      <c r="R20" s="16"/>
      <c r="S20" s="16"/>
      <c r="T20" s="16"/>
      <c r="U20" s="16"/>
      <c r="V20" s="16"/>
      <c r="W20" s="22"/>
    </row>
    <row r="21" spans="1:24" ht="23.25" x14ac:dyDescent="0.5">
      <c r="A21" s="6"/>
      <c r="B21" s="7"/>
      <c r="C21" s="8"/>
      <c r="D21" s="8"/>
      <c r="E21" s="8"/>
      <c r="F21" s="9"/>
      <c r="G21" s="9"/>
      <c r="H21" s="9"/>
      <c r="I21" s="9"/>
      <c r="J21" s="9"/>
      <c r="K21" s="9"/>
      <c r="L21" s="9"/>
      <c r="M21" s="9"/>
      <c r="O21" s="13"/>
      <c r="P21" s="14"/>
      <c r="Q21" s="15"/>
      <c r="R21" s="16"/>
      <c r="S21" s="16"/>
      <c r="T21" s="16"/>
      <c r="U21" s="16"/>
      <c r="V21" s="16"/>
      <c r="W21" s="22"/>
      <c r="X21" s="22"/>
    </row>
    <row r="22" spans="1:24" ht="23.25" x14ac:dyDescent="0.5">
      <c r="A22" s="23"/>
      <c r="B22" s="24"/>
      <c r="C22" s="25"/>
      <c r="D22" s="25"/>
      <c r="E22" s="25"/>
      <c r="F22" s="26"/>
      <c r="G22" s="26"/>
      <c r="H22" s="26"/>
      <c r="I22" s="26"/>
      <c r="J22" s="26"/>
      <c r="K22" s="26"/>
      <c r="L22" s="26"/>
      <c r="M22" s="26"/>
      <c r="O22" s="13"/>
      <c r="P22" s="14"/>
      <c r="Q22" s="15"/>
      <c r="R22" s="16"/>
      <c r="S22" s="16"/>
      <c r="T22" s="16"/>
      <c r="U22" s="16"/>
      <c r="V22" s="16"/>
      <c r="W22" s="22"/>
      <c r="X22" s="22"/>
    </row>
    <row r="23" spans="1:24" ht="23.25" x14ac:dyDescent="0.5">
      <c r="A23" s="6"/>
      <c r="B23" s="7"/>
      <c r="C23" s="8"/>
      <c r="D23" s="8"/>
      <c r="E23" s="8"/>
      <c r="F23" s="9"/>
      <c r="G23" s="9"/>
      <c r="H23" s="9"/>
      <c r="I23" s="9"/>
      <c r="J23" s="9"/>
      <c r="K23" s="9"/>
      <c r="L23" s="9"/>
      <c r="M23" s="9"/>
      <c r="O23" s="13"/>
      <c r="P23" s="14"/>
      <c r="Q23" s="15"/>
      <c r="R23" s="16"/>
      <c r="S23" s="16"/>
      <c r="T23" s="16"/>
      <c r="U23" s="16"/>
      <c r="V23" s="16"/>
      <c r="W23" s="22"/>
      <c r="X23" s="22"/>
    </row>
    <row r="24" spans="1:24" ht="23.25" x14ac:dyDescent="0.5">
      <c r="A24" s="6"/>
      <c r="B24" s="7"/>
      <c r="C24" s="8"/>
      <c r="D24" s="8"/>
      <c r="E24" s="8"/>
      <c r="F24" s="9"/>
      <c r="G24" s="9"/>
      <c r="H24" s="9"/>
      <c r="I24" s="9"/>
      <c r="J24" s="9"/>
      <c r="K24" s="9"/>
      <c r="L24" s="9"/>
      <c r="M24" s="9"/>
      <c r="O24" s="13"/>
      <c r="P24" s="14"/>
      <c r="Q24" s="15"/>
      <c r="R24" s="16"/>
      <c r="S24" s="16"/>
      <c r="T24" s="16"/>
      <c r="U24" s="16"/>
      <c r="V24" s="16"/>
      <c r="W24" s="22"/>
      <c r="X24" s="22"/>
    </row>
    <row r="25" spans="1:24" ht="21" x14ac:dyDescent="0.35">
      <c r="O25" s="13"/>
      <c r="P25" s="14"/>
      <c r="Q25" s="15"/>
      <c r="R25" s="16"/>
      <c r="S25" s="16"/>
      <c r="T25" s="16"/>
      <c r="U25" s="16"/>
      <c r="V25" s="16"/>
      <c r="W25" s="22"/>
      <c r="X25" s="22"/>
    </row>
    <row r="26" spans="1:24" ht="21" x14ac:dyDescent="0.35">
      <c r="O26" s="13"/>
      <c r="P26" s="14"/>
      <c r="Q26" s="15"/>
      <c r="R26" s="16"/>
      <c r="S26" s="16"/>
      <c r="T26" s="16"/>
      <c r="U26" s="16"/>
      <c r="V26" s="16"/>
      <c r="W26" s="22"/>
      <c r="X26" s="22"/>
    </row>
    <row r="27" spans="1:24" ht="21" x14ac:dyDescent="0.35">
      <c r="O27" s="13"/>
      <c r="P27" s="14"/>
      <c r="Q27" s="15"/>
      <c r="R27" s="16"/>
      <c r="S27" s="16"/>
      <c r="T27" s="16"/>
      <c r="U27" s="16"/>
      <c r="V27" s="16"/>
      <c r="W27" s="22"/>
    </row>
    <row r="28" spans="1:24" ht="21" x14ac:dyDescent="0.35">
      <c r="O28" s="13"/>
      <c r="P28" s="14"/>
      <c r="Q28" s="15"/>
      <c r="R28" s="16"/>
      <c r="S28" s="16"/>
      <c r="T28" s="16"/>
      <c r="U28" s="16"/>
      <c r="V28" s="16"/>
      <c r="W28" s="22"/>
    </row>
    <row r="29" spans="1:24" ht="21" x14ac:dyDescent="0.35">
      <c r="O29" s="13"/>
      <c r="P29" s="14"/>
      <c r="Q29" s="15"/>
      <c r="R29" s="16"/>
      <c r="S29" s="16"/>
      <c r="T29" s="16"/>
      <c r="U29" s="16"/>
      <c r="V29" s="16"/>
      <c r="W29" s="22"/>
    </row>
    <row r="30" spans="1:24" ht="21" x14ac:dyDescent="0.35">
      <c r="O30" s="13"/>
      <c r="P30" s="14"/>
      <c r="Q30" s="15"/>
      <c r="R30" s="16"/>
      <c r="S30" s="16"/>
      <c r="T30" s="16"/>
      <c r="U30" s="16"/>
      <c r="V30" s="16"/>
      <c r="W30" s="22"/>
    </row>
    <row r="31" spans="1:24" ht="21" x14ac:dyDescent="0.35">
      <c r="O31" s="13"/>
      <c r="P31" s="14"/>
      <c r="Q31" s="15"/>
      <c r="R31" s="16"/>
      <c r="S31" s="16"/>
      <c r="T31" s="16"/>
      <c r="U31" s="16"/>
      <c r="V31" s="16"/>
      <c r="W31" s="22"/>
    </row>
    <row r="32" spans="1:24" ht="21" x14ac:dyDescent="0.35">
      <c r="O32" s="13"/>
      <c r="P32" s="14"/>
      <c r="Q32" s="15"/>
      <c r="R32" s="16"/>
      <c r="S32" s="16"/>
      <c r="T32" s="16"/>
      <c r="U32" s="16"/>
      <c r="V32" s="16"/>
      <c r="W32" s="22"/>
    </row>
    <row r="33" spans="15:23" ht="21" x14ac:dyDescent="0.35">
      <c r="O33" s="13"/>
      <c r="P33" s="14"/>
      <c r="Q33" s="15"/>
      <c r="R33" s="16"/>
      <c r="S33" s="16"/>
      <c r="T33" s="16"/>
      <c r="U33" s="16"/>
      <c r="V33" s="16"/>
      <c r="W33" s="22"/>
    </row>
    <row r="34" spans="15:23" ht="21" x14ac:dyDescent="0.35">
      <c r="O34" s="13"/>
      <c r="P34" s="14"/>
      <c r="Q34" s="15"/>
      <c r="R34" s="16"/>
      <c r="S34" s="16"/>
      <c r="T34" s="16"/>
      <c r="U34" s="16"/>
      <c r="V34" s="16"/>
      <c r="W34" s="22"/>
    </row>
    <row r="35" spans="15:23" ht="21" x14ac:dyDescent="0.35">
      <c r="O35" s="13"/>
      <c r="P35" s="14"/>
      <c r="Q35" s="15"/>
      <c r="R35" s="16"/>
      <c r="S35" s="16"/>
      <c r="T35" s="16"/>
      <c r="U35" s="16"/>
      <c r="V35" s="16"/>
      <c r="W35" s="22"/>
    </row>
    <row r="36" spans="15:23" ht="21" x14ac:dyDescent="0.35"/>
    <row r="37" spans="15:23" ht="21" x14ac:dyDescent="0.35"/>
    <row r="38" spans="15:23" ht="21" x14ac:dyDescent="0.35"/>
  </sheetData>
  <autoFilter ref="O2:W8" xr:uid="{5A1D4882-CAB6-4643-98D7-691BA73930F8}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471C-9196-4D6B-9D88-A9B435A47A35}">
  <sheetPr codeName="Feuil7"/>
  <dimension ref="A1:Q5"/>
  <sheetViews>
    <sheetView workbookViewId="0">
      <pane ySplit="1" topLeftCell="A2" activePane="bottomLeft" state="frozen"/>
      <selection activeCell="G1" sqref="G1"/>
      <selection pane="bottomLeft" activeCell="A2" sqref="A2:P5"/>
    </sheetView>
  </sheetViews>
  <sheetFormatPr defaultColWidth="11.5703125" defaultRowHeight="18.75" x14ac:dyDescent="0.5"/>
  <cols>
    <col min="1" max="1" width="11.5703125" style="11"/>
    <col min="2" max="2" width="12.42578125" style="11" bestFit="1" customWidth="1"/>
    <col min="3" max="3" width="16.7109375" style="11" customWidth="1"/>
    <col min="4" max="4" width="16.28515625" style="11" customWidth="1"/>
    <col min="5" max="5" width="15.28515625" style="11" customWidth="1"/>
    <col min="6" max="7" width="11.5703125" style="11"/>
    <col min="8" max="8" width="16.5703125" style="11" customWidth="1"/>
    <col min="9" max="12" width="11.5703125" style="11"/>
    <col min="13" max="15" width="23.28515625" style="11" customWidth="1"/>
    <col min="16" max="16384" width="11.5703125" style="11"/>
  </cols>
  <sheetData>
    <row r="1" spans="1:17" ht="37.5" x14ac:dyDescent="0.5">
      <c r="A1" s="5" t="s">
        <v>2</v>
      </c>
      <c r="B1" s="5" t="s">
        <v>21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22</v>
      </c>
      <c r="H1" s="5" t="s">
        <v>23</v>
      </c>
      <c r="I1" s="27" t="s">
        <v>24</v>
      </c>
      <c r="J1" s="5" t="s">
        <v>25</v>
      </c>
      <c r="K1" s="5" t="s">
        <v>9</v>
      </c>
      <c r="L1" s="5" t="s">
        <v>26</v>
      </c>
      <c r="M1" s="5" t="s">
        <v>11</v>
      </c>
      <c r="N1" s="5" t="s">
        <v>12</v>
      </c>
      <c r="O1" s="5" t="s">
        <v>13</v>
      </c>
      <c r="P1" s="5" t="s">
        <v>14</v>
      </c>
      <c r="Q1" s="11" t="s">
        <v>27</v>
      </c>
    </row>
    <row r="2" spans="1:17" x14ac:dyDescent="0.5">
      <c r="A2" s="6">
        <v>44686</v>
      </c>
      <c r="B2" s="7">
        <v>13</v>
      </c>
      <c r="C2" s="8">
        <v>10000</v>
      </c>
      <c r="D2" s="8">
        <v>100</v>
      </c>
      <c r="E2" s="8">
        <v>9000</v>
      </c>
      <c r="F2" s="9">
        <v>412235</v>
      </c>
      <c r="G2" s="9">
        <v>480</v>
      </c>
      <c r="H2" s="28">
        <v>129.2833333333333</v>
      </c>
      <c r="I2" s="32">
        <v>1</v>
      </c>
      <c r="J2" s="33">
        <v>46.264976851853135</v>
      </c>
      <c r="K2" s="10">
        <v>65.833333333333329</v>
      </c>
      <c r="L2" s="11">
        <v>46.219259259260539</v>
      </c>
      <c r="M2" s="12">
        <v>15.733333335173256</v>
      </c>
      <c r="N2" s="10">
        <f t="array" aca="1" ref="N2" ca="1">IFERROR(MOD(INDEX(usb_m2,(MATCH(1,(DATE_M2=Tableau1[[#This Row],[Date]])*(CAUSE="cause 2")*(Poste_M2=Tableau1[[#This Row],[Opérateur]])*(N_PO=Tableau1[[#This Row],[NB PO]]),0)+1),16),1440),0)</f>
        <v>0</v>
      </c>
      <c r="O2" s="12">
        <f ca="1">Tableau1[[#This Row],[heure fin de changement]]-((Tableau1[[#This Row],[Temps de changement]]/24)/60)</f>
        <v>15.733333335173256</v>
      </c>
      <c r="P2" s="10">
        <f ca="1">IF(COUNTIFS(Tableau1[Date],A2,Tableau1[Opérateur],B2)&gt;1,IF(Tableau1[[#This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f>
        <v>1163.9999973505101</v>
      </c>
    </row>
    <row r="3" spans="1:17" x14ac:dyDescent="0.5">
      <c r="A3" s="6">
        <v>44686</v>
      </c>
      <c r="B3" s="7">
        <v>13</v>
      </c>
      <c r="C3" s="8">
        <v>9000</v>
      </c>
      <c r="D3" s="8">
        <v>200</v>
      </c>
      <c r="E3" s="8">
        <v>8800</v>
      </c>
      <c r="F3" s="9">
        <v>25412335</v>
      </c>
      <c r="G3" s="9">
        <v>480</v>
      </c>
      <c r="H3" s="28">
        <v>129.2833333333333</v>
      </c>
      <c r="I3" s="29">
        <v>2</v>
      </c>
      <c r="J3" s="33">
        <v>46.378506944442051</v>
      </c>
      <c r="K3" s="10">
        <v>18.016666666666666</v>
      </c>
      <c r="L3" s="11">
        <v>46.365995370367976</v>
      </c>
      <c r="M3" s="12">
        <v>252.96666667011095</v>
      </c>
      <c r="N3" s="10">
        <f t="array" aca="1" ref="N3" ca="1">IFERROR(MOD(INDEX(usb_m2,(MATCH(1,(DATE_M2=Tableau1[[#This Row],[Date]])*(CAUSE="cause 2")*(Poste_M2=Tableau1[[#This Row],[Opérateur]])*(N_PO=Tableau1[[#This Row],[NB PO]]),0)+1),16),1440),0)</f>
        <v>0</v>
      </c>
      <c r="O3" s="12">
        <f ca="1">Tableau1[[#This Row],[heure fin de changement]]-((Tableau1[[#This Row],[Temps de changement]]/24)/60)</f>
        <v>252.96666667011095</v>
      </c>
      <c r="P3" s="10">
        <f ca="1">IF(COUNTIFS(Tableau1[Date],A3,Tableau1[Opérateur],B3)&gt;1,IF(Tableau1[[#This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f>
        <v>827.99999504021343</v>
      </c>
    </row>
    <row r="4" spans="1:17" x14ac:dyDescent="0.5">
      <c r="A4" s="18">
        <v>44686</v>
      </c>
      <c r="B4" s="19">
        <v>13</v>
      </c>
      <c r="C4" s="20">
        <v>8000</v>
      </c>
      <c r="D4" s="20">
        <v>300</v>
      </c>
      <c r="E4" s="20">
        <v>7700</v>
      </c>
      <c r="F4" s="21">
        <v>411935</v>
      </c>
      <c r="G4" s="21">
        <v>480</v>
      </c>
      <c r="H4" s="30">
        <v>129.2833333333333</v>
      </c>
      <c r="I4" s="31">
        <v>3</v>
      </c>
      <c r="J4" s="34">
        <v>46.486805555556202</v>
      </c>
      <c r="K4" s="10">
        <v>43.383333333333333</v>
      </c>
      <c r="L4" s="11">
        <v>46.45667824074139</v>
      </c>
      <c r="M4" s="12">
        <v>122.38333333239552</v>
      </c>
      <c r="N4" s="10">
        <f t="array" aca="1" ref="N4" ca="1">IFERROR(MOD(INDEX(usb_m2,(MATCH(1,(DATE_M2=Tableau1[[#This Row],[Date]])*(CAUSE="cause 2")*(Poste_M2=Tableau1[[#This Row],[Opérateur]])*(N_PO=Tableau1[[#This Row],[NB PO]]),0)+1),16),1440),0)</f>
        <v>0</v>
      </c>
      <c r="O4" s="12">
        <f ca="1">Tableau1[[#This Row],[heure fin de changement]]-((Tableau1[[#This Row],[Temps de changement]]/24)/60)</f>
        <v>122.38333333239552</v>
      </c>
      <c r="P4" s="10">
        <f ca="1">IF(COUNTIFS(Tableau1[Date],A4,Tableau1[Opérateur],B4)&gt;1,IF(Tableau1[[#This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f>
        <v>228.00000135045366</v>
      </c>
    </row>
    <row r="5" spans="1:17" x14ac:dyDescent="0.5">
      <c r="A5" s="54"/>
      <c r="B5" s="7"/>
      <c r="C5" s="8"/>
      <c r="D5" s="8"/>
      <c r="E5" s="8"/>
      <c r="F5" s="55"/>
      <c r="G5" s="55"/>
      <c r="H5" s="56">
        <f ca="1">IFERROR(VLOOKUP(F5&amp;"M2",Cadence,5,FALSE),0)</f>
        <v>0</v>
      </c>
      <c r="I5" s="29">
        <f>IF(F5=F4,E5-E4,E5)</f>
        <v>0</v>
      </c>
      <c r="J5" s="33">
        <f>IF(F5=F4,D5-D4,D5)</f>
        <v>0</v>
      </c>
      <c r="K5" s="10" t="e" cm="1">
        <f t="array" aca="1" ref="K5" ca="1">SUMIFS(Temps_d_arrêt,DATE_M2,A5,Poste_M2,B5)</f>
        <v>#REF!</v>
      </c>
      <c r="L5" s="57">
        <f>COUNTIFS(A$2:$A5,Tableau1[[#This Row],[Date]],B$2:$B5,Tableau1[[#This Row],[Opérateur]])</f>
        <v>0</v>
      </c>
      <c r="M5" s="12" cm="1">
        <f t="array" aca="1" ref="M5" ca="1">IFERROR(MOD(INDEX(usb_m2,(MATCH(1,(DATE_M2=Tableau1[[#This Row],[Date]])*(CAUSE="cause 2")*(Poste_M2=Tableau1[[#This Row],[Opérateur]])*(N_PO=Tableau1[[#This Row],[NB PO]]),0)+1),2),1440),0)</f>
        <v>0</v>
      </c>
      <c r="N5" s="10" cm="1">
        <f t="array" aca="1" ref="N5" ca="1">IFERROR(MOD(INDEX(usb_m2,(MATCH(1,(DATE_M2=Tableau1[[#This Row],[Date]])*(CAUSE="cause 2")*(Poste_M2=Tableau1[[#This Row],[Opérateur]])*(N_PO=Tableau1[[#This Row],[NB PO]]),0)+1),16),1440),0)</f>
        <v>0</v>
      </c>
      <c r="O5" s="12">
        <f ca="1">Tableau1[[#This Row],[heure fin de changement]]-((Tableau1[[#This Row],[Temps de changement]]/24)/60)</f>
        <v>0</v>
      </c>
      <c r="P5" s="10">
        <f>IF(COUNTIFS(Tableau1[Date],A5,Tableau1[Opérateur],B5)&gt;1,IF(Tableau1[[#This Row],[NB PO]]&gt;1,MOD(VLOOKUP(Tableau1[[#This Row],[Opérateur]],HORAIRES,4,FALSE)-Tableau1[[#This Row],[Heure début de chgt]],1)*1440,(MOD(Tableau1[[#This Row],[Heure début de chgt]]-VLOOKUP(Tableau1[[#This Row],[Opérateur]],HORAIRES,3,FALSE),1)*1440)),480)</f>
        <v>480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Saisie des infos</vt:lpstr>
      <vt:lpstr>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33630972876</dc:creator>
  <cp:lastModifiedBy>BSA</cp:lastModifiedBy>
  <dcterms:created xsi:type="dcterms:W3CDTF">2022-05-06T15:34:58Z</dcterms:created>
  <dcterms:modified xsi:type="dcterms:W3CDTF">2022-05-06T16:54:40Z</dcterms:modified>
</cp:coreProperties>
</file>