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59FF7C5-255B-4273-8047-A4ED3482C47F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histoir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H3" i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E9" i="1" l="1" a="1"/>
  <c r="E9" i="1" s="1"/>
  <c r="F9" i="1" a="1"/>
  <c r="F9" i="1" s="1"/>
  <c r="E8" i="1" a="1"/>
  <c r="E8" i="1" s="1"/>
  <c r="F8" i="1" a="1"/>
  <c r="F8" i="1" s="1"/>
  <c r="F3" i="1" a="1"/>
  <c r="F3" i="1" s="1"/>
  <c r="E3" i="1" a="1"/>
  <c r="E3" i="1" s="1"/>
  <c r="E5" i="1" a="1"/>
  <c r="E5" i="1" s="1"/>
  <c r="F5" i="1" a="1"/>
  <c r="F5" i="1" s="1"/>
  <c r="E4" i="1" a="1"/>
  <c r="E4" i="1" s="1"/>
  <c r="F4" i="1" a="1"/>
  <c r="F4" i="1" s="1"/>
  <c r="F11" i="1" a="1"/>
  <c r="F11" i="1" s="1"/>
  <c r="E11" i="1" a="1"/>
  <c r="E11" i="1" s="1"/>
  <c r="F7" i="1" a="1"/>
  <c r="F7" i="1" s="1"/>
  <c r="E7" i="1" a="1"/>
  <c r="E7" i="1" s="1"/>
  <c r="F10" i="1" a="1"/>
  <c r="F10" i="1" s="1"/>
  <c r="E10" i="1" a="1"/>
  <c r="E10" i="1" s="1"/>
  <c r="F6" i="1" a="1"/>
  <c r="F6" i="1" s="1"/>
  <c r="E6" i="1" a="1"/>
  <c r="E6" i="1" s="1"/>
  <c r="F2" i="1" a="1"/>
  <c r="F2" i="1" s="1"/>
  <c r="E2" i="1" a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<sst xmlns="http://schemas.openxmlformats.org/spreadsheetml/2006/main" count="134" uniqueCount="69">
  <si>
    <t>batiment</t>
  </si>
  <si>
    <t>alarme</t>
  </si>
  <si>
    <t>comment alarme</t>
  </si>
  <si>
    <t>frequence (semaines)</t>
  </si>
  <si>
    <t>jour de fete</t>
  </si>
  <si>
    <t>date long</t>
  </si>
  <si>
    <t>date</t>
  </si>
  <si>
    <t>Jour de l'an en France</t>
  </si>
  <si>
    <t>Samedi 1er janvier 2022</t>
  </si>
  <si>
    <t>Dimanche de Pâques en France</t>
  </si>
  <si>
    <t>Dimanche 17 avril 2022</t>
  </si>
  <si>
    <t>Lundi de Pâques en France</t>
  </si>
  <si>
    <t>Lundi 18 avril 2022</t>
  </si>
  <si>
    <t>Fête du travail en France</t>
  </si>
  <si>
    <t>Dimanche 1er mai 2022</t>
  </si>
  <si>
    <t>Victoire 1945 en France</t>
  </si>
  <si>
    <t>Dimanche 8 mai 2022</t>
  </si>
  <si>
    <t>Jeudi de l'Ascension en France</t>
  </si>
  <si>
    <t>Jeudi 26 mai 2022</t>
  </si>
  <si>
    <t>Dimanche de Pentecôte en France</t>
  </si>
  <si>
    <t>Dimanche 5 juin 2022</t>
  </si>
  <si>
    <t>Lundi de Pentecôte en France</t>
  </si>
  <si>
    <t>Lundi 6 juin 2022</t>
  </si>
  <si>
    <t>Fête nationale en France</t>
  </si>
  <si>
    <t>Jeudi 14 juillet 2022</t>
  </si>
  <si>
    <t>Assomption en France</t>
  </si>
  <si>
    <t>Lundi 15 août 2022</t>
  </si>
  <si>
    <t>Toussaint en France</t>
  </si>
  <si>
    <t>Mardi 1er novembre 2022</t>
  </si>
  <si>
    <t>Armistice 1918 en France</t>
  </si>
  <si>
    <t>Vendredi 11 novembre 2022</t>
  </si>
  <si>
    <t>Noël en France</t>
  </si>
  <si>
    <t>Dimanche 25 décembre 2022</t>
  </si>
  <si>
    <t>Bat 1</t>
  </si>
  <si>
    <t>Bat 1 alarmes</t>
  </si>
  <si>
    <t>alarme 1</t>
  </si>
  <si>
    <t>alarme 2</t>
  </si>
  <si>
    <t>alarme 3</t>
  </si>
  <si>
    <t>alarme 4</t>
  </si>
  <si>
    <t>alarme 5</t>
  </si>
  <si>
    <t>alarme 6</t>
  </si>
  <si>
    <t>alarme 7</t>
  </si>
  <si>
    <t>alarme 8</t>
  </si>
  <si>
    <t>alarme 9</t>
  </si>
  <si>
    <t>alarme 10</t>
  </si>
  <si>
    <t>Bat 2 alarmes</t>
  </si>
  <si>
    <t>alarme 11</t>
  </si>
  <si>
    <t>alarme 12</t>
  </si>
  <si>
    <t>alarme 13</t>
  </si>
  <si>
    <t>alarme 14</t>
  </si>
  <si>
    <t>alarme 15</t>
  </si>
  <si>
    <t>alarmes bat 1 + alarmes bat 2</t>
  </si>
  <si>
    <t>Bat 3 alarmes</t>
  </si>
  <si>
    <t>groupe 1 test</t>
  </si>
  <si>
    <t>groupe 2  test</t>
  </si>
  <si>
    <t>Bat 4 alarmes</t>
  </si>
  <si>
    <t>alarmes bat 3 + alarmes bat 4</t>
  </si>
  <si>
    <t>groupe de test à réaliser</t>
  </si>
  <si>
    <t>groupe 1</t>
  </si>
  <si>
    <t>groupe 2</t>
  </si>
  <si>
    <t>groupe 3</t>
  </si>
  <si>
    <t>groupe 4</t>
  </si>
  <si>
    <t>groupe 5</t>
  </si>
  <si>
    <t>groupe</t>
  </si>
  <si>
    <t>Date</t>
  </si>
  <si>
    <t>okay</t>
  </si>
  <si>
    <t>row</t>
  </si>
  <si>
    <t>date derniere test</t>
  </si>
  <si>
    <t>prochaine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</si>
</sst>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/mm/yy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Georgia"/>
      <family val="2"/>
    </font>
    <font>
      <u/>
      <sz val="11"/>
      <color theme="10"/>
      <name val="Georgia"/>
      <family val="2"/>
    </font>
    <font>
      <sz val="14"/>
      <color rgb="FF252525"/>
      <name val="Open Sans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FF"/>
        <bgColor indexed="64"/>
      </patternFill>
    </fill>
    <fill>
      <patternFill patternType="solid">
        <fgColor rgb="FFE6E6E6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ck">
        <color theme="9" tint="0.39994506668294322"/>
      </left>
      <right/>
      <top/>
      <bottom/>
      <diagonal/>
    </border>
    <border>
      <left style="thick">
        <color theme="9" tint="0.39994506668294322"/>
      </left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 vertical="center" wrapText="1"/>
    </xf>
    <xf numFmtId="164" fontId="1" fillId="2" borderId="5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3" fillId="3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/>
    </xf>
    <xf numFmtId="0" fontId="3" fillId="4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3" borderId="0" xfId="1" applyFont="1" applyFill="1" applyAlignment="1">
      <alignment horizontal="center" vertical="center"/>
    </xf>
    <xf numFmtId="0" fontId="0" fillId="4" borderId="0" xfId="1" applyFont="1" applyFill="1" applyAlignment="1">
      <alignment horizontal="center" vertical="center"/>
    </xf>
    <xf numFmtId="0" fontId="0" fillId="0" borderId="0" xfId="0" applyFont="1" applyAlignment="1">
      <alignment horizontal="center"/>
    </xf>
    <xf numFmtId="164" fontId="0" fillId="0" borderId="0" xfId="0" applyNumberFormat="1" applyBorder="1" applyAlignment="1">
      <alignment horizontal="center"/>
    </xf>
  </cellXfs>
  <cellStyles count="2">
    <cellStyle name="Hyperlink" xfId="1" builtinId="8"/>
    <cellStyle name="Standaard" xfId="0" builtinId="0"/>
  </cellStyles>
  <dxfs count="22">
    <dxf>
      <numFmt numFmtId="19" formatCode="d/mm/yyyy"/>
    </dxf>
    <dxf>
      <numFmt numFmtId="0" formatCode="General"/>
      <alignment horizontal="center" textRotation="0" indent="0" justifyLastLine="0" shrinkToFit="0" readingOrder="0"/>
      <border diagonalUp="0" diagonalDown="0">
        <left style="thick">
          <color theme="9" tint="0.39994506668294322"/>
        </left>
        <right/>
        <vertical/>
      </border>
    </dxf>
    <dxf>
      <numFmt numFmtId="0" formatCode="General"/>
      <alignment horizontal="center" textRotation="0" indent="0" justifyLastLine="0" shrinkToFit="0" readingOrder="0"/>
    </dxf>
    <dxf>
      <numFmt numFmtId="164" formatCode="ddd\ dd/mm/yy"/>
      <alignment horizont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</dxf>
    <dxf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Georgia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ddd\ dd/mm/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252525"/>
        <name val="Open Sans"/>
        <scheme val="none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Georgia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numFmt numFmtId="19" formatCode="d/mm/yyyy"/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219075</xdr:colOff>
      <xdr:row>12</xdr:row>
      <xdr:rowOff>85725</xdr:rowOff>
    </xdr:from>
    <xdr:to>
      <xdr:col>5</xdr:col>
      <xdr:colOff>323850</xdr:colOff>
      <xdr:row>16</xdr:row>
      <xdr:rowOff>57150</xdr:rowOff>
    </xdr:to>
    <xdr:sp macro="" textlink="">
      <xdr:nvSpPr>
        <xdr:cNvPr id="2" name="Rechthoek 1">
          <a:extLst>
            <a:ext uri="{FF2B5EF4-FFF2-40B4-BE49-F238E27FC236}">
              <a16:creationId xmlns:a16="http://schemas.microsoft.com/office/drawing/2014/main" id="{93676060-52CF-40FD-B32B-5FFF3B566058}"/>
            </a:ext>
          </a:extLst>
        </xdr:cNvPr>
        <xdr:cNvSpPr/>
      </xdr:nvSpPr>
      <xdr:spPr>
        <a:xfrm>
          <a:off x="1085850" y="3209925"/>
          <a:ext cx="4829175" cy="885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comme ça vous 45 alarmes</a:t>
          </a:r>
          <a:r>
            <a:rPr lang="nl-BE" sz="1100" baseline="0"/>
            <a:t> dans un tableau avec leur derniers infos</a:t>
          </a:r>
        </a:p>
        <a:p>
          <a:pPr algn="l"/>
          <a:r>
            <a:rPr lang="nl-BE" sz="1100" baseline="0"/>
            <a:t>Donc ce tableau on le crée une fois et puis il sera la source pour le planning. </a:t>
          </a:r>
          <a:endParaRPr lang="nl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6</xdr:row>
      <xdr:rowOff>180975</xdr:rowOff>
    </xdr:from>
    <xdr:to>
      <xdr:col>4</xdr:col>
      <xdr:colOff>2057400</xdr:colOff>
      <xdr:row>10</xdr:row>
      <xdr:rowOff>85725</xdr:rowOff>
    </xdr:to>
    <xdr:sp macro="" textlink="">
      <xdr:nvSpPr>
        <xdr:cNvPr id="2" name="Rechthoek 1">
          <a:extLst>
            <a:ext uri="{FF2B5EF4-FFF2-40B4-BE49-F238E27FC236}">
              <a16:creationId xmlns:a16="http://schemas.microsoft.com/office/drawing/2014/main" id="{9BB188EA-4FD2-4C2E-A846-01E6C8DC09DD}"/>
            </a:ext>
          </a:extLst>
        </xdr:cNvPr>
        <xdr:cNvSpPr/>
      </xdr:nvSpPr>
      <xdr:spPr>
        <a:xfrm>
          <a:off x="1619250" y="1323975"/>
          <a:ext cx="3324225" cy="666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chaque fois qu'on controle</a:t>
          </a:r>
          <a:r>
            <a:rPr lang="nl-BE" sz="1100" baseline="0"/>
            <a:t> une alarme, on note ca ici.</a:t>
          </a:r>
        </a:p>
        <a:p>
          <a:pPr algn="l"/>
          <a:r>
            <a:rPr lang="nl-BE" sz="1100" baseline="0"/>
            <a:t>Le tableau  sur feuille 1 se met à jour avec ces données.</a:t>
          </a:r>
        </a:p>
        <a:p>
          <a:pPr algn="l"/>
          <a:endParaRPr lang="nl-BE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el2" displayName="Tabel2" ref="J1:L14" totalsRowShown="0" headerRowDxfId="13" dataDxfId="12">
  <autoFilter ref="J1:L14" xr:uid="{00000000-0009-0000-0100-000001000000}"/>
  <tableColumns count="3">
    <tableColumn id="1" xr3:uid="{00000000-0010-0000-0000-000001000000}" name="jour de fete" dataDxfId="4"/>
    <tableColumn id="2" xr3:uid="{00000000-0010-0000-0000-000002000000}" name="date long" dataDxfId="15"/>
    <tableColumn id="3" xr3:uid="{00000000-0010-0000-0000-000003000000}" name="date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CA02DEF-2EE8-47C6-A8C0-33AFE87D84BB}" name="Tabel4" displayName="Tabel4" ref="A1:H11" totalsRowShown="0" headerRowDxfId="6" dataDxfId="5" headerRowBorderDxfId="16" tableBorderDxfId="17">
  <autoFilter ref="A1:H11" xr:uid="{ECA02DEF-2EE8-47C6-A8C0-33AFE87D84BB}"/>
  <tableColumns count="8">
    <tableColumn id="1" xr3:uid="{43083DE2-78D3-4AD1-973F-1196A109052D}" name="batiment" dataDxfId="11"/>
    <tableColumn id="2" xr3:uid="{EEB7579A-F6DC-483B-A164-4E43C3CBFB8D}" name="alarme" dataDxfId="10"/>
    <tableColumn id="3" xr3:uid="{2CBB6E5C-DE92-4379-A41B-A4BB4C6F4319}" name="groupe" dataDxfId="9"/>
    <tableColumn id="4" xr3:uid="{47928D1D-A4B2-43D3-A264-A0CCDBCCE022}" name="frequence (semaines)" dataDxfId="8"/>
    <tableColumn id="5" xr3:uid="{4D1ED296-6447-4872-85A0-E45FB97D6391}" name="comment alarme" dataDxfId="1">
      <calculatedColumnFormula array="1">IFERROR(INDEX(Tabel3[],$H2,5),"-")</calculatedColumnFormula>
    </tableColumn>
    <tableColumn id="6" xr3:uid="{3E89918A-9122-437C-BD7F-6F025EECE873}" name="date derniere test" dataDxfId="3">
      <calculatedColumnFormula array="1">IFERROR(INDEX(Tabel3[],$H2,1),"-")</calculatedColumnFormula>
    </tableColumn>
    <tableColumn id="7" xr3:uid="{A67F749C-B5FE-4079-934E-C666C68FADC4}" name="prochaine test" dataDxfId="7"/>
    <tableColumn id="9" xr3:uid="{293DE92F-4152-431A-BD9B-6EB01880D81F}" name="row" dataDxfId="2">
      <calculatedColumnFormula array="1">IFERROR(_xlfn.AGGREGATE(14,6,(ROW(Tabel3[Date])-ROW(Tabel3[[#Headers],[Date]]))/((Tabel3[alarme]=Tabel4[[#This Row],[alarme]])*(Tabel3[batiment]=Tabel4[[#This Row],[batiment]])),1),"-")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FD2D22A-23F9-4A11-8B12-298BA4E0E160}" name="Tabel3" displayName="Tabel3" ref="A1:E3" totalsRowShown="0" headerRowDxfId="18" headerRowBorderDxfId="20" tableBorderDxfId="21">
  <autoFilter ref="A1:E3" xr:uid="{AFD2D22A-23F9-4A11-8B12-298BA4E0E160}"/>
  <tableColumns count="5">
    <tableColumn id="1" xr3:uid="{44237FE9-289F-4B69-8FC4-CFDFC51C8C66}" name="Date" dataDxfId="19"/>
    <tableColumn id="6" xr3:uid="{2850CBEE-0550-4378-B51F-734EB37881CE}" name="groupe" dataDxfId="0"/>
    <tableColumn id="2" xr3:uid="{41B6868B-60DA-4CF3-A7EB-CC5043448F06}" name="batiment"/>
    <tableColumn id="3" xr3:uid="{C57A6DC2-5840-4E3A-ABC0-ECB6C344DC8B}" name="alarme"/>
    <tableColumn id="5" xr3:uid="{7F7ACC1A-769A-4986-BC7B-5191E182EBA4}" name="comment alarm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kalendrier.ouest-france.fr/fetes-et-jours-feries/pentecote.html" TargetMode="External"/><Relationship Id="rId13" Type="http://schemas.openxmlformats.org/officeDocument/2006/relationships/hyperlink" Target="https://kalendrier.ouest-france.fr/fetes-et-jours-feries/noel.html" TargetMode="External"/><Relationship Id="rId3" Type="http://schemas.openxmlformats.org/officeDocument/2006/relationships/hyperlink" Target="https://kalendrier.ouest-france.fr/fetes-et-jours-feries/paques.html" TargetMode="External"/><Relationship Id="rId7" Type="http://schemas.openxmlformats.org/officeDocument/2006/relationships/hyperlink" Target="https://kalendrier.ouest-france.fr/fetes-et-jours-feries/pentecote.html" TargetMode="External"/><Relationship Id="rId12" Type="http://schemas.openxmlformats.org/officeDocument/2006/relationships/hyperlink" Target="https://kalendrier.ouest-france.fr/fetes-et-jours-feries/armistice-1918.html" TargetMode="External"/><Relationship Id="rId2" Type="http://schemas.openxmlformats.org/officeDocument/2006/relationships/hyperlink" Target="https://kalendrier.ouest-france.fr/fetes-et-jours-feries/paques.html" TargetMode="External"/><Relationship Id="rId16" Type="http://schemas.openxmlformats.org/officeDocument/2006/relationships/table" Target="../tables/table2.xml"/><Relationship Id="rId1" Type="http://schemas.openxmlformats.org/officeDocument/2006/relationships/hyperlink" Target="https://kalendrier.ouest-france.fr/fetes-et-jours-feries/jour-de-l-an.html" TargetMode="External"/><Relationship Id="rId6" Type="http://schemas.openxmlformats.org/officeDocument/2006/relationships/hyperlink" Target="https://kalendrier.ouest-france.fr/fetes-et-jours-feries/ascension.html" TargetMode="External"/><Relationship Id="rId11" Type="http://schemas.openxmlformats.org/officeDocument/2006/relationships/hyperlink" Target="https://kalendrier.ouest-france.fr/fetes-et-jours-feries/toussaint.html" TargetMode="External"/><Relationship Id="rId5" Type="http://schemas.openxmlformats.org/officeDocument/2006/relationships/hyperlink" Target="https://kalendrier.ouest-france.fr/fetes-et-jours-feries/victoire-1945.html" TargetMode="External"/><Relationship Id="rId15" Type="http://schemas.openxmlformats.org/officeDocument/2006/relationships/table" Target="../tables/table1.xml"/><Relationship Id="rId10" Type="http://schemas.openxmlformats.org/officeDocument/2006/relationships/hyperlink" Target="https://kalendrier.ouest-france.fr/fetes-et-jours-feries/assomption.html" TargetMode="External"/><Relationship Id="rId4" Type="http://schemas.openxmlformats.org/officeDocument/2006/relationships/hyperlink" Target="https://kalendrier.ouest-france.fr/fetes-et-jours-feries/fete-du-travail.html" TargetMode="External"/><Relationship Id="rId9" Type="http://schemas.openxmlformats.org/officeDocument/2006/relationships/hyperlink" Target="https://kalendrier.ouest-france.fr/fetes-et-jours-feries/fete-nationale.html" TargetMode="External"/><Relationship Id="rId1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workbookViewId="0">
      <selection activeCell="C21" sqref="C21"/>
    </sheetView>
  </sheetViews>
  <sheetFormatPr defaultColWidth="11.42578125" defaultRowHeight="15" x14ac:dyDescent="0.25"/>
  <cols>
    <col min="1" max="1" width="13" style="11" customWidth="1"/>
    <col min="2" max="3" width="11.42578125" style="11"/>
    <col min="4" max="4" width="26.42578125" style="11" customWidth="1"/>
    <col min="5" max="5" width="21.5703125" style="12" customWidth="1"/>
    <col min="6" max="6" width="21" style="14" customWidth="1"/>
    <col min="7" max="8" width="17.42578125" style="11" customWidth="1"/>
    <col min="9" max="9" width="11.42578125" style="11"/>
    <col min="10" max="10" width="31.85546875" style="19" bestFit="1" customWidth="1"/>
    <col min="11" max="11" width="40.140625" style="11" bestFit="1" customWidth="1"/>
    <col min="12" max="12" width="11.85546875" style="11" bestFit="1" customWidth="1"/>
    <col min="13" max="14" width="11.42578125" style="11"/>
    <col min="15" max="18" width="12.7109375" style="11" bestFit="1" customWidth="1"/>
    <col min="19" max="19" width="11.42578125" style="11"/>
    <col min="20" max="21" width="26.7109375" style="11" bestFit="1" customWidth="1"/>
    <col min="22" max="16384" width="11.42578125" style="11"/>
  </cols>
  <sheetData>
    <row r="1" spans="1:21" x14ac:dyDescent="0.25">
      <c r="A1" s="6" t="s">
        <v>0</v>
      </c>
      <c r="B1" s="7" t="s">
        <v>1</v>
      </c>
      <c r="C1" s="7" t="s">
        <v>63</v>
      </c>
      <c r="D1" s="7" t="s">
        <v>3</v>
      </c>
      <c r="E1" s="10" t="s">
        <v>2</v>
      </c>
      <c r="F1" s="8" t="s">
        <v>67</v>
      </c>
      <c r="G1" s="9" t="s">
        <v>68</v>
      </c>
      <c r="H1" s="8" t="s">
        <v>66</v>
      </c>
      <c r="J1" s="16" t="s">
        <v>4</v>
      </c>
      <c r="K1" s="1" t="s">
        <v>5</v>
      </c>
      <c r="L1" s="2" t="s">
        <v>6</v>
      </c>
    </row>
    <row r="2" spans="1:21" ht="21" x14ac:dyDescent="0.25">
      <c r="A2" s="11" t="s">
        <v>33</v>
      </c>
      <c r="B2" s="11" t="s">
        <v>35</v>
      </c>
      <c r="C2" s="11" t="s">
        <v>58</v>
      </c>
      <c r="D2" s="11">
        <v>4</v>
      </c>
      <c r="E2" s="12" t="str" cm="1">
        <f t="array" ref="E2">IFERROR(INDEX(Tabel3[],$H2,5),"-")</f>
        <v>okay</v>
      </c>
      <c r="F2" s="20" cm="1">
        <f t="array" ref="F2">IFERROR(INDEX(Tabel3[],$H2,1),"-")</f>
        <v>44686</v>
      </c>
      <c r="H2" s="11" cm="1">
        <f t="array" ref="H2">IFERROR(_xlfn.AGGREGATE(14,6,(ROW(Tabel3[Date])-ROW(Tabel3[[#Headers],[Date]]))/((Tabel3[alarme]=Tabel4[[#This Row],[alarme]])*(Tabel3[batiment]=Tabel4[[#This Row],[batiment]])),1),"-")</f>
        <v>1</v>
      </c>
      <c r="J2" s="17" t="s">
        <v>7</v>
      </c>
      <c r="K2" s="13" t="s">
        <v>8</v>
      </c>
      <c r="L2" s="14">
        <v>44562</v>
      </c>
      <c r="O2" s="3" t="s">
        <v>34</v>
      </c>
      <c r="P2" s="3" t="s">
        <v>45</v>
      </c>
      <c r="Q2" s="3" t="s">
        <v>52</v>
      </c>
      <c r="R2" s="3" t="s">
        <v>55</v>
      </c>
      <c r="T2" s="4" t="s">
        <v>57</v>
      </c>
    </row>
    <row r="3" spans="1:21" ht="21" x14ac:dyDescent="0.25">
      <c r="A3" s="11" t="s">
        <v>33</v>
      </c>
      <c r="B3" s="11" t="s">
        <v>36</v>
      </c>
      <c r="C3" s="11" t="s">
        <v>58</v>
      </c>
      <c r="D3" s="11">
        <v>4</v>
      </c>
      <c r="E3" s="12" t="str" cm="1">
        <f t="array" ref="E3">IFERROR(INDEX(Tabel3[],$H3,5),"-")</f>
        <v>okay</v>
      </c>
      <c r="F3" s="14" cm="1">
        <f t="array" ref="F3">IFERROR(INDEX(Tabel3[],$H3,1),"-")</f>
        <v>44686</v>
      </c>
      <c r="H3" s="11" cm="1">
        <f t="array" ref="H3">IFERROR(_xlfn.AGGREGATE(14,6,(ROW(Tabel3[Date])-ROW(Tabel3[[#Headers],[Date]]))/((Tabel3[alarme]=Tabel4[[#This Row],[alarme]])*(Tabel3[batiment]=Tabel4[[#This Row],[batiment]])),1),"-")</f>
        <v>2</v>
      </c>
      <c r="J3" s="18" t="s">
        <v>9</v>
      </c>
      <c r="K3" s="15" t="s">
        <v>10</v>
      </c>
      <c r="L3" s="14">
        <v>44652</v>
      </c>
      <c r="O3" s="11" t="s">
        <v>35</v>
      </c>
      <c r="P3" s="11" t="s">
        <v>35</v>
      </c>
      <c r="Q3" s="11" t="s">
        <v>35</v>
      </c>
      <c r="R3" s="11" t="s">
        <v>35</v>
      </c>
      <c r="T3" s="3" t="s">
        <v>53</v>
      </c>
      <c r="U3" s="3" t="s">
        <v>54</v>
      </c>
    </row>
    <row r="4" spans="1:21" ht="21" x14ac:dyDescent="0.25">
      <c r="A4" s="11" t="s">
        <v>33</v>
      </c>
      <c r="B4" s="11" t="s">
        <v>37</v>
      </c>
      <c r="C4" s="11" t="s">
        <v>59</v>
      </c>
      <c r="D4" s="11">
        <v>4</v>
      </c>
      <c r="E4" s="12" t="str" cm="1">
        <f t="array" ref="E4">IFERROR(INDEX(Tabel3[],$H4,5),"-")</f>
        <v>-</v>
      </c>
      <c r="F4" s="14" t="str" cm="1">
        <f t="array" ref="F4">IFERROR(INDEX(Tabel3[],$H4,1),"-")</f>
        <v>-</v>
      </c>
      <c r="H4" s="11" t="str" cm="1">
        <f t="array" ref="H4">IFERROR(_xlfn.AGGREGATE(14,6,(ROW(Tabel3[Date])-ROW(Tabel3[[#Headers],[Date]]))/((Tabel3[alarme]=Tabel4[[#This Row],[alarme]])*(Tabel3[batiment]=Tabel4[[#This Row],[batiment]])),1),"-")</f>
        <v>-</v>
      </c>
      <c r="J4" s="17" t="s">
        <v>11</v>
      </c>
      <c r="K4" s="13" t="s">
        <v>12</v>
      </c>
      <c r="L4" s="14">
        <v>44669</v>
      </c>
      <c r="O4" s="11" t="s">
        <v>36</v>
      </c>
      <c r="P4" s="11" t="s">
        <v>36</v>
      </c>
      <c r="Q4" s="11" t="s">
        <v>36</v>
      </c>
      <c r="R4" s="11" t="s">
        <v>36</v>
      </c>
      <c r="T4" s="11" t="s">
        <v>51</v>
      </c>
      <c r="U4" s="11" t="s">
        <v>56</v>
      </c>
    </row>
    <row r="5" spans="1:21" ht="21" x14ac:dyDescent="0.25">
      <c r="A5" s="11" t="s">
        <v>33</v>
      </c>
      <c r="B5" s="11" t="s">
        <v>38</v>
      </c>
      <c r="C5" s="11" t="s">
        <v>59</v>
      </c>
      <c r="D5" s="11">
        <v>4</v>
      </c>
      <c r="E5" s="12" t="str" cm="1">
        <f t="array" ref="E5">IFERROR(INDEX(Tabel3[],$H5,5),"-")</f>
        <v>-</v>
      </c>
      <c r="F5" s="14" t="str" cm="1">
        <f t="array" ref="F5">IFERROR(INDEX(Tabel3[],$H5,1),"-")</f>
        <v>-</v>
      </c>
      <c r="H5" s="11" t="str" cm="1">
        <f t="array" ref="H5">IFERROR(_xlfn.AGGREGATE(14,6,(ROW(Tabel3[Date])-ROW(Tabel3[[#Headers],[Date]]))/((Tabel3[alarme]=Tabel4[[#This Row],[alarme]])*(Tabel3[batiment]=Tabel4[[#This Row],[batiment]])),1),"-")</f>
        <v>-</v>
      </c>
      <c r="J5" s="18" t="s">
        <v>13</v>
      </c>
      <c r="K5" s="15" t="s">
        <v>14</v>
      </c>
      <c r="L5" s="14">
        <v>44682</v>
      </c>
      <c r="O5" s="11" t="s">
        <v>37</v>
      </c>
      <c r="P5" s="11" t="s">
        <v>37</v>
      </c>
      <c r="Q5" s="11" t="s">
        <v>37</v>
      </c>
      <c r="R5" s="11" t="s">
        <v>37</v>
      </c>
    </row>
    <row r="6" spans="1:21" ht="21" x14ac:dyDescent="0.25">
      <c r="A6" s="11" t="s">
        <v>33</v>
      </c>
      <c r="B6" s="11" t="s">
        <v>39</v>
      </c>
      <c r="C6" s="11" t="s">
        <v>60</v>
      </c>
      <c r="D6" s="11">
        <v>4</v>
      </c>
      <c r="E6" s="12" t="str" cm="1">
        <f t="array" ref="E6">IFERROR(INDEX(Tabel3[],$H6,5),"-")</f>
        <v>-</v>
      </c>
      <c r="F6" s="14" t="str" cm="1">
        <f t="array" ref="F6">IFERROR(INDEX(Tabel3[],$H6,1),"-")</f>
        <v>-</v>
      </c>
      <c r="H6" s="11" t="str" cm="1">
        <f t="array" ref="H6">IFERROR(_xlfn.AGGREGATE(14,6,(ROW(Tabel3[Date])-ROW(Tabel3[[#Headers],[Date]]))/((Tabel3[alarme]=Tabel4[[#This Row],[alarme]])*(Tabel3[batiment]=Tabel4[[#This Row],[batiment]])),1),"-")</f>
        <v>-</v>
      </c>
      <c r="J6" s="17" t="s">
        <v>15</v>
      </c>
      <c r="K6" s="13" t="s">
        <v>16</v>
      </c>
      <c r="L6" s="14">
        <v>44689</v>
      </c>
      <c r="O6" s="11" t="s">
        <v>38</v>
      </c>
      <c r="P6" s="11" t="s">
        <v>38</v>
      </c>
      <c r="Q6" s="11" t="s">
        <v>38</v>
      </c>
      <c r="R6" s="11" t="s">
        <v>38</v>
      </c>
    </row>
    <row r="7" spans="1:21" ht="21" x14ac:dyDescent="0.25">
      <c r="A7" s="11" t="s">
        <v>33</v>
      </c>
      <c r="B7" s="11" t="s">
        <v>40</v>
      </c>
      <c r="C7" s="11" t="s">
        <v>60</v>
      </c>
      <c r="D7" s="11">
        <v>4</v>
      </c>
      <c r="E7" s="12" t="str" cm="1">
        <f t="array" ref="E7">IFERROR(INDEX(Tabel3[],$H7,5),"-")</f>
        <v>-</v>
      </c>
      <c r="F7" s="14" t="str" cm="1">
        <f t="array" ref="F7">IFERROR(INDEX(Tabel3[],$H7,1),"-")</f>
        <v>-</v>
      </c>
      <c r="H7" s="11" t="str" cm="1">
        <f t="array" ref="H7">IFERROR(_xlfn.AGGREGATE(14,6,(ROW(Tabel3[Date])-ROW(Tabel3[[#Headers],[Date]]))/((Tabel3[alarme]=Tabel4[[#This Row],[alarme]])*(Tabel3[batiment]=Tabel4[[#This Row],[batiment]])),1),"-")</f>
        <v>-</v>
      </c>
      <c r="J7" s="18" t="s">
        <v>17</v>
      </c>
      <c r="K7" s="15" t="s">
        <v>18</v>
      </c>
      <c r="L7" s="14">
        <v>44707</v>
      </c>
      <c r="O7" s="11" t="s">
        <v>39</v>
      </c>
      <c r="P7" s="11" t="s">
        <v>39</v>
      </c>
      <c r="Q7" s="11" t="s">
        <v>39</v>
      </c>
      <c r="R7" s="11" t="s">
        <v>39</v>
      </c>
    </row>
    <row r="8" spans="1:21" ht="21" x14ac:dyDescent="0.25">
      <c r="A8" s="11" t="s">
        <v>33</v>
      </c>
      <c r="B8" s="11" t="s">
        <v>41</v>
      </c>
      <c r="C8" s="11" t="s">
        <v>61</v>
      </c>
      <c r="D8" s="11">
        <v>4</v>
      </c>
      <c r="E8" s="12" t="str" cm="1">
        <f t="array" ref="E8">IFERROR(INDEX(Tabel3[],$H8,5),"-")</f>
        <v>-</v>
      </c>
      <c r="F8" s="14" t="str" cm="1">
        <f t="array" ref="F8">IFERROR(INDEX(Tabel3[],$H8,1),"-")</f>
        <v>-</v>
      </c>
      <c r="H8" s="11" t="str" cm="1">
        <f t="array" ref="H8">IFERROR(_xlfn.AGGREGATE(14,6,(ROW(Tabel3[Date])-ROW(Tabel3[[#Headers],[Date]]))/((Tabel3[alarme]=Tabel4[[#This Row],[alarme]])*(Tabel3[batiment]=Tabel4[[#This Row],[batiment]])),1),"-")</f>
        <v>-</v>
      </c>
      <c r="J8" s="17" t="s">
        <v>19</v>
      </c>
      <c r="K8" s="13" t="s">
        <v>20</v>
      </c>
      <c r="L8" s="14">
        <v>44717</v>
      </c>
      <c r="O8" s="11" t="s">
        <v>40</v>
      </c>
      <c r="P8" s="11" t="s">
        <v>40</v>
      </c>
      <c r="Q8" s="11" t="s">
        <v>40</v>
      </c>
      <c r="R8" s="11" t="s">
        <v>40</v>
      </c>
    </row>
    <row r="9" spans="1:21" ht="21" x14ac:dyDescent="0.25">
      <c r="A9" s="11" t="s">
        <v>33</v>
      </c>
      <c r="B9" s="11" t="s">
        <v>42</v>
      </c>
      <c r="C9" s="11" t="s">
        <v>61</v>
      </c>
      <c r="D9" s="11">
        <v>4</v>
      </c>
      <c r="E9" s="12" t="str" cm="1">
        <f t="array" ref="E9">IFERROR(INDEX(Tabel3[],$H9,5),"-")</f>
        <v>-</v>
      </c>
      <c r="F9" s="14" t="str" cm="1">
        <f t="array" ref="F9">IFERROR(INDEX(Tabel3[],$H9,1),"-")</f>
        <v>-</v>
      </c>
      <c r="H9" s="11" t="str" cm="1">
        <f t="array" ref="H9">IFERROR(_xlfn.AGGREGATE(14,6,(ROW(Tabel3[Date])-ROW(Tabel3[[#Headers],[Date]]))/((Tabel3[alarme]=Tabel4[[#This Row],[alarme]])*(Tabel3[batiment]=Tabel4[[#This Row],[batiment]])),1),"-")</f>
        <v>-</v>
      </c>
      <c r="J9" s="18" t="s">
        <v>21</v>
      </c>
      <c r="K9" s="15" t="s">
        <v>22</v>
      </c>
      <c r="L9" s="14">
        <v>44718</v>
      </c>
      <c r="O9" s="11" t="s">
        <v>41</v>
      </c>
      <c r="P9" s="11" t="s">
        <v>41</v>
      </c>
      <c r="Q9" s="11" t="s">
        <v>41</v>
      </c>
      <c r="R9" s="11" t="s">
        <v>41</v>
      </c>
    </row>
    <row r="10" spans="1:21" ht="21" x14ac:dyDescent="0.25">
      <c r="A10" s="11" t="s">
        <v>33</v>
      </c>
      <c r="B10" s="11" t="s">
        <v>43</v>
      </c>
      <c r="C10" s="11" t="s">
        <v>62</v>
      </c>
      <c r="D10" s="11">
        <v>4</v>
      </c>
      <c r="E10" s="12" t="str" cm="1">
        <f t="array" ref="E10">IFERROR(INDEX(Tabel3[],$H10,5),"-")</f>
        <v>-</v>
      </c>
      <c r="F10" s="14" t="str" cm="1">
        <f t="array" ref="F10">IFERROR(INDEX(Tabel3[],$H10,1),"-")</f>
        <v>-</v>
      </c>
      <c r="H10" s="11" t="str" cm="1">
        <f t="array" ref="H10">IFERROR(_xlfn.AGGREGATE(14,6,(ROW(Tabel3[Date])-ROW(Tabel3[[#Headers],[Date]]))/((Tabel3[alarme]=Tabel4[[#This Row],[alarme]])*(Tabel3[batiment]=Tabel4[[#This Row],[batiment]])),1),"-")</f>
        <v>-</v>
      </c>
      <c r="J10" s="17" t="s">
        <v>23</v>
      </c>
      <c r="K10" s="13" t="s">
        <v>24</v>
      </c>
      <c r="L10" s="14">
        <v>44756</v>
      </c>
      <c r="O10" s="11" t="s">
        <v>42</v>
      </c>
      <c r="P10" s="11" t="s">
        <v>42</v>
      </c>
      <c r="Q10" s="11" t="s">
        <v>42</v>
      </c>
      <c r="R10" s="11" t="s">
        <v>42</v>
      </c>
    </row>
    <row r="11" spans="1:21" ht="21" x14ac:dyDescent="0.25">
      <c r="A11" s="11" t="s">
        <v>33</v>
      </c>
      <c r="B11" s="11" t="s">
        <v>44</v>
      </c>
      <c r="C11" s="11" t="s">
        <v>62</v>
      </c>
      <c r="D11" s="11">
        <v>4</v>
      </c>
      <c r="E11" s="12" t="str" cm="1">
        <f t="array" ref="E11">IFERROR(INDEX(Tabel3[],$H11,5),"-")</f>
        <v>-</v>
      </c>
      <c r="F11" s="14" t="str" cm="1">
        <f t="array" ref="F11">IFERROR(INDEX(Tabel3[],$H11,1),"-")</f>
        <v>-</v>
      </c>
      <c r="H11" s="11" t="str" cm="1">
        <f t="array" ref="H11">IFERROR(_xlfn.AGGREGATE(14,6,(ROW(Tabel3[Date])-ROW(Tabel3[[#Headers],[Date]]))/((Tabel3[alarme]=Tabel4[[#This Row],[alarme]])*(Tabel3[batiment]=Tabel4[[#This Row],[batiment]])),1),"-")</f>
        <v>-</v>
      </c>
      <c r="J11" s="18" t="s">
        <v>25</v>
      </c>
      <c r="K11" s="15" t="s">
        <v>26</v>
      </c>
      <c r="L11" s="14">
        <v>44788</v>
      </c>
      <c r="O11" s="11" t="s">
        <v>43</v>
      </c>
      <c r="P11" s="11" t="s">
        <v>43</v>
      </c>
      <c r="Q11" s="11" t="s">
        <v>43</v>
      </c>
      <c r="R11" s="11" t="s">
        <v>43</v>
      </c>
    </row>
    <row r="12" spans="1:21" ht="21" x14ac:dyDescent="0.25">
      <c r="J12" s="17" t="s">
        <v>27</v>
      </c>
      <c r="K12" s="13" t="s">
        <v>28</v>
      </c>
      <c r="L12" s="14">
        <v>44866</v>
      </c>
      <c r="O12" s="11" t="s">
        <v>44</v>
      </c>
      <c r="P12" s="11" t="s">
        <v>44</v>
      </c>
      <c r="R12" s="11" t="s">
        <v>44</v>
      </c>
    </row>
    <row r="13" spans="1:21" ht="21" x14ac:dyDescent="0.25">
      <c r="J13" s="18" t="s">
        <v>29</v>
      </c>
      <c r="K13" s="15" t="s">
        <v>30</v>
      </c>
      <c r="L13" s="14">
        <v>44876</v>
      </c>
      <c r="P13" s="11" t="s">
        <v>46</v>
      </c>
      <c r="R13" s="11" t="s">
        <v>46</v>
      </c>
    </row>
    <row r="14" spans="1:21" ht="21" x14ac:dyDescent="0.25">
      <c r="J14" s="17" t="s">
        <v>31</v>
      </c>
      <c r="K14" s="13" t="s">
        <v>32</v>
      </c>
      <c r="L14" s="14">
        <v>44920</v>
      </c>
      <c r="P14" s="11" t="s">
        <v>47</v>
      </c>
    </row>
    <row r="15" spans="1:21" x14ac:dyDescent="0.25">
      <c r="P15" s="11" t="s">
        <v>48</v>
      </c>
    </row>
    <row r="16" spans="1:21" x14ac:dyDescent="0.25">
      <c r="P16" s="11" t="s">
        <v>49</v>
      </c>
    </row>
    <row r="17" spans="16:16" x14ac:dyDescent="0.25">
      <c r="P17" s="11" t="s">
        <v>50</v>
      </c>
    </row>
  </sheetData>
  <phoneticPr fontId="4" type="noConversion"/>
  <hyperlinks>
    <hyperlink ref="J2" r:id="rId1" display="https://kalendrier.ouest-france.fr/fetes-et-jours-feries/jour-de-l-an.html" xr:uid="{00000000-0004-0000-0000-000000000000}"/>
    <hyperlink ref="J3" r:id="rId2" display="https://kalendrier.ouest-france.fr/fetes-et-jours-feries/paques.html" xr:uid="{00000000-0004-0000-0000-000001000000}"/>
    <hyperlink ref="J4" r:id="rId3" display="https://kalendrier.ouest-france.fr/fetes-et-jours-feries/paques.html" xr:uid="{00000000-0004-0000-0000-000002000000}"/>
    <hyperlink ref="J5" r:id="rId4" display="https://kalendrier.ouest-france.fr/fetes-et-jours-feries/fete-du-travail.html" xr:uid="{00000000-0004-0000-0000-000003000000}"/>
    <hyperlink ref="J6" r:id="rId5" display="https://kalendrier.ouest-france.fr/fetes-et-jours-feries/victoire-1945.html" xr:uid="{00000000-0004-0000-0000-000004000000}"/>
    <hyperlink ref="J7" r:id="rId6" display="https://kalendrier.ouest-france.fr/fetes-et-jours-feries/ascension.html" xr:uid="{00000000-0004-0000-0000-000005000000}"/>
    <hyperlink ref="J8" r:id="rId7" display="https://kalendrier.ouest-france.fr/fetes-et-jours-feries/pentecote.html" xr:uid="{00000000-0004-0000-0000-000006000000}"/>
    <hyperlink ref="J9" r:id="rId8" display="https://kalendrier.ouest-france.fr/fetes-et-jours-feries/pentecote.html" xr:uid="{00000000-0004-0000-0000-000007000000}"/>
    <hyperlink ref="J10" r:id="rId9" display="https://kalendrier.ouest-france.fr/fetes-et-jours-feries/fete-nationale.html" xr:uid="{00000000-0004-0000-0000-000008000000}"/>
    <hyperlink ref="J11" r:id="rId10" display="https://kalendrier.ouest-france.fr/fetes-et-jours-feries/assomption.html" xr:uid="{00000000-0004-0000-0000-000009000000}"/>
    <hyperlink ref="J12" r:id="rId11" display="https://kalendrier.ouest-france.fr/fetes-et-jours-feries/toussaint.html" xr:uid="{00000000-0004-0000-0000-00000A000000}"/>
    <hyperlink ref="J13" r:id="rId12" display="https://kalendrier.ouest-france.fr/fetes-et-jours-feries/armistice-1918.html" xr:uid="{00000000-0004-0000-0000-00000B000000}"/>
    <hyperlink ref="J14" r:id="rId13" display="https://kalendrier.ouest-france.fr/fetes-et-jours-feries/noel.html" xr:uid="{00000000-0004-0000-0000-00000C000000}"/>
  </hyperlinks>
  <pageMargins left="0.7" right="0.7" top="0.75" bottom="0.75" header="0.3" footer="0.3"/>
  <drawing r:id="rId14"/>
  <tableParts count="2">
    <tablePart r:id="rId15"/>
    <tablePart r:id="rId1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8BB71-A351-4A46-9BA0-475DE3DE1AF8}">
  <dimension ref="A1:E3"/>
  <sheetViews>
    <sheetView workbookViewId="0">
      <selection activeCell="A11" sqref="A11"/>
    </sheetView>
  </sheetViews>
  <sheetFormatPr defaultRowHeight="15" x14ac:dyDescent="0.25"/>
  <cols>
    <col min="1" max="1" width="9.7109375" bestFit="1" customWidth="1"/>
    <col min="2" max="2" width="9.7109375" customWidth="1"/>
    <col min="3" max="3" width="13" customWidth="1"/>
    <col min="4" max="4" width="10.85546875" customWidth="1"/>
    <col min="5" max="5" width="31.85546875" customWidth="1"/>
  </cols>
  <sheetData>
    <row r="1" spans="1:5" x14ac:dyDescent="0.25">
      <c r="A1" s="6" t="s">
        <v>64</v>
      </c>
      <c r="B1" s="7" t="s">
        <v>63</v>
      </c>
      <c r="C1" s="6" t="s">
        <v>0</v>
      </c>
      <c r="D1" s="7" t="s">
        <v>1</v>
      </c>
      <c r="E1" s="7" t="s">
        <v>2</v>
      </c>
    </row>
    <row r="2" spans="1:5" x14ac:dyDescent="0.25">
      <c r="A2" s="5">
        <v>44686</v>
      </c>
      <c r="B2" t="s">
        <v>58</v>
      </c>
      <c r="C2" t="s">
        <v>33</v>
      </c>
      <c r="D2" t="s">
        <v>35</v>
      </c>
      <c r="E2" t="s">
        <v>65</v>
      </c>
    </row>
    <row r="3" spans="1:5" x14ac:dyDescent="0.25">
      <c r="A3" s="5">
        <v>44686</v>
      </c>
      <c r="B3" t="s">
        <v>58</v>
      </c>
      <c r="C3" t="s">
        <v>33</v>
      </c>
      <c r="D3" t="s">
        <v>36</v>
      </c>
      <c r="E3" t="s">
        <v>65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histoire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DURANTEAU Marie-Thérèse SGT</dc:creator>
  <cp:lastModifiedBy>BSA</cp:lastModifiedBy>
  <dcterms:created xsi:type="dcterms:W3CDTF">2022-05-04T08:16:40Z</dcterms:created>
  <dcterms:modified xsi:type="dcterms:W3CDTF">2022-05-05T21:30:12Z</dcterms:modified>
</cp:coreProperties>
</file>