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pivotCacheDefinition+xml" PartName="/xl/pivotCache/pivotCacheDefinition1.xml"/>
  <Override ContentType="application/vnd.openxmlformats-officedocument.spreadsheetml.pivotCacheDefinition+xml" PartName="/xl/pivotCache/pivotCacheDefinition2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Rapport 2" sheetId="1" r:id="rId4"/>
    <sheet state="visible" name="Liste mag variation chelou et s" sheetId="2" r:id="rId5"/>
  </sheets>
  <definedNames>
    <definedName hidden="1" localSheetId="0" name="_xlnm._FilterDatabase">'Rapport 2'!$A$2:$U$161</definedName>
  </definedNames>
  <calcPr/>
  <pivotCaches>
    <pivotCache cacheId="0" r:id="rId6"/>
    <pivotCache cacheId="1" r:id="rId7"/>
  </pivotCaches>
  <extLst>
    <ext uri="GoogleSheetsCustomDataVersion1">
      <go:sheetsCustomData xmlns:go="http://customooxmlschemas.google.com/" r:id="rId8" roundtripDataSignature="AMtx7miq/ZLdGwqNGLxKA0j3y8/KyrH30w=="/>
    </ext>
  </extLst>
</workbook>
</file>

<file path=xl/sharedStrings.xml><?xml version="1.0" encoding="utf-8"?>
<sst xmlns="http://schemas.openxmlformats.org/spreadsheetml/2006/main" count="2179" uniqueCount="1980">
  <si>
    <t>Ville</t>
  </si>
  <si>
    <t>Date ouverture</t>
  </si>
  <si>
    <t>Date dernière réouverture</t>
  </si>
  <si>
    <t>Somme :</t>
  </si>
  <si>
    <t>Nb</t>
  </si>
  <si>
    <t xml:space="preserve"> </t>
  </si>
  <si>
    <t>NB Vide</t>
  </si>
  <si>
    <t>NB 0</t>
  </si>
  <si>
    <t>Case vide</t>
  </si>
  <si>
    <t>Variation étrange</t>
  </si>
  <si>
    <t>AIGUES MORTES</t>
  </si>
  <si>
    <t>460 318</t>
  </si>
  <si>
    <t>511 624</t>
  </si>
  <si>
    <t>541 832</t>
  </si>
  <si>
    <t>540 895</t>
  </si>
  <si>
    <t>554 474</t>
  </si>
  <si>
    <t>535 566</t>
  </si>
  <si>
    <t>509 895</t>
  </si>
  <si>
    <t>493 434</t>
  </si>
  <si>
    <t>508 273</t>
  </si>
  <si>
    <t>519 863</t>
  </si>
  <si>
    <t>502 165</t>
  </si>
  <si>
    <t>468 690</t>
  </si>
  <si>
    <t>AIME</t>
  </si>
  <si>
    <t>599 409</t>
  </si>
  <si>
    <t>582 226</t>
  </si>
  <si>
    <t>671 820</t>
  </si>
  <si>
    <t>650 114</t>
  </si>
  <si>
    <t>643 768</t>
  </si>
  <si>
    <t>630 901</t>
  </si>
  <si>
    <t>631 865</t>
  </si>
  <si>
    <t>622 187</t>
  </si>
  <si>
    <t>645 794</t>
  </si>
  <si>
    <t>622 743</t>
  </si>
  <si>
    <t>632 446</t>
  </si>
  <si>
    <t>607 207</t>
  </si>
  <si>
    <t>AIXE SUR VIENNE</t>
  </si>
  <si>
    <t>697 103</t>
  </si>
  <si>
    <t>723 762</t>
  </si>
  <si>
    <t>770 122</t>
  </si>
  <si>
    <t>753 970</t>
  </si>
  <si>
    <t>732 961</t>
  </si>
  <si>
    <t>663 619</t>
  </si>
  <si>
    <t>647 640</t>
  </si>
  <si>
    <t>620 947</t>
  </si>
  <si>
    <t>639 328</t>
  </si>
  <si>
    <t>634 241</t>
  </si>
  <si>
    <t>636 322</t>
  </si>
  <si>
    <t>600 069</t>
  </si>
  <si>
    <t>AIZENAY</t>
  </si>
  <si>
    <t>426 264</t>
  </si>
  <si>
    <t>459 699</t>
  </si>
  <si>
    <t>467 396</t>
  </si>
  <si>
    <t>486 675</t>
  </si>
  <si>
    <t>478 819</t>
  </si>
  <si>
    <t>490 298</t>
  </si>
  <si>
    <t>477 019</t>
  </si>
  <si>
    <t>475 838</t>
  </si>
  <si>
    <t>483 656</t>
  </si>
  <si>
    <t>480 384</t>
  </si>
  <si>
    <t>490 260</t>
  </si>
  <si>
    <t>476 404</t>
  </si>
  <si>
    <t>ARGELES</t>
  </si>
  <si>
    <t>1 102 067</t>
  </si>
  <si>
    <t>1 132 406</t>
  </si>
  <si>
    <t>1 230 057</t>
  </si>
  <si>
    <t>1 319 404</t>
  </si>
  <si>
    <t>1 375 819</t>
  </si>
  <si>
    <t>1 419 172</t>
  </si>
  <si>
    <t>1 306 429</t>
  </si>
  <si>
    <t>1 263 502</t>
  </si>
  <si>
    <t>1 247 113</t>
  </si>
  <si>
    <t>1 128 199</t>
  </si>
  <si>
    <t>1 202 191</t>
  </si>
  <si>
    <t>1 190 789</t>
  </si>
  <si>
    <t>AUBIGNY SUR NERE</t>
  </si>
  <si>
    <t>770 594</t>
  </si>
  <si>
    <t>720 344</t>
  </si>
  <si>
    <t>720 370</t>
  </si>
  <si>
    <t>766 693</t>
  </si>
  <si>
    <t>754 769</t>
  </si>
  <si>
    <t>723 735</t>
  </si>
  <si>
    <t>732 189</t>
  </si>
  <si>
    <t>753 522</t>
  </si>
  <si>
    <t>757 305</t>
  </si>
  <si>
    <t>758 999</t>
  </si>
  <si>
    <t>785 238</t>
  </si>
  <si>
    <t>796 448</t>
  </si>
  <si>
    <t>AUCH</t>
  </si>
  <si>
    <t>745 543</t>
  </si>
  <si>
    <t>714 946</t>
  </si>
  <si>
    <t>720 513</t>
  </si>
  <si>
    <t>781 293</t>
  </si>
  <si>
    <t>682 444</t>
  </si>
  <si>
    <t>673 688</t>
  </si>
  <si>
    <t>661 992</t>
  </si>
  <si>
    <t>AURILLAC</t>
  </si>
  <si>
    <t>1 474 630</t>
  </si>
  <si>
    <t>1 513 953</t>
  </si>
  <si>
    <t>1 570 031</t>
  </si>
  <si>
    <t>1 602 343</t>
  </si>
  <si>
    <t>1 655 330</t>
  </si>
  <si>
    <t>1 425 958</t>
  </si>
  <si>
    <t>1 544 063</t>
  </si>
  <si>
    <t>1 532 135</t>
  </si>
  <si>
    <t>1 592 699</t>
  </si>
  <si>
    <t>1 599 621</t>
  </si>
  <si>
    <t>1 632 313</t>
  </si>
  <si>
    <t>1 579 116</t>
  </si>
  <si>
    <t>AUTERIVE</t>
  </si>
  <si>
    <t>438 481</t>
  </si>
  <si>
    <t>460 759</t>
  </si>
  <si>
    <t>542 434</t>
  </si>
  <si>
    <t>573 025</t>
  </si>
  <si>
    <t>504 758</t>
  </si>
  <si>
    <t>495 658</t>
  </si>
  <si>
    <t>475 610</t>
  </si>
  <si>
    <t>460 660</t>
  </si>
  <si>
    <t>485 235</t>
  </si>
  <si>
    <t>476 784</t>
  </si>
  <si>
    <t>465 504</t>
  </si>
  <si>
    <t>449 148</t>
  </si>
  <si>
    <t>BAGNOLS SUR CEZE</t>
  </si>
  <si>
    <t>1 382 189</t>
  </si>
  <si>
    <t>1 515 884</t>
  </si>
  <si>
    <t>1 571 344</t>
  </si>
  <si>
    <t>1 533 875</t>
  </si>
  <si>
    <t>1 498 947</t>
  </si>
  <si>
    <t>1 584 507</t>
  </si>
  <si>
    <t>1 571 314</t>
  </si>
  <si>
    <t>1 544 249</t>
  </si>
  <si>
    <t>1 590 343</t>
  </si>
  <si>
    <t>1 544 044</t>
  </si>
  <si>
    <t>1 469 102</t>
  </si>
  <si>
    <t>1 439 240</t>
  </si>
  <si>
    <t>BAR SUR SEINE</t>
  </si>
  <si>
    <t>955 048</t>
  </si>
  <si>
    <t>942 865</t>
  </si>
  <si>
    <t>939 070</t>
  </si>
  <si>
    <t>943 539</t>
  </si>
  <si>
    <t>942 659</t>
  </si>
  <si>
    <t>963 644</t>
  </si>
  <si>
    <t>955 954</t>
  </si>
  <si>
    <t>982 300</t>
  </si>
  <si>
    <t>997 806</t>
  </si>
  <si>
    <t>968 901</t>
  </si>
  <si>
    <t>972 713</t>
  </si>
  <si>
    <t>946 632</t>
  </si>
  <si>
    <t>BAUME LES DAMES</t>
  </si>
  <si>
    <t>436 310</t>
  </si>
  <si>
    <t>447 510</t>
  </si>
  <si>
    <t>471 191</t>
  </si>
  <si>
    <t>466 872</t>
  </si>
  <si>
    <t>459 227</t>
  </si>
  <si>
    <t>457 674</t>
  </si>
  <si>
    <t>428 396</t>
  </si>
  <si>
    <t>446 575</t>
  </si>
  <si>
    <t>461 267</t>
  </si>
  <si>
    <t>456 549</t>
  </si>
  <si>
    <t>463 297</t>
  </si>
  <si>
    <t>461 976</t>
  </si>
  <si>
    <t>BEAUCAIRE</t>
  </si>
  <si>
    <t>995 051</t>
  </si>
  <si>
    <t>1 102 940</t>
  </si>
  <si>
    <t>1 199 604</t>
  </si>
  <si>
    <t>1 277 388</t>
  </si>
  <si>
    <t>1 327 326</t>
  </si>
  <si>
    <t>1 314 777</t>
  </si>
  <si>
    <t>1 269 075</t>
  </si>
  <si>
    <t>1 262 888</t>
  </si>
  <si>
    <t>1 267 323</t>
  </si>
  <si>
    <t>1 274 391</t>
  </si>
  <si>
    <t>1 259 106</t>
  </si>
  <si>
    <t>1 212 559</t>
  </si>
  <si>
    <t>BELLEY</t>
  </si>
  <si>
    <t>482 220</t>
  </si>
  <si>
    <t>714 823</t>
  </si>
  <si>
    <t>695 581</t>
  </si>
  <si>
    <t>732 570</t>
  </si>
  <si>
    <t>733 430</t>
  </si>
  <si>
    <t>726 061</t>
  </si>
  <si>
    <t>770 356</t>
  </si>
  <si>
    <t>773 040</t>
  </si>
  <si>
    <t>734 481</t>
  </si>
  <si>
    <t>691 871</t>
  </si>
  <si>
    <t>BLAIN</t>
  </si>
  <si>
    <t>834 499</t>
  </si>
  <si>
    <t>667 288</t>
  </si>
  <si>
    <t>902 259</t>
  </si>
  <si>
    <t>685 660</t>
  </si>
  <si>
    <t>668 374</t>
  </si>
  <si>
    <t>684 331</t>
  </si>
  <si>
    <t>634 160</t>
  </si>
  <si>
    <t>632 403</t>
  </si>
  <si>
    <t>668 425</t>
  </si>
  <si>
    <t>653 141</t>
  </si>
  <si>
    <t>654 965</t>
  </si>
  <si>
    <t>602 243</t>
  </si>
  <si>
    <t>BOURG EN BRESSE</t>
  </si>
  <si>
    <t>1 014 381</t>
  </si>
  <si>
    <t>1 043 636</t>
  </si>
  <si>
    <t>1 084 702</t>
  </si>
  <si>
    <t>1 121 580</t>
  </si>
  <si>
    <t>1 058 692</t>
  </si>
  <si>
    <t>1 021 634</t>
  </si>
  <si>
    <t>990 113</t>
  </si>
  <si>
    <t>989 184</t>
  </si>
  <si>
    <t>992 599</t>
  </si>
  <si>
    <t>989 467</t>
  </si>
  <si>
    <t>955 352</t>
  </si>
  <si>
    <t>959 740</t>
  </si>
  <si>
    <t>BREAL SOUS MONTFORT</t>
  </si>
  <si>
    <t>935 160</t>
  </si>
  <si>
    <t>1 028 315</t>
  </si>
  <si>
    <t>1 088 496</t>
  </si>
  <si>
    <t>1 059 944</t>
  </si>
  <si>
    <t>1 041 516</t>
  </si>
  <si>
    <t>1 056 908</t>
  </si>
  <si>
    <t>981 179</t>
  </si>
  <si>
    <t>982 468</t>
  </si>
  <si>
    <t>1 020 541</t>
  </si>
  <si>
    <t>964 675</t>
  </si>
  <si>
    <t>942 699</t>
  </si>
  <si>
    <t>897 623</t>
  </si>
  <si>
    <t>BREUILLET</t>
  </si>
  <si>
    <t>825 165</t>
  </si>
  <si>
    <t>835 189</t>
  </si>
  <si>
    <t>879 619</t>
  </si>
  <si>
    <t>868 333</t>
  </si>
  <si>
    <t>861 071</t>
  </si>
  <si>
    <t>860 735</t>
  </si>
  <si>
    <t>822 234</t>
  </si>
  <si>
    <t>821 215</t>
  </si>
  <si>
    <t>827 723</t>
  </si>
  <si>
    <t>856 359</t>
  </si>
  <si>
    <t>885 904</t>
  </si>
  <si>
    <t>869 445</t>
  </si>
  <si>
    <t>BRIOUDE</t>
  </si>
  <si>
    <t>1 360 900</t>
  </si>
  <si>
    <t>1 463 972</t>
  </si>
  <si>
    <t>1 532 954</t>
  </si>
  <si>
    <t>1 501 055</t>
  </si>
  <si>
    <t>1 533 463</t>
  </si>
  <si>
    <t>1 550 976</t>
  </si>
  <si>
    <t>1 493 025</t>
  </si>
  <si>
    <t>1 467 978</t>
  </si>
  <si>
    <t>1 482 176</t>
  </si>
  <si>
    <t>1 483 347</t>
  </si>
  <si>
    <t>1 475 800</t>
  </si>
  <si>
    <t>1 345 220</t>
  </si>
  <si>
    <t>BRIVES CHARENSAC</t>
  </si>
  <si>
    <t>2 151 713</t>
  </si>
  <si>
    <t>2 416 484</t>
  </si>
  <si>
    <t>2 721 411</t>
  </si>
  <si>
    <t>2 757 292</t>
  </si>
  <si>
    <t>2 750 188</t>
  </si>
  <si>
    <t>2 722 239</t>
  </si>
  <si>
    <t>2 559 805</t>
  </si>
  <si>
    <t>2 572 298</t>
  </si>
  <si>
    <t>2 647 006</t>
  </si>
  <si>
    <t>2 596 230</t>
  </si>
  <si>
    <t>2 557 415</t>
  </si>
  <si>
    <t>2 223 975</t>
  </si>
  <si>
    <t>CAHORS 2</t>
  </si>
  <si>
    <t>1 950</t>
  </si>
  <si>
    <t>282 065</t>
  </si>
  <si>
    <t>CALLIAN</t>
  </si>
  <si>
    <t>1 225 875</t>
  </si>
  <si>
    <t>1 316 693</t>
  </si>
  <si>
    <t>0</t>
  </si>
  <si>
    <t>1 377 366</t>
  </si>
  <si>
    <t>1 402 404</t>
  </si>
  <si>
    <t>1 444 483</t>
  </si>
  <si>
    <t>1 408 751</t>
  </si>
  <si>
    <t>1 395 334</t>
  </si>
  <si>
    <t>1 443 416</t>
  </si>
  <si>
    <t>1 427 435</t>
  </si>
  <si>
    <t>1 215 773</t>
  </si>
  <si>
    <t>CALVI</t>
  </si>
  <si>
    <t>745 912</t>
  </si>
  <si>
    <t>797 657</t>
  </si>
  <si>
    <t>872 026</t>
  </si>
  <si>
    <t>868 137</t>
  </si>
  <si>
    <t>862 172</t>
  </si>
  <si>
    <t>802 122</t>
  </si>
  <si>
    <t>790 317</t>
  </si>
  <si>
    <t>810 539</t>
  </si>
  <si>
    <t>825 282</t>
  </si>
  <si>
    <t>814 563</t>
  </si>
  <si>
    <t>781 900</t>
  </si>
  <si>
    <t>798 780</t>
  </si>
  <si>
    <t>CARBONNE</t>
  </si>
  <si>
    <t>686 595</t>
  </si>
  <si>
    <t>519 048</t>
  </si>
  <si>
    <t>746 181</t>
  </si>
  <si>
    <t>601 796</t>
  </si>
  <si>
    <t>606 534</t>
  </si>
  <si>
    <t>593 771</t>
  </si>
  <si>
    <t>572 114</t>
  </si>
  <si>
    <t>554 452</t>
  </si>
  <si>
    <t>594 263</t>
  </si>
  <si>
    <t>579 168</t>
  </si>
  <si>
    <t>572 792</t>
  </si>
  <si>
    <t>571 442</t>
  </si>
  <si>
    <t>CARHAIX</t>
  </si>
  <si>
    <t>320 136</t>
  </si>
  <si>
    <t>837 247</t>
  </si>
  <si>
    <t>CARPENTRAS</t>
  </si>
  <si>
    <t>767 915</t>
  </si>
  <si>
    <t>794 276</t>
  </si>
  <si>
    <t>821 701</t>
  </si>
  <si>
    <t>818 478</t>
  </si>
  <si>
    <t>816 821</t>
  </si>
  <si>
    <t>805 497</t>
  </si>
  <si>
    <t>787 186</t>
  </si>
  <si>
    <t>786 898</t>
  </si>
  <si>
    <t>806 897</t>
  </si>
  <si>
    <t>786 699</t>
  </si>
  <si>
    <t>794 550</t>
  </si>
  <si>
    <t>792 607</t>
  </si>
  <si>
    <t>CARRIERES SUR SEINE</t>
  </si>
  <si>
    <t>713 707</t>
  </si>
  <si>
    <t>746 951</t>
  </si>
  <si>
    <t>817 333</t>
  </si>
  <si>
    <t>805 491</t>
  </si>
  <si>
    <t>841 564</t>
  </si>
  <si>
    <t>826 819</t>
  </si>
  <si>
    <t>797 494</t>
  </si>
  <si>
    <t>777 725</t>
  </si>
  <si>
    <t>807 920</t>
  </si>
  <si>
    <t>814 619</t>
  </si>
  <si>
    <t>824 269</t>
  </si>
  <si>
    <t>843 331</t>
  </si>
  <si>
    <t>CASTILLON LA BATAILLE</t>
  </si>
  <si>
    <t>471 950</t>
  </si>
  <si>
    <t>480 850</t>
  </si>
  <si>
    <t>502 419</t>
  </si>
  <si>
    <t>501 290</t>
  </si>
  <si>
    <t>513 898</t>
  </si>
  <si>
    <t>509 854</t>
  </si>
  <si>
    <t>486 146</t>
  </si>
  <si>
    <t>495 697</t>
  </si>
  <si>
    <t>498 745</t>
  </si>
  <si>
    <t>491 812</t>
  </si>
  <si>
    <t>487 716</t>
  </si>
  <si>
    <t>454 071</t>
  </si>
  <si>
    <t>CAVAILLON</t>
  </si>
  <si>
    <t>1 497 631</t>
  </si>
  <si>
    <t>1 579 521</t>
  </si>
  <si>
    <t>1 721 124</t>
  </si>
  <si>
    <t>1 680 151</t>
  </si>
  <si>
    <t>1 740 056</t>
  </si>
  <si>
    <t>1 800 637</t>
  </si>
  <si>
    <t>1 724 742</t>
  </si>
  <si>
    <t>1 680 195</t>
  </si>
  <si>
    <t>1 717 378</t>
  </si>
  <si>
    <t>1 518 090</t>
  </si>
  <si>
    <t>1 539 336</t>
  </si>
  <si>
    <t>1 534 975</t>
  </si>
  <si>
    <t>CAZOULS LES BEZIERS</t>
  </si>
  <si>
    <t>168 504</t>
  </si>
  <si>
    <t>208 590</t>
  </si>
  <si>
    <t>213 309</t>
  </si>
  <si>
    <t>214 886</t>
  </si>
  <si>
    <t>212 290</t>
  </si>
  <si>
    <t>210 574</t>
  </si>
  <si>
    <t>206 733</t>
  </si>
  <si>
    <t>205 755</t>
  </si>
  <si>
    <t>CHATEAU D'OLONNE</t>
  </si>
  <si>
    <t>1 034 284</t>
  </si>
  <si>
    <t>1 107 238</t>
  </si>
  <si>
    <t>1 176 346</t>
  </si>
  <si>
    <t>1 179 411</t>
  </si>
  <si>
    <t>1 153 782</t>
  </si>
  <si>
    <t>1 156 505</t>
  </si>
  <si>
    <t>1 114 038</t>
  </si>
  <si>
    <t>1 081 295</t>
  </si>
  <si>
    <t>1 040 690</t>
  </si>
  <si>
    <t>1 074 971</t>
  </si>
  <si>
    <t>1 007 548</t>
  </si>
  <si>
    <t>1 015 816</t>
  </si>
  <si>
    <t>CHATEAUNEUF SUR LOIRE</t>
  </si>
  <si>
    <t>294 075</t>
  </si>
  <si>
    <t>177 165</t>
  </si>
  <si>
    <t>2 617</t>
  </si>
  <si>
    <t>978 141</t>
  </si>
  <si>
    <t>948 287</t>
  </si>
  <si>
    <t>1 024 630</t>
  </si>
  <si>
    <t>1 027 496</t>
  </si>
  <si>
    <t>1 059 842</t>
  </si>
  <si>
    <t>1 066 796</t>
  </si>
  <si>
    <t>1 024 422</t>
  </si>
  <si>
    <t>1 046 442</t>
  </si>
  <si>
    <t>1 036 607</t>
  </si>
  <si>
    <t>CHAUMONT</t>
  </si>
  <si>
    <t>1 023 023</t>
  </si>
  <si>
    <t>1 110 579</t>
  </si>
  <si>
    <t>1 150 019</t>
  </si>
  <si>
    <t>1 150 231</t>
  </si>
  <si>
    <t>1 156 022</t>
  </si>
  <si>
    <t>1 057 976</t>
  </si>
  <si>
    <t>1 040 640</t>
  </si>
  <si>
    <t>1 039 065</t>
  </si>
  <si>
    <t>1 059 309</t>
  </si>
  <si>
    <t>1 069 054</t>
  </si>
  <si>
    <t>1 049 852</t>
  </si>
  <si>
    <t>1 055 267</t>
  </si>
  <si>
    <t>COMBOURG</t>
  </si>
  <si>
    <t>351 282</t>
  </si>
  <si>
    <t>305 497</t>
  </si>
  <si>
    <t>870 474</t>
  </si>
  <si>
    <t>834 873</t>
  </si>
  <si>
    <t>834 516</t>
  </si>
  <si>
    <t>852 436</t>
  </si>
  <si>
    <t>787 572</t>
  </si>
  <si>
    <t>782 610</t>
  </si>
  <si>
    <t>836 552</t>
  </si>
  <si>
    <t>819 336</t>
  </si>
  <si>
    <t>788 053</t>
  </si>
  <si>
    <t>754 893</t>
  </si>
  <si>
    <t>CROZON MORGAT</t>
  </si>
  <si>
    <t>1 067 222</t>
  </si>
  <si>
    <t>1 099 567</t>
  </si>
  <si>
    <t>1 118 433</t>
  </si>
  <si>
    <t>1 125 298</t>
  </si>
  <si>
    <t>1 116 044</t>
  </si>
  <si>
    <t>1 040 574</t>
  </si>
  <si>
    <t>1 016 374</t>
  </si>
  <si>
    <t>1 037 376</t>
  </si>
  <si>
    <t>1 083 958</t>
  </si>
  <si>
    <t>1 045 807</t>
  </si>
  <si>
    <t>1 050 886</t>
  </si>
  <si>
    <t>1 052 397</t>
  </si>
  <si>
    <t>DAMPIERRE SUR SALON</t>
  </si>
  <si>
    <t>534 734</t>
  </si>
  <si>
    <t>403 345</t>
  </si>
  <si>
    <t>574 730</t>
  </si>
  <si>
    <t>454 497</t>
  </si>
  <si>
    <t>450 631</t>
  </si>
  <si>
    <t>461 165</t>
  </si>
  <si>
    <t>458 393</t>
  </si>
  <si>
    <t>454 675</t>
  </si>
  <si>
    <t>470 978</t>
  </si>
  <si>
    <t>475 913</t>
  </si>
  <si>
    <t>451 032</t>
  </si>
  <si>
    <t>438 272</t>
  </si>
  <si>
    <t>DIGNE LES BAINS</t>
  </si>
  <si>
    <t>1 536 217</t>
  </si>
  <si>
    <t>1 589 282</t>
  </si>
  <si>
    <t>1 613 200</t>
  </si>
  <si>
    <t>1 638 126</t>
  </si>
  <si>
    <t>1 603 945</t>
  </si>
  <si>
    <t>1 616 069</t>
  </si>
  <si>
    <t>1 567 308</t>
  </si>
  <si>
    <t>1 567 299</t>
  </si>
  <si>
    <t>1 594 810</t>
  </si>
  <si>
    <t>1 596 863</t>
  </si>
  <si>
    <t>1 619 163</t>
  </si>
  <si>
    <t>1 454 832</t>
  </si>
  <si>
    <t>DIVES SUR MER</t>
  </si>
  <si>
    <t>687 601</t>
  </si>
  <si>
    <t>697 594</t>
  </si>
  <si>
    <t>720 524</t>
  </si>
  <si>
    <t>727 774</t>
  </si>
  <si>
    <t>744 757</t>
  </si>
  <si>
    <t>762 867</t>
  </si>
  <si>
    <t>755 512</t>
  </si>
  <si>
    <t>742 525</t>
  </si>
  <si>
    <t>757 580</t>
  </si>
  <si>
    <t>763 844</t>
  </si>
  <si>
    <t>744 105</t>
  </si>
  <si>
    <t>730 395</t>
  </si>
  <si>
    <t>DOUARNENEZ</t>
  </si>
  <si>
    <t>946 430</t>
  </si>
  <si>
    <t>987 387</t>
  </si>
  <si>
    <t>993 453</t>
  </si>
  <si>
    <t>1 005 114</t>
  </si>
  <si>
    <t>1 023 893</t>
  </si>
  <si>
    <t>1 033 594</t>
  </si>
  <si>
    <t>995 978</t>
  </si>
  <si>
    <t>1 001 846</t>
  </si>
  <si>
    <t>1 014 096</t>
  </si>
  <si>
    <t>964 041</t>
  </si>
  <si>
    <t>972 890</t>
  </si>
  <si>
    <t>984 938</t>
  </si>
  <si>
    <t>DRAVEIL</t>
  </si>
  <si>
    <t>354 576</t>
  </si>
  <si>
    <t>356 391</t>
  </si>
  <si>
    <t>367 681</t>
  </si>
  <si>
    <t>376 614</t>
  </si>
  <si>
    <t>376 832</t>
  </si>
  <si>
    <t>378 780</t>
  </si>
  <si>
    <t>377 946</t>
  </si>
  <si>
    <t>374 985</t>
  </si>
  <si>
    <t>378 286</t>
  </si>
  <si>
    <t>389 971</t>
  </si>
  <si>
    <t>392 780</t>
  </si>
  <si>
    <t>382 677</t>
  </si>
  <si>
    <t>DUNIERES</t>
  </si>
  <si>
    <t>427 663</t>
  </si>
  <si>
    <t>436 327</t>
  </si>
  <si>
    <t>440 828</t>
  </si>
  <si>
    <t>452 764</t>
  </si>
  <si>
    <t>452 756</t>
  </si>
  <si>
    <t>463 907</t>
  </si>
  <si>
    <t>447 522</t>
  </si>
  <si>
    <t>448 183</t>
  </si>
  <si>
    <t>448 577</t>
  </si>
  <si>
    <t>454 920</t>
  </si>
  <si>
    <t>452 972</t>
  </si>
  <si>
    <t>447 947</t>
  </si>
  <si>
    <t>EMBRUN</t>
  </si>
  <si>
    <t>587 937</t>
  </si>
  <si>
    <t>649 800</t>
  </si>
  <si>
    <t>694 079</t>
  </si>
  <si>
    <t>708 138</t>
  </si>
  <si>
    <t>723 759</t>
  </si>
  <si>
    <t>760 784</t>
  </si>
  <si>
    <t>745 104</t>
  </si>
  <si>
    <t>750 734</t>
  </si>
  <si>
    <t>804 043</t>
  </si>
  <si>
    <t>812 652</t>
  </si>
  <si>
    <t>815 729</t>
  </si>
  <si>
    <t>782 048</t>
  </si>
  <si>
    <t>ETAMPES</t>
  </si>
  <si>
    <t>1 130 742</t>
  </si>
  <si>
    <t>1 149 247</t>
  </si>
  <si>
    <t>1 177 542</t>
  </si>
  <si>
    <t>1 175 725</t>
  </si>
  <si>
    <t>1 216 423</t>
  </si>
  <si>
    <t>1 014 264</t>
  </si>
  <si>
    <t>1 027 911</t>
  </si>
  <si>
    <t>1 043 181</t>
  </si>
  <si>
    <t>1 093 157</t>
  </si>
  <si>
    <t>1 123 505</t>
  </si>
  <si>
    <t>1 123 014</t>
  </si>
  <si>
    <t>1 124 941</t>
  </si>
  <si>
    <t>ETAPLES</t>
  </si>
  <si>
    <t>856 829</t>
  </si>
  <si>
    <t>866 395</t>
  </si>
  <si>
    <t>892 932</t>
  </si>
  <si>
    <t>891 328</t>
  </si>
  <si>
    <t>867 521</t>
  </si>
  <si>
    <t>843 832</t>
  </si>
  <si>
    <t>780 930</t>
  </si>
  <si>
    <t>783 041</t>
  </si>
  <si>
    <t>786 796</t>
  </si>
  <si>
    <t>780 899</t>
  </si>
  <si>
    <t>773 920</t>
  </si>
  <si>
    <t>724 876</t>
  </si>
  <si>
    <t>ETAULIERS</t>
  </si>
  <si>
    <t>798 867</t>
  </si>
  <si>
    <t>808 558</t>
  </si>
  <si>
    <t>822 355</t>
  </si>
  <si>
    <t>831 769</t>
  </si>
  <si>
    <t>821 030</t>
  </si>
  <si>
    <t>858 114</t>
  </si>
  <si>
    <t>859 594</t>
  </si>
  <si>
    <t>881 704</t>
  </si>
  <si>
    <t>914 534</t>
  </si>
  <si>
    <t>927 317</t>
  </si>
  <si>
    <t>886 768</t>
  </si>
  <si>
    <t>865 830</t>
  </si>
  <si>
    <t>FAUQUEMBERGUES</t>
  </si>
  <si>
    <t>457 821</t>
  </si>
  <si>
    <t>471 463</t>
  </si>
  <si>
    <t>553 280</t>
  </si>
  <si>
    <t>663 911</t>
  </si>
  <si>
    <t>681 737</t>
  </si>
  <si>
    <t>675 347</t>
  </si>
  <si>
    <t>666 274</t>
  </si>
  <si>
    <t>662 375</t>
  </si>
  <si>
    <t>661 136</t>
  </si>
  <si>
    <t>648 659</t>
  </si>
  <si>
    <t>670 840</t>
  </si>
  <si>
    <t>653 399</t>
  </si>
  <si>
    <t>FIRMINY</t>
  </si>
  <si>
    <t>806 871</t>
  </si>
  <si>
    <t>824 296</t>
  </si>
  <si>
    <t>850 910</t>
  </si>
  <si>
    <t>838 455</t>
  </si>
  <si>
    <t>803 339</t>
  </si>
  <si>
    <t>796 851</t>
  </si>
  <si>
    <t>770 692</t>
  </si>
  <si>
    <t>797 020</t>
  </si>
  <si>
    <t>831 507</t>
  </si>
  <si>
    <t>762 590</t>
  </si>
  <si>
    <t>784 186</t>
  </si>
  <si>
    <t>784 412</t>
  </si>
  <si>
    <t>FITZ JAMES</t>
  </si>
  <si>
    <t>917 713</t>
  </si>
  <si>
    <t>933 099</t>
  </si>
  <si>
    <t>945 094</t>
  </si>
  <si>
    <t>899 379</t>
  </si>
  <si>
    <t>876 236</t>
  </si>
  <si>
    <t>815 296</t>
  </si>
  <si>
    <t>799 799</t>
  </si>
  <si>
    <t>821 862</t>
  </si>
  <si>
    <t>873 824</t>
  </si>
  <si>
    <t>840 743</t>
  </si>
  <si>
    <t>874 230</t>
  </si>
  <si>
    <t>862 049</t>
  </si>
  <si>
    <t>FLEURANCE</t>
  </si>
  <si>
    <t>424 652</t>
  </si>
  <si>
    <t>417 996</t>
  </si>
  <si>
    <t>516 248</t>
  </si>
  <si>
    <t>521 093</t>
  </si>
  <si>
    <t>436 895</t>
  </si>
  <si>
    <t>457 612</t>
  </si>
  <si>
    <t>441 624</t>
  </si>
  <si>
    <t>557 121</t>
  </si>
  <si>
    <t>450 997</t>
  </si>
  <si>
    <t>440 300</t>
  </si>
  <si>
    <t>441 940</t>
  </si>
  <si>
    <t>438 984</t>
  </si>
  <si>
    <t>FONSORBES</t>
  </si>
  <si>
    <t>596 704</t>
  </si>
  <si>
    <t>508 938</t>
  </si>
  <si>
    <t>542 639</t>
  </si>
  <si>
    <t>590 307</t>
  </si>
  <si>
    <t>572 073</t>
  </si>
  <si>
    <t>569 721</t>
  </si>
  <si>
    <t>549 637</t>
  </si>
  <si>
    <t>548 380</t>
  </si>
  <si>
    <t>568 177</t>
  </si>
  <si>
    <t>549 220</t>
  </si>
  <si>
    <t>519 345</t>
  </si>
  <si>
    <t>515 434</t>
  </si>
  <si>
    <t>FOUESNANT</t>
  </si>
  <si>
    <t>451 548</t>
  </si>
  <si>
    <t>456 877</t>
  </si>
  <si>
    <t>472 872</t>
  </si>
  <si>
    <t>480 953</t>
  </si>
  <si>
    <t>468 901</t>
  </si>
  <si>
    <t>476 261</t>
  </si>
  <si>
    <t>495 021</t>
  </si>
  <si>
    <t>494 776</t>
  </si>
  <si>
    <t>493 957</t>
  </si>
  <si>
    <t>488 429</t>
  </si>
  <si>
    <t>481 271</t>
  </si>
  <si>
    <t>500 608</t>
  </si>
  <si>
    <t>FOURNEAUX MATUSSIERE</t>
  </si>
  <si>
    <t>653 333</t>
  </si>
  <si>
    <t>633 456</t>
  </si>
  <si>
    <t>638 445</t>
  </si>
  <si>
    <t>640 360</t>
  </si>
  <si>
    <t>625 453</t>
  </si>
  <si>
    <t>630 293</t>
  </si>
  <si>
    <t>615 782</t>
  </si>
  <si>
    <t>647 264</t>
  </si>
  <si>
    <t>673 717</t>
  </si>
  <si>
    <t>672 928</t>
  </si>
  <si>
    <t>667 467</t>
  </si>
  <si>
    <t>662 658</t>
  </si>
  <si>
    <t>FREJUS</t>
  </si>
  <si>
    <t>929 056</t>
  </si>
  <si>
    <t>948 093</t>
  </si>
  <si>
    <t>984 314</t>
  </si>
  <si>
    <t>947 386</t>
  </si>
  <si>
    <t>970 625</t>
  </si>
  <si>
    <t>994 740</t>
  </si>
  <si>
    <t>991 304</t>
  </si>
  <si>
    <t>994 572</t>
  </si>
  <si>
    <t>998 119</t>
  </si>
  <si>
    <t>40 817</t>
  </si>
  <si>
    <t>973 262</t>
  </si>
  <si>
    <t>829 393</t>
  </si>
  <si>
    <t>FRONTIGNAN</t>
  </si>
  <si>
    <t>648 395</t>
  </si>
  <si>
    <t>658 748</t>
  </si>
  <si>
    <t>674 856</t>
  </si>
  <si>
    <t>739 200</t>
  </si>
  <si>
    <t>712 984</t>
  </si>
  <si>
    <t>742 166</t>
  </si>
  <si>
    <t>765 899</t>
  </si>
  <si>
    <t>779 092</t>
  </si>
  <si>
    <t>807 001</t>
  </si>
  <si>
    <t>832 501</t>
  </si>
  <si>
    <t>826 805</t>
  </si>
  <si>
    <t>808 863</t>
  </si>
  <si>
    <t>GOLFECH</t>
  </si>
  <si>
    <t>613 191</t>
  </si>
  <si>
    <t>609 011</t>
  </si>
  <si>
    <t>678 396</t>
  </si>
  <si>
    <t>702 356</t>
  </si>
  <si>
    <t>625 706</t>
  </si>
  <si>
    <t>633 908</t>
  </si>
  <si>
    <t>599 498</t>
  </si>
  <si>
    <t>606 794</t>
  </si>
  <si>
    <t>605 109</t>
  </si>
  <si>
    <t>590 164</t>
  </si>
  <si>
    <t>627 228</t>
  </si>
  <si>
    <t>619 676</t>
  </si>
  <si>
    <t>GREZ NEUVILLE</t>
  </si>
  <si>
    <t>78 890</t>
  </si>
  <si>
    <t>294 010</t>
  </si>
  <si>
    <t>604 789</t>
  </si>
  <si>
    <t>671 511</t>
  </si>
  <si>
    <t>686 448</t>
  </si>
  <si>
    <t>712 221</t>
  </si>
  <si>
    <t>768 912</t>
  </si>
  <si>
    <t>754 292</t>
  </si>
  <si>
    <t>679 558</t>
  </si>
  <si>
    <t>HAUTEVILLE LOMPNES</t>
  </si>
  <si>
    <t>520 504</t>
  </si>
  <si>
    <t>521 189</t>
  </si>
  <si>
    <t>546 306</t>
  </si>
  <si>
    <t>552 290</t>
  </si>
  <si>
    <t>542 731</t>
  </si>
  <si>
    <t>553 026</t>
  </si>
  <si>
    <t>534 494</t>
  </si>
  <si>
    <t>511 525</t>
  </si>
  <si>
    <t>528 951</t>
  </si>
  <si>
    <t>532 999</t>
  </si>
  <si>
    <t>552 345</t>
  </si>
  <si>
    <t>525 017</t>
  </si>
  <si>
    <t>HESINGUE</t>
  </si>
  <si>
    <t>1 166 718</t>
  </si>
  <si>
    <t>1 236 587</t>
  </si>
  <si>
    <t>1 327 622</t>
  </si>
  <si>
    <t>1 329 036</t>
  </si>
  <si>
    <t>1 320 725</t>
  </si>
  <si>
    <t>1 258 685</t>
  </si>
  <si>
    <t>1 238 255</t>
  </si>
  <si>
    <t>1 224 851</t>
  </si>
  <si>
    <t>1 246 795</t>
  </si>
  <si>
    <t>1 257 025</t>
  </si>
  <si>
    <t>1 270 590</t>
  </si>
  <si>
    <t>1 196 223</t>
  </si>
  <si>
    <t>HYERES</t>
  </si>
  <si>
    <t>1 179 280</t>
  </si>
  <si>
    <t>1 249 218</t>
  </si>
  <si>
    <t>1 303 163</t>
  </si>
  <si>
    <t>1 404 500</t>
  </si>
  <si>
    <t>1 440 432</t>
  </si>
  <si>
    <t>1 424 100</t>
  </si>
  <si>
    <t>1 361 133</t>
  </si>
  <si>
    <t>1 320 597</t>
  </si>
  <si>
    <t>1 326 672</t>
  </si>
  <si>
    <t>1 279 690</t>
  </si>
  <si>
    <t>1 172 574</t>
  </si>
  <si>
    <t>1 180 326</t>
  </si>
  <si>
    <t>ILE ROUSSE</t>
  </si>
  <si>
    <t>1 170 022</t>
  </si>
  <si>
    <t>1 272 144</t>
  </si>
  <si>
    <t>1 367 565</t>
  </si>
  <si>
    <t>1 424 072</t>
  </si>
  <si>
    <t>1 474 677</t>
  </si>
  <si>
    <t>1 359 201</t>
  </si>
  <si>
    <t>1 371 811</t>
  </si>
  <si>
    <t>1 343 330</t>
  </si>
  <si>
    <t>1 327 528</t>
  </si>
  <si>
    <t>1 287 822</t>
  </si>
  <si>
    <t>1 256 814</t>
  </si>
  <si>
    <t>1 171 713</t>
  </si>
  <si>
    <t>ISSOIRE</t>
  </si>
  <si>
    <t>1 167 815</t>
  </si>
  <si>
    <t>1 296 452</t>
  </si>
  <si>
    <t>1 410 357</t>
  </si>
  <si>
    <t>1 464 985</t>
  </si>
  <si>
    <t>1 457 960</t>
  </si>
  <si>
    <t>1 488 734</t>
  </si>
  <si>
    <t>1 441 037</t>
  </si>
  <si>
    <t>1 434 944</t>
  </si>
  <si>
    <t>1 446 182</t>
  </si>
  <si>
    <t>1 415 557</t>
  </si>
  <si>
    <t>1 415 452</t>
  </si>
  <si>
    <t>1 371 549</t>
  </si>
  <si>
    <t>ISTRES</t>
  </si>
  <si>
    <t>2 273 014</t>
  </si>
  <si>
    <t>2 409 665</t>
  </si>
  <si>
    <t>2 567 919</t>
  </si>
  <si>
    <t>2 637 673</t>
  </si>
  <si>
    <t>2 630 073</t>
  </si>
  <si>
    <t>2 677 749</t>
  </si>
  <si>
    <t>2 642 829</t>
  </si>
  <si>
    <t>2 686 576</t>
  </si>
  <si>
    <t>2 644 314</t>
  </si>
  <si>
    <t>2 644 552</t>
  </si>
  <si>
    <t>2 300 765</t>
  </si>
  <si>
    <t>JANZE</t>
  </si>
  <si>
    <t>1 434 927</t>
  </si>
  <si>
    <t>1 625 161</t>
  </si>
  <si>
    <t>1 689 439</t>
  </si>
  <si>
    <t>1 672 444</t>
  </si>
  <si>
    <t>1 648 321</t>
  </si>
  <si>
    <t>1 655 614</t>
  </si>
  <si>
    <t>1 571 799</t>
  </si>
  <si>
    <t>1 578 795</t>
  </si>
  <si>
    <t>1 596 742</t>
  </si>
  <si>
    <t>1 585 692</t>
  </si>
  <si>
    <t>1 541 797</t>
  </si>
  <si>
    <t>1 405 986</t>
  </si>
  <si>
    <t>LA DESTROUSSE</t>
  </si>
  <si>
    <t>314 553</t>
  </si>
  <si>
    <t>336 188</t>
  </si>
  <si>
    <t>372 934</t>
  </si>
  <si>
    <t>394 559</t>
  </si>
  <si>
    <t>362 814</t>
  </si>
  <si>
    <t>339 441</t>
  </si>
  <si>
    <t>325 632</t>
  </si>
  <si>
    <t>323 997</t>
  </si>
  <si>
    <t>334 309</t>
  </si>
  <si>
    <t>352 553</t>
  </si>
  <si>
    <t>349 840</t>
  </si>
  <si>
    <t>332 996</t>
  </si>
  <si>
    <t>LA FARE LES OLIVIERS</t>
  </si>
  <si>
    <t>777 173</t>
  </si>
  <si>
    <t>852 023</t>
  </si>
  <si>
    <t>865 935</t>
  </si>
  <si>
    <t>881 545</t>
  </si>
  <si>
    <t>856 152</t>
  </si>
  <si>
    <t>858 650</t>
  </si>
  <si>
    <t>894 134</t>
  </si>
  <si>
    <t>871 803</t>
  </si>
  <si>
    <t>867 889</t>
  </si>
  <si>
    <t>909 927</t>
  </si>
  <si>
    <t>892 728</t>
  </si>
  <si>
    <t>LAGNIEU</t>
  </si>
  <si>
    <t>300 374</t>
  </si>
  <si>
    <t>303 319</t>
  </si>
  <si>
    <t>311 610</t>
  </si>
  <si>
    <t>306 404</t>
  </si>
  <si>
    <t>186 902</t>
  </si>
  <si>
    <t>299 353</t>
  </si>
  <si>
    <t>301 798</t>
  </si>
  <si>
    <t>295 806</t>
  </si>
  <si>
    <t>303 715</t>
  </si>
  <si>
    <t>302 019</t>
  </si>
  <si>
    <t>302 606</t>
  </si>
  <si>
    <t>293 088</t>
  </si>
  <si>
    <t>LANDERNEAU</t>
  </si>
  <si>
    <t>659 541</t>
  </si>
  <si>
    <t>683 338</t>
  </si>
  <si>
    <t>699 513</t>
  </si>
  <si>
    <t>709 614</t>
  </si>
  <si>
    <t>737 421</t>
  </si>
  <si>
    <t>725 560</t>
  </si>
  <si>
    <t>710 380</t>
  </si>
  <si>
    <t>715 652</t>
  </si>
  <si>
    <t>734 755</t>
  </si>
  <si>
    <t>713 329</t>
  </si>
  <si>
    <t>726 658</t>
  </si>
  <si>
    <t>708 425</t>
  </si>
  <si>
    <t>LANGEAC</t>
  </si>
  <si>
    <t>437 643</t>
  </si>
  <si>
    <t>467 156</t>
  </si>
  <si>
    <t>499 707</t>
  </si>
  <si>
    <t>497 730</t>
  </si>
  <si>
    <t>505 386</t>
  </si>
  <si>
    <t>491 859</t>
  </si>
  <si>
    <t>475 487</t>
  </si>
  <si>
    <t>468 915</t>
  </si>
  <si>
    <t>466 718</t>
  </si>
  <si>
    <t>464 916</t>
  </si>
  <si>
    <t>461 069</t>
  </si>
  <si>
    <t>459 201</t>
  </si>
  <si>
    <t>LANGOGNE</t>
  </si>
  <si>
    <t>614 630</t>
  </si>
  <si>
    <t>637 815</t>
  </si>
  <si>
    <t>651 903</t>
  </si>
  <si>
    <t>638 827</t>
  </si>
  <si>
    <t>637 263</t>
  </si>
  <si>
    <t>655 631</t>
  </si>
  <si>
    <t>624 795</t>
  </si>
  <si>
    <t>581 664</t>
  </si>
  <si>
    <t>579 504</t>
  </si>
  <si>
    <t>551 781</t>
  </si>
  <si>
    <t>567 172</t>
  </si>
  <si>
    <t>557 401</t>
  </si>
  <si>
    <t>LANNILIS</t>
  </si>
  <si>
    <t>693 764</t>
  </si>
  <si>
    <t>705 587</t>
  </si>
  <si>
    <t>728 750</t>
  </si>
  <si>
    <t>727 623</t>
  </si>
  <si>
    <t>720 015</t>
  </si>
  <si>
    <t>727 327</t>
  </si>
  <si>
    <t>693 868</t>
  </si>
  <si>
    <t>690 153</t>
  </si>
  <si>
    <t>688 180</t>
  </si>
  <si>
    <t>613 718</t>
  </si>
  <si>
    <t>641 653</t>
  </si>
  <si>
    <t>628 874</t>
  </si>
  <si>
    <t>LANNION</t>
  </si>
  <si>
    <t>809 796</t>
  </si>
  <si>
    <t>1 138 629</t>
  </si>
  <si>
    <t>1 256 095</t>
  </si>
  <si>
    <t>1 357 818</t>
  </si>
  <si>
    <t>1 319 515</t>
  </si>
  <si>
    <t>1 302 018</t>
  </si>
  <si>
    <t>1 227 372</t>
  </si>
  <si>
    <t>LA TESTE DE BUCH</t>
  </si>
  <si>
    <t>598 723</t>
  </si>
  <si>
    <t>616 140</t>
  </si>
  <si>
    <t>655 714</t>
  </si>
  <si>
    <t>687 970</t>
  </si>
  <si>
    <t>717 729</t>
  </si>
  <si>
    <t>756 203</t>
  </si>
  <si>
    <t>701 743</t>
  </si>
  <si>
    <t>698 185</t>
  </si>
  <si>
    <t>723 170</t>
  </si>
  <si>
    <t>664 782</t>
  </si>
  <si>
    <t>618 375</t>
  </si>
  <si>
    <t>587 575</t>
  </si>
  <si>
    <t>LATOUR BAS ELNE</t>
  </si>
  <si>
    <t>695 881</t>
  </si>
  <si>
    <t>703 697</t>
  </si>
  <si>
    <t>905 305</t>
  </si>
  <si>
    <t>928 818</t>
  </si>
  <si>
    <t>847 505</t>
  </si>
  <si>
    <t>886 710</t>
  </si>
  <si>
    <t>852 096</t>
  </si>
  <si>
    <t>832 756</t>
  </si>
  <si>
    <t>861 442</t>
  </si>
  <si>
    <t>808 001</t>
  </si>
  <si>
    <t>818 668</t>
  </si>
  <si>
    <t>805 400</t>
  </si>
  <si>
    <t>LAVELANET</t>
  </si>
  <si>
    <t>411 953</t>
  </si>
  <si>
    <t>424 413</t>
  </si>
  <si>
    <t>500 035</t>
  </si>
  <si>
    <t>518 926</t>
  </si>
  <si>
    <t>443 316</t>
  </si>
  <si>
    <t>447 361</t>
  </si>
  <si>
    <t>443 753</t>
  </si>
  <si>
    <t>440 627</t>
  </si>
  <si>
    <t>436 323</t>
  </si>
  <si>
    <t>447 465</t>
  </si>
  <si>
    <t>447 425</t>
  </si>
  <si>
    <t>436 858</t>
  </si>
  <si>
    <t>LE CHEYLARD</t>
  </si>
  <si>
    <t>526 518</t>
  </si>
  <si>
    <t>556 106</t>
  </si>
  <si>
    <t>552 126</t>
  </si>
  <si>
    <t>544 378</t>
  </si>
  <si>
    <t>541 525</t>
  </si>
  <si>
    <t>524 199</t>
  </si>
  <si>
    <t>518 856</t>
  </si>
  <si>
    <t>522 203</t>
  </si>
  <si>
    <t>556 924</t>
  </si>
  <si>
    <t>567 792</t>
  </si>
  <si>
    <t>LE FOLGOET</t>
  </si>
  <si>
    <t>781 724</t>
  </si>
  <si>
    <t>996 529</t>
  </si>
  <si>
    <t>965 090</t>
  </si>
  <si>
    <t>783 814</t>
  </si>
  <si>
    <t>798 535</t>
  </si>
  <si>
    <t>773 173</t>
  </si>
  <si>
    <t>1 070 980</t>
  </si>
  <si>
    <t>843 291</t>
  </si>
  <si>
    <t>735 916</t>
  </si>
  <si>
    <t>741 969</t>
  </si>
  <si>
    <t>746 727</t>
  </si>
  <si>
    <t>LEGE</t>
  </si>
  <si>
    <t>273 334</t>
  </si>
  <si>
    <t>304 628</t>
  </si>
  <si>
    <t>315 721</t>
  </si>
  <si>
    <t>310 605</t>
  </si>
  <si>
    <t>321 060</t>
  </si>
  <si>
    <t>329 249</t>
  </si>
  <si>
    <t>225 977</t>
  </si>
  <si>
    <t>344 848</t>
  </si>
  <si>
    <t>343 100</t>
  </si>
  <si>
    <t>354 917</t>
  </si>
  <si>
    <t>350 979</t>
  </si>
  <si>
    <t>344 148</t>
  </si>
  <si>
    <t>LE GRAU DU ROI</t>
  </si>
  <si>
    <t>343 695</t>
  </si>
  <si>
    <t>344 537</t>
  </si>
  <si>
    <t>356 249</t>
  </si>
  <si>
    <t>411 838</t>
  </si>
  <si>
    <t>423 802</t>
  </si>
  <si>
    <t>419 123</t>
  </si>
  <si>
    <t>408 628</t>
  </si>
  <si>
    <t>404 821</t>
  </si>
  <si>
    <t>416 348</t>
  </si>
  <si>
    <t>449 419</t>
  </si>
  <si>
    <t>447 127</t>
  </si>
  <si>
    <t>415 229</t>
  </si>
  <si>
    <t>LES ANGLES</t>
  </si>
  <si>
    <t>2 126 002</t>
  </si>
  <si>
    <t>2 323 801</t>
  </si>
  <si>
    <t>2 444 422</t>
  </si>
  <si>
    <t>2 478 314</t>
  </si>
  <si>
    <t>2 468 519</t>
  </si>
  <si>
    <t>2 568 665</t>
  </si>
  <si>
    <t>2 530 727</t>
  </si>
  <si>
    <t>2 502 571</t>
  </si>
  <si>
    <t>2 573 989</t>
  </si>
  <si>
    <t>2 571 165</t>
  </si>
  <si>
    <t>2 479 129</t>
  </si>
  <si>
    <t>2 449 952</t>
  </si>
  <si>
    <t>LES HOPITAUX NEUFS</t>
  </si>
  <si>
    <t>147 296</t>
  </si>
  <si>
    <t>146 711</t>
  </si>
  <si>
    <t>149 489</t>
  </si>
  <si>
    <t>150 840</t>
  </si>
  <si>
    <t>150 008</t>
  </si>
  <si>
    <t>147 384</t>
  </si>
  <si>
    <t>142 633</t>
  </si>
  <si>
    <t>139 056</t>
  </si>
  <si>
    <t>141 424</t>
  </si>
  <si>
    <t>144 545</t>
  </si>
  <si>
    <t>144 907</t>
  </si>
  <si>
    <t>141 154</t>
  </si>
  <si>
    <t>LES PIEUX</t>
  </si>
  <si>
    <t>438 809</t>
  </si>
  <si>
    <t>456 837</t>
  </si>
  <si>
    <t>473 361</t>
  </si>
  <si>
    <t>477 734</t>
  </si>
  <si>
    <t>465 701</t>
  </si>
  <si>
    <t>483 956</t>
  </si>
  <si>
    <t>441 468</t>
  </si>
  <si>
    <t>449 612</t>
  </si>
  <si>
    <t>466 028</t>
  </si>
  <si>
    <t>464 832</t>
  </si>
  <si>
    <t>462 547</t>
  </si>
  <si>
    <t>453 421</t>
  </si>
  <si>
    <t>LE VIGAN</t>
  </si>
  <si>
    <t>623 498</t>
  </si>
  <si>
    <t>630 054</t>
  </si>
  <si>
    <t>648 360</t>
  </si>
  <si>
    <t>723 123</t>
  </si>
  <si>
    <t>738 620</t>
  </si>
  <si>
    <t>745 235</t>
  </si>
  <si>
    <t>722 117</t>
  </si>
  <si>
    <t>663 962</t>
  </si>
  <si>
    <t>673 910</t>
  </si>
  <si>
    <t>672 807</t>
  </si>
  <si>
    <t>671 999</t>
  </si>
  <si>
    <t>678 312</t>
  </si>
  <si>
    <t>LEZIGNAN CORBIERES</t>
  </si>
  <si>
    <t>448 042</t>
  </si>
  <si>
    <t>425 437</t>
  </si>
  <si>
    <t>498 609</t>
  </si>
  <si>
    <t>503 579</t>
  </si>
  <si>
    <t>469 947</t>
  </si>
  <si>
    <t>469 434</t>
  </si>
  <si>
    <t>447 874</t>
  </si>
  <si>
    <t>432 412</t>
  </si>
  <si>
    <t>430 806</t>
  </si>
  <si>
    <t>416 143</t>
  </si>
  <si>
    <t>413 599</t>
  </si>
  <si>
    <t>416 338</t>
  </si>
  <si>
    <t>LIMOGES</t>
  </si>
  <si>
    <t>741 059</t>
  </si>
  <si>
    <t>787 807</t>
  </si>
  <si>
    <t>832 115</t>
  </si>
  <si>
    <t>809 756</t>
  </si>
  <si>
    <t>777 675</t>
  </si>
  <si>
    <t>773 004</t>
  </si>
  <si>
    <t>748 812</t>
  </si>
  <si>
    <t>769 364</t>
  </si>
  <si>
    <t>740 596</t>
  </si>
  <si>
    <t>744 889</t>
  </si>
  <si>
    <t>725 201</t>
  </si>
  <si>
    <t>LINSELLES</t>
  </si>
  <si>
    <t>379 721</t>
  </si>
  <si>
    <t>382 839</t>
  </si>
  <si>
    <t>394 782</t>
  </si>
  <si>
    <t>397 397</t>
  </si>
  <si>
    <t>381 488</t>
  </si>
  <si>
    <t>382 066</t>
  </si>
  <si>
    <t>382 462</t>
  </si>
  <si>
    <t>377 295</t>
  </si>
  <si>
    <t>379 731</t>
  </si>
  <si>
    <t>374 646</t>
  </si>
  <si>
    <t>365 473</t>
  </si>
  <si>
    <t>357 992</t>
  </si>
  <si>
    <t>LOUDEAC</t>
  </si>
  <si>
    <t>444 861</t>
  </si>
  <si>
    <t>704 957</t>
  </si>
  <si>
    <t>LOUDUN</t>
  </si>
  <si>
    <t>625 688</t>
  </si>
  <si>
    <t>639 846</t>
  </si>
  <si>
    <t>640 433</t>
  </si>
  <si>
    <t>594 479</t>
  </si>
  <si>
    <t>627 713</t>
  </si>
  <si>
    <t>662 475</t>
  </si>
  <si>
    <t>655 435</t>
  </si>
  <si>
    <t>648 147</t>
  </si>
  <si>
    <t>676 820</t>
  </si>
  <si>
    <t>651 113</t>
  </si>
  <si>
    <t>619 578</t>
  </si>
  <si>
    <t>638 933</t>
  </si>
  <si>
    <t>MACON</t>
  </si>
  <si>
    <t>870 014</t>
  </si>
  <si>
    <t>914 479</t>
  </si>
  <si>
    <t>937 822</t>
  </si>
  <si>
    <t>967 396</t>
  </si>
  <si>
    <t>944 430</t>
  </si>
  <si>
    <t>875 893</t>
  </si>
  <si>
    <t>835 290</t>
  </si>
  <si>
    <t>842 114</t>
  </si>
  <si>
    <t>858 587</t>
  </si>
  <si>
    <t>873 665</t>
  </si>
  <si>
    <t>863 465</t>
  </si>
  <si>
    <t>874 498</t>
  </si>
  <si>
    <t>MANOSQUE</t>
  </si>
  <si>
    <t>1 338 220</t>
  </si>
  <si>
    <t>1 425 343</t>
  </si>
  <si>
    <t>1 441 387</t>
  </si>
  <si>
    <t>1 499 975</t>
  </si>
  <si>
    <t>1 603 895</t>
  </si>
  <si>
    <t>1 537 073</t>
  </si>
  <si>
    <t>1 469 436</t>
  </si>
  <si>
    <t>1 511 539</t>
  </si>
  <si>
    <t>1 519 806</t>
  </si>
  <si>
    <t>1 310 696</t>
  </si>
  <si>
    <t>1 345 304</t>
  </si>
  <si>
    <t>1 382 389</t>
  </si>
  <si>
    <t>MARSEILLE CROIX ROUGE</t>
  </si>
  <si>
    <t>1 172 198</t>
  </si>
  <si>
    <t>1 232 725</t>
  </si>
  <si>
    <t>1 331 876</t>
  </si>
  <si>
    <t>1 361 701</t>
  </si>
  <si>
    <t>1 347 365</t>
  </si>
  <si>
    <t>1 354 063</t>
  </si>
  <si>
    <t>1 370 267</t>
  </si>
  <si>
    <t>1 401 390</t>
  </si>
  <si>
    <t>1 394 961</t>
  </si>
  <si>
    <t>1 233 648</t>
  </si>
  <si>
    <t>1 266 378</t>
  </si>
  <si>
    <t>MARSEILLE ISAAC</t>
  </si>
  <si>
    <t>2 226 814</t>
  </si>
  <si>
    <t>2 235 157</t>
  </si>
  <si>
    <t>2 247 978</t>
  </si>
  <si>
    <t>2 217 673</t>
  </si>
  <si>
    <t>2 348 608</t>
  </si>
  <si>
    <t>2 368 876</t>
  </si>
  <si>
    <t>2 332 690</t>
  </si>
  <si>
    <t>2 283 227</t>
  </si>
  <si>
    <t>2 340 509</t>
  </si>
  <si>
    <t>2 268 789</t>
  </si>
  <si>
    <t>2 290 617</t>
  </si>
  <si>
    <t>2 027 744</t>
  </si>
  <si>
    <t>MARSEILLE REDON</t>
  </si>
  <si>
    <t>56 171</t>
  </si>
  <si>
    <t>689 397</t>
  </si>
  <si>
    <t>723 813</t>
  </si>
  <si>
    <t>723 649</t>
  </si>
  <si>
    <t>MARSEILLE SCARAMELLI</t>
  </si>
  <si>
    <t>1 384 384</t>
  </si>
  <si>
    <t>1 403 661</t>
  </si>
  <si>
    <t>1 435 070</t>
  </si>
  <si>
    <t>1 401 102</t>
  </si>
  <si>
    <t>1 424 542</t>
  </si>
  <si>
    <t>1 440 860</t>
  </si>
  <si>
    <t>1 415 369</t>
  </si>
  <si>
    <t>1 409 055</t>
  </si>
  <si>
    <t>1 445 797</t>
  </si>
  <si>
    <t>1 442 645</t>
  </si>
  <si>
    <t>1 450 564</t>
  </si>
  <si>
    <t>1 331 977</t>
  </si>
  <si>
    <t>MARSEILLE SEBASTOPOL</t>
  </si>
  <si>
    <t>908 735</t>
  </si>
  <si>
    <t>941 824</t>
  </si>
  <si>
    <t>966 769</t>
  </si>
  <si>
    <t>963 015</t>
  </si>
  <si>
    <t>970 208</t>
  </si>
  <si>
    <t>1 010 825</t>
  </si>
  <si>
    <t>806 765</t>
  </si>
  <si>
    <t>815 783</t>
  </si>
  <si>
    <t>837 727</t>
  </si>
  <si>
    <t>854 060</t>
  </si>
  <si>
    <t>819 741</t>
  </si>
  <si>
    <t>787 722</t>
  </si>
  <si>
    <t>MARVEJOLS</t>
  </si>
  <si>
    <t>547 708</t>
  </si>
  <si>
    <t>551 187</t>
  </si>
  <si>
    <t>573 968</t>
  </si>
  <si>
    <t>587 965</t>
  </si>
  <si>
    <t>596 497</t>
  </si>
  <si>
    <t>607 787</t>
  </si>
  <si>
    <t>582 167</t>
  </si>
  <si>
    <t>597 577</t>
  </si>
  <si>
    <t>613 536</t>
  </si>
  <si>
    <t>597 103</t>
  </si>
  <si>
    <t>626 544</t>
  </si>
  <si>
    <t>611 539</t>
  </si>
  <si>
    <t>MEGEVE</t>
  </si>
  <si>
    <t>370 439</t>
  </si>
  <si>
    <t>373 371</t>
  </si>
  <si>
    <t>379 061</t>
  </si>
  <si>
    <t>376 897</t>
  </si>
  <si>
    <t>365 914</t>
  </si>
  <si>
    <t>361 304</t>
  </si>
  <si>
    <t>344 186</t>
  </si>
  <si>
    <t>340 648</t>
  </si>
  <si>
    <t>353 867</t>
  </si>
  <si>
    <t>345 779</t>
  </si>
  <si>
    <t>357 570</t>
  </si>
  <si>
    <t>369 055</t>
  </si>
  <si>
    <t>MENTON</t>
  </si>
  <si>
    <t>1 131 512</t>
  </si>
  <si>
    <t>1 144 567</t>
  </si>
  <si>
    <t>1 187 995</t>
  </si>
  <si>
    <t>1 183 565</t>
  </si>
  <si>
    <t>1 235 436</t>
  </si>
  <si>
    <t>1 169 590</t>
  </si>
  <si>
    <t>1 182 080</t>
  </si>
  <si>
    <t>1 105 406</t>
  </si>
  <si>
    <t>1 185 006</t>
  </si>
  <si>
    <t>1 214 512</t>
  </si>
  <si>
    <t>1 096 361</t>
  </si>
  <si>
    <t>1 105 955</t>
  </si>
  <si>
    <t>MILLY LA FORET</t>
  </si>
  <si>
    <t>642 975</t>
  </si>
  <si>
    <t>648 463</t>
  </si>
  <si>
    <t>641 829</t>
  </si>
  <si>
    <t>676 442</t>
  </si>
  <si>
    <t>661 721</t>
  </si>
  <si>
    <t>640 699</t>
  </si>
  <si>
    <t>618 684</t>
  </si>
  <si>
    <t>628 539</t>
  </si>
  <si>
    <t>630 244</t>
  </si>
  <si>
    <t>647 791</t>
  </si>
  <si>
    <t>648 257</t>
  </si>
  <si>
    <t>690 100</t>
  </si>
  <si>
    <t>MIMIZAN</t>
  </si>
  <si>
    <t>1 096 429</t>
  </si>
  <si>
    <t>1 126 389</t>
  </si>
  <si>
    <t>1 278 431</t>
  </si>
  <si>
    <t>1 359 252</t>
  </si>
  <si>
    <t>1 342 532</t>
  </si>
  <si>
    <t>1 348 958</t>
  </si>
  <si>
    <t>1 228 993</t>
  </si>
  <si>
    <t>1 216 108</t>
  </si>
  <si>
    <t>1 249 977</t>
  </si>
  <si>
    <t>1 197 922</t>
  </si>
  <si>
    <t>1 177 743</t>
  </si>
  <si>
    <t>1 172 177</t>
  </si>
  <si>
    <t>MIRANDE</t>
  </si>
  <si>
    <t>324 985</t>
  </si>
  <si>
    <t>337 171</t>
  </si>
  <si>
    <t>338 290</t>
  </si>
  <si>
    <t>345 104</t>
  </si>
  <si>
    <t>344 739</t>
  </si>
  <si>
    <t>353 262</t>
  </si>
  <si>
    <t>342 591</t>
  </si>
  <si>
    <t>338 374</t>
  </si>
  <si>
    <t>377 723</t>
  </si>
  <si>
    <t>375 603</t>
  </si>
  <si>
    <t>371 599</t>
  </si>
  <si>
    <t>362 786</t>
  </si>
  <si>
    <t>MOISSAC</t>
  </si>
  <si>
    <t>672 169</t>
  </si>
  <si>
    <t>665 800</t>
  </si>
  <si>
    <t>796 510</t>
  </si>
  <si>
    <t>802 920</t>
  </si>
  <si>
    <t>865 646</t>
  </si>
  <si>
    <t>687 406</t>
  </si>
  <si>
    <t>694 279</t>
  </si>
  <si>
    <t>684 115</t>
  </si>
  <si>
    <t>680 723</t>
  </si>
  <si>
    <t>670 590</t>
  </si>
  <si>
    <t>MOLSHEIM</t>
  </si>
  <si>
    <t>1 021 967</t>
  </si>
  <si>
    <t>931 668</t>
  </si>
  <si>
    <t>725 467</t>
  </si>
  <si>
    <t>370 499</t>
  </si>
  <si>
    <t>876 546</t>
  </si>
  <si>
    <t>1 364 868</t>
  </si>
  <si>
    <t>1 335 864</t>
  </si>
  <si>
    <t>1 308 111</t>
  </si>
  <si>
    <t>1 315 160</t>
  </si>
  <si>
    <t>1 272 464</t>
  </si>
  <si>
    <t>1 309 708</t>
  </si>
  <si>
    <t>1 303 816</t>
  </si>
  <si>
    <t>MONTCEAU LES MINES</t>
  </si>
  <si>
    <t>605 494</t>
  </si>
  <si>
    <t>639 860</t>
  </si>
  <si>
    <t>668 301</t>
  </si>
  <si>
    <t>690 160</t>
  </si>
  <si>
    <t>681 347</t>
  </si>
  <si>
    <t>689 294</t>
  </si>
  <si>
    <t>652 681</t>
  </si>
  <si>
    <t>646 039</t>
  </si>
  <si>
    <t>651 682</t>
  </si>
  <si>
    <t>680 221</t>
  </si>
  <si>
    <t>694 948</t>
  </si>
  <si>
    <t>618 574</t>
  </si>
  <si>
    <t>MONTREJEAU</t>
  </si>
  <si>
    <t>683 989</t>
  </si>
  <si>
    <t>584 410</t>
  </si>
  <si>
    <t>736 296</t>
  </si>
  <si>
    <t>726 919</t>
  </si>
  <si>
    <t>627 189</t>
  </si>
  <si>
    <t>627 988</t>
  </si>
  <si>
    <t>595 039</t>
  </si>
  <si>
    <t>589 127</t>
  </si>
  <si>
    <t>622 393</t>
  </si>
  <si>
    <t>619 579</t>
  </si>
  <si>
    <t>622 449</t>
  </si>
  <si>
    <t>599 353</t>
  </si>
  <si>
    <t>MORESTEL</t>
  </si>
  <si>
    <t>813 930</t>
  </si>
  <si>
    <t>930 181</t>
  </si>
  <si>
    <t>1 053 131</t>
  </si>
  <si>
    <t>1 012 465</t>
  </si>
  <si>
    <t>987 516</t>
  </si>
  <si>
    <t>1 012 467</t>
  </si>
  <si>
    <t>949 392</t>
  </si>
  <si>
    <t>899 256</t>
  </si>
  <si>
    <t>912 954</t>
  </si>
  <si>
    <t>871 060</t>
  </si>
  <si>
    <t>877 163</t>
  </si>
  <si>
    <t>870 204</t>
  </si>
  <si>
    <t>MOUTIERS</t>
  </si>
  <si>
    <t>750 020</t>
  </si>
  <si>
    <t>739 913</t>
  </si>
  <si>
    <t>718 215</t>
  </si>
  <si>
    <t>687 946</t>
  </si>
  <si>
    <t>696 468</t>
  </si>
  <si>
    <t>675 833</t>
  </si>
  <si>
    <t>672 161</t>
  </si>
  <si>
    <t>773 045</t>
  </si>
  <si>
    <t>821 217</t>
  </si>
  <si>
    <t>845 158</t>
  </si>
  <si>
    <t>780 187</t>
  </si>
  <si>
    <t>MOZAC</t>
  </si>
  <si>
    <t>1 569 517</t>
  </si>
  <si>
    <t>1 758 632</t>
  </si>
  <si>
    <t>1 944 704</t>
  </si>
  <si>
    <t>2 034 157</t>
  </si>
  <si>
    <t>2 071 032</t>
  </si>
  <si>
    <t>2 055 147</t>
  </si>
  <si>
    <t>1 945 669</t>
  </si>
  <si>
    <t>1 854 367</t>
  </si>
  <si>
    <t>1 931 782</t>
  </si>
  <si>
    <t>1 933 404</t>
  </si>
  <si>
    <t>1 938 391</t>
  </si>
  <si>
    <t>1 859 683</t>
  </si>
  <si>
    <t>NANTES ARCHE</t>
  </si>
  <si>
    <t>141 116</t>
  </si>
  <si>
    <t>140 553</t>
  </si>
  <si>
    <t>140 329</t>
  </si>
  <si>
    <t>138 920</t>
  </si>
  <si>
    <t>144 313</t>
  </si>
  <si>
    <t>142 008</t>
  </si>
  <si>
    <t>147 325</t>
  </si>
  <si>
    <t>144 091</t>
  </si>
  <si>
    <t>167 383</t>
  </si>
  <si>
    <t>163 023</t>
  </si>
  <si>
    <t>164 500</t>
  </si>
  <si>
    <t>161 447</t>
  </si>
  <si>
    <t>NANTES TALENSAC</t>
  </si>
  <si>
    <t>273 910</t>
  </si>
  <si>
    <t>254 122</t>
  </si>
  <si>
    <t>275 899</t>
  </si>
  <si>
    <t>286 504</t>
  </si>
  <si>
    <t>299 155</t>
  </si>
  <si>
    <t>289 357</t>
  </si>
  <si>
    <t>285 533</t>
  </si>
  <si>
    <t>284 543</t>
  </si>
  <si>
    <t>305 945</t>
  </si>
  <si>
    <t>297 107</t>
  </si>
  <si>
    <t>302 446</t>
  </si>
  <si>
    <t>294 727</t>
  </si>
  <si>
    <t>NANTES ZOLA</t>
  </si>
  <si>
    <t>254 538</t>
  </si>
  <si>
    <t>228 327</t>
  </si>
  <si>
    <t>232 671</t>
  </si>
  <si>
    <t>237 013</t>
  </si>
  <si>
    <t>228 439</t>
  </si>
  <si>
    <t>235 600</t>
  </si>
  <si>
    <t>241 302</t>
  </si>
  <si>
    <t>236 816</t>
  </si>
  <si>
    <t>243 686</t>
  </si>
  <si>
    <t>253 593</t>
  </si>
  <si>
    <t>260 488</t>
  </si>
  <si>
    <t>250 810</t>
  </si>
  <si>
    <t>NOEUX LES MINES</t>
  </si>
  <si>
    <t>713 207</t>
  </si>
  <si>
    <t>744 158</t>
  </si>
  <si>
    <t>745 665</t>
  </si>
  <si>
    <t>718 270</t>
  </si>
  <si>
    <t>733 759</t>
  </si>
  <si>
    <t>726 812</t>
  </si>
  <si>
    <t>715 009</t>
  </si>
  <si>
    <t>709 923</t>
  </si>
  <si>
    <t>735 765</t>
  </si>
  <si>
    <t>615 495</t>
  </si>
  <si>
    <t>621 171</t>
  </si>
  <si>
    <t>636 278</t>
  </si>
  <si>
    <t>NYONS</t>
  </si>
  <si>
    <t>359 457</t>
  </si>
  <si>
    <t>372 932</t>
  </si>
  <si>
    <t>473 798</t>
  </si>
  <si>
    <t>510 987</t>
  </si>
  <si>
    <t>492 678</t>
  </si>
  <si>
    <t>478 137</t>
  </si>
  <si>
    <t>467 019</t>
  </si>
  <si>
    <t>457 350</t>
  </si>
  <si>
    <t>488 149</t>
  </si>
  <si>
    <t>474 150</t>
  </si>
  <si>
    <t>477 506</t>
  </si>
  <si>
    <t>463 182</t>
  </si>
  <si>
    <t>ORANGE</t>
  </si>
  <si>
    <t>1 362 152</t>
  </si>
  <si>
    <t>1 430 254</t>
  </si>
  <si>
    <t>1 520 427</t>
  </si>
  <si>
    <t>1 524 835</t>
  </si>
  <si>
    <t>1 582 792</t>
  </si>
  <si>
    <t>1 540 887</t>
  </si>
  <si>
    <t>1 516 865</t>
  </si>
  <si>
    <t>1 479 972</t>
  </si>
  <si>
    <t>1 497 066</t>
  </si>
  <si>
    <t>1 379 937</t>
  </si>
  <si>
    <t>1 428 643</t>
  </si>
  <si>
    <t>1 399 774</t>
  </si>
  <si>
    <t>OTTERSWILLER</t>
  </si>
  <si>
    <t>49 858</t>
  </si>
  <si>
    <t>189 395</t>
  </si>
  <si>
    <t>548 440</t>
  </si>
  <si>
    <t>604 215</t>
  </si>
  <si>
    <t>535 434</t>
  </si>
  <si>
    <t>551 826</t>
  </si>
  <si>
    <t>574 534</t>
  </si>
  <si>
    <t>587 793</t>
  </si>
  <si>
    <t>583 937</t>
  </si>
  <si>
    <t>561 247</t>
  </si>
  <si>
    <t>OUVILLE LA RIVIERE</t>
  </si>
  <si>
    <t>391 617</t>
  </si>
  <si>
    <t>437 010</t>
  </si>
  <si>
    <t>465 462</t>
  </si>
  <si>
    <t>471 019</t>
  </si>
  <si>
    <t>464 251</t>
  </si>
  <si>
    <t>457 594</t>
  </si>
  <si>
    <t>439 681</t>
  </si>
  <si>
    <t>423 044</t>
  </si>
  <si>
    <t>420 231</t>
  </si>
  <si>
    <t>431 677</t>
  </si>
  <si>
    <t>411 555</t>
  </si>
  <si>
    <t>PARENTIS</t>
  </si>
  <si>
    <t>623 269</t>
  </si>
  <si>
    <t>650 500</t>
  </si>
  <si>
    <t>693 714</t>
  </si>
  <si>
    <t>682 616</t>
  </si>
  <si>
    <t>688 873</t>
  </si>
  <si>
    <t>701 185</t>
  </si>
  <si>
    <t>681 471</t>
  </si>
  <si>
    <t>676 956</t>
  </si>
  <si>
    <t>664 954</t>
  </si>
  <si>
    <t>659 866</t>
  </si>
  <si>
    <t>742 674</t>
  </si>
  <si>
    <t>757 413</t>
  </si>
  <si>
    <t>PERNES LES FONTAINES</t>
  </si>
  <si>
    <t>595 403</t>
  </si>
  <si>
    <t>606 203</t>
  </si>
  <si>
    <t>638 906</t>
  </si>
  <si>
    <t>659 431</t>
  </si>
  <si>
    <t>630 017</t>
  </si>
  <si>
    <t>628 742</t>
  </si>
  <si>
    <t>629 626</t>
  </si>
  <si>
    <t>620 478</t>
  </si>
  <si>
    <t>623 707</t>
  </si>
  <si>
    <t>601 984</t>
  </si>
  <si>
    <t>626 068</t>
  </si>
  <si>
    <t>630 022</t>
  </si>
  <si>
    <t>PLOERMEL</t>
  </si>
  <si>
    <t>1 107 750</t>
  </si>
  <si>
    <t>1 134 218</t>
  </si>
  <si>
    <t>1 174 133</t>
  </si>
  <si>
    <t>1 121 343</t>
  </si>
  <si>
    <t>1 071 877</t>
  </si>
  <si>
    <t>1 067 522</t>
  </si>
  <si>
    <t>1 083 832</t>
  </si>
  <si>
    <t>1 111 546</t>
  </si>
  <si>
    <t>1 180 769</t>
  </si>
  <si>
    <t>1 203 188</t>
  </si>
  <si>
    <t>1 165 346</t>
  </si>
  <si>
    <t>1 179 079</t>
  </si>
  <si>
    <t>PLOUHINEC</t>
  </si>
  <si>
    <t>967 549</t>
  </si>
  <si>
    <t>995 726</t>
  </si>
  <si>
    <t>1 070 436</t>
  </si>
  <si>
    <t>1 057 132</t>
  </si>
  <si>
    <t>1 036 415</t>
  </si>
  <si>
    <t>1 056 109</t>
  </si>
  <si>
    <t>974 542</t>
  </si>
  <si>
    <t>983 342</t>
  </si>
  <si>
    <t>987 305</t>
  </si>
  <si>
    <t>871 648</t>
  </si>
  <si>
    <t>914 076</t>
  </si>
  <si>
    <t>912 061</t>
  </si>
  <si>
    <t>PONTIVY</t>
  </si>
  <si>
    <t>145 122</t>
  </si>
  <si>
    <t>459 989</t>
  </si>
  <si>
    <t>PORTO VECCHIO</t>
  </si>
  <si>
    <t>2 137 371</t>
  </si>
  <si>
    <t>1 945 241</t>
  </si>
  <si>
    <t>2 444 944</t>
  </si>
  <si>
    <t>2 669 101</t>
  </si>
  <si>
    <t>2 430 951</t>
  </si>
  <si>
    <t>2 416 837</t>
  </si>
  <si>
    <t>2 485 562</t>
  </si>
  <si>
    <t>2 279 504</t>
  </si>
  <si>
    <t>2 209 185</t>
  </si>
  <si>
    <t>2 099 094</t>
  </si>
  <si>
    <t>2 139 115</t>
  </si>
  <si>
    <t>1 902 058</t>
  </si>
  <si>
    <t>PRADES</t>
  </si>
  <si>
    <t>699 320</t>
  </si>
  <si>
    <t>737 095</t>
  </si>
  <si>
    <t>788 862</t>
  </si>
  <si>
    <t>821 388</t>
  </si>
  <si>
    <t>868 121</t>
  </si>
  <si>
    <t>901 476</t>
  </si>
  <si>
    <t>845 599</t>
  </si>
  <si>
    <t>839 923</t>
  </si>
  <si>
    <t>841 206</t>
  </si>
  <si>
    <t>842 838</t>
  </si>
  <si>
    <t>846 731</t>
  </si>
  <si>
    <t>764 414</t>
  </si>
  <si>
    <t>PROPRIANO</t>
  </si>
  <si>
    <t>901 873</t>
  </si>
  <si>
    <t>933 381</t>
  </si>
  <si>
    <t>980 654</t>
  </si>
  <si>
    <t>900 066</t>
  </si>
  <si>
    <t>950 834</t>
  </si>
  <si>
    <t>918 112</t>
  </si>
  <si>
    <t>866 176</t>
  </si>
  <si>
    <t>918 772</t>
  </si>
  <si>
    <t>936 396</t>
  </si>
  <si>
    <t>940 638</t>
  </si>
  <si>
    <t>976 287</t>
  </si>
  <si>
    <t>975 050</t>
  </si>
  <si>
    <t>REQUISTA</t>
  </si>
  <si>
    <t>432 723</t>
  </si>
  <si>
    <t>448 764</t>
  </si>
  <si>
    <t>432 371</t>
  </si>
  <si>
    <t>434 139</t>
  </si>
  <si>
    <t>431 938</t>
  </si>
  <si>
    <t>443 680</t>
  </si>
  <si>
    <t>430 586</t>
  </si>
  <si>
    <t>437 906</t>
  </si>
  <si>
    <t>458 218</t>
  </si>
  <si>
    <t>445 091</t>
  </si>
  <si>
    <t>427 605</t>
  </si>
  <si>
    <t>425 578</t>
  </si>
  <si>
    <t>ROCBARON</t>
  </si>
  <si>
    <t>1 021 946</t>
  </si>
  <si>
    <t>769 720</t>
  </si>
  <si>
    <t>1 112 232</t>
  </si>
  <si>
    <t>782 760</t>
  </si>
  <si>
    <t>790 671</t>
  </si>
  <si>
    <t>799 025</t>
  </si>
  <si>
    <t>784 328</t>
  </si>
  <si>
    <t>770 934</t>
  </si>
  <si>
    <t>803 881</t>
  </si>
  <si>
    <t>790 247</t>
  </si>
  <si>
    <t>824 686</t>
  </si>
  <si>
    <t>800 464</t>
  </si>
  <si>
    <t>ROSIERES</t>
  </si>
  <si>
    <t>845 723</t>
  </si>
  <si>
    <t>910 902</t>
  </si>
  <si>
    <t>977 823</t>
  </si>
  <si>
    <t>1 012 613</t>
  </si>
  <si>
    <t>985 447</t>
  </si>
  <si>
    <t>993 515</t>
  </si>
  <si>
    <t>953 220</t>
  </si>
  <si>
    <t>930 224</t>
  </si>
  <si>
    <t>937 360</t>
  </si>
  <si>
    <t>928 556</t>
  </si>
  <si>
    <t>971 026</t>
  </si>
  <si>
    <t>962 449</t>
  </si>
  <si>
    <t>SAILLAGOUSE</t>
  </si>
  <si>
    <t>707 089</t>
  </si>
  <si>
    <t>750 511</t>
  </si>
  <si>
    <t>805 562</t>
  </si>
  <si>
    <t>793 476</t>
  </si>
  <si>
    <t>750 709</t>
  </si>
  <si>
    <t>796 419</t>
  </si>
  <si>
    <t>755 629</t>
  </si>
  <si>
    <t>693 827</t>
  </si>
  <si>
    <t>770 707</t>
  </si>
  <si>
    <t>784 777</t>
  </si>
  <si>
    <t>720 281</t>
  </si>
  <si>
    <t>687 165</t>
  </si>
  <si>
    <t>SALON DE PROVENCE</t>
  </si>
  <si>
    <t>1 718 753</t>
  </si>
  <si>
    <t>1 865 159</t>
  </si>
  <si>
    <t>1 960 659</t>
  </si>
  <si>
    <t>1 960 982</t>
  </si>
  <si>
    <t>2 070 024</t>
  </si>
  <si>
    <t>2 012 034</t>
  </si>
  <si>
    <t>1 968 148</t>
  </si>
  <si>
    <t>1 893 893</t>
  </si>
  <si>
    <t>1 906 947</t>
  </si>
  <si>
    <t>1 876 798</t>
  </si>
  <si>
    <t>1 785 366</t>
  </si>
  <si>
    <t>1 711 828</t>
  </si>
  <si>
    <t>SAMATAN</t>
  </si>
  <si>
    <t>499 839</t>
  </si>
  <si>
    <t>453 144</t>
  </si>
  <si>
    <t>558 698</t>
  </si>
  <si>
    <t>599 312</t>
  </si>
  <si>
    <t>528 990</t>
  </si>
  <si>
    <t>528 011</t>
  </si>
  <si>
    <t>515 291</t>
  </si>
  <si>
    <t>481 306</t>
  </si>
  <si>
    <t>517 118</t>
  </si>
  <si>
    <t>507 860</t>
  </si>
  <si>
    <t>527 238</t>
  </si>
  <si>
    <t>523 230</t>
  </si>
  <si>
    <t>SAUJON</t>
  </si>
  <si>
    <t>523 560</t>
  </si>
  <si>
    <t>536 774</t>
  </si>
  <si>
    <t>544 625</t>
  </si>
  <si>
    <t>550 786</t>
  </si>
  <si>
    <t>543 692</t>
  </si>
  <si>
    <t>546 447</t>
  </si>
  <si>
    <t>528 643</t>
  </si>
  <si>
    <t>548 797</t>
  </si>
  <si>
    <t>559 796</t>
  </si>
  <si>
    <t>564 695</t>
  </si>
  <si>
    <t>547 340</t>
  </si>
  <si>
    <t>517 726</t>
  </si>
  <si>
    <t>SEEZ</t>
  </si>
  <si>
    <t>413 900</t>
  </si>
  <si>
    <t>793 385</t>
  </si>
  <si>
    <t>782 342</t>
  </si>
  <si>
    <t>SEISSAN</t>
  </si>
  <si>
    <t>351 038</t>
  </si>
  <si>
    <t>354 114</t>
  </si>
  <si>
    <t>355 650</t>
  </si>
  <si>
    <t>355 547</t>
  </si>
  <si>
    <t>358 627</t>
  </si>
  <si>
    <t>360 732</t>
  </si>
  <si>
    <t>344 706</t>
  </si>
  <si>
    <t>354 235</t>
  </si>
  <si>
    <t>369 920</t>
  </si>
  <si>
    <t>367 354</t>
  </si>
  <si>
    <t>367 344</t>
  </si>
  <si>
    <t>361 546</t>
  </si>
  <si>
    <t>SIERENTZ</t>
  </si>
  <si>
    <t>994 096</t>
  </si>
  <si>
    <t>1 034 560</t>
  </si>
  <si>
    <t>1 117 804</t>
  </si>
  <si>
    <t>1 146 772</t>
  </si>
  <si>
    <t>1 071 536</t>
  </si>
  <si>
    <t>1 073 656</t>
  </si>
  <si>
    <t>1 019 307</t>
  </si>
  <si>
    <t>948 145</t>
  </si>
  <si>
    <t>1 009 171</t>
  </si>
  <si>
    <t>1 056 341</t>
  </si>
  <si>
    <t>1 112 000</t>
  </si>
  <si>
    <t>1 063 761</t>
  </si>
  <si>
    <t>SIGEAN</t>
  </si>
  <si>
    <t>589 791</t>
  </si>
  <si>
    <t>630 333</t>
  </si>
  <si>
    <t>659 877</t>
  </si>
  <si>
    <t>686 950</t>
  </si>
  <si>
    <t>672 320</t>
  </si>
  <si>
    <t>680 644</t>
  </si>
  <si>
    <t>635 989</t>
  </si>
  <si>
    <t>622 224</t>
  </si>
  <si>
    <t>618 544</t>
  </si>
  <si>
    <t>637 954</t>
  </si>
  <si>
    <t>639 067</t>
  </si>
  <si>
    <t>630 840</t>
  </si>
  <si>
    <t>SOISSONS</t>
  </si>
  <si>
    <t>416 748</t>
  </si>
  <si>
    <t>1 051 380</t>
  </si>
  <si>
    <t>1 099 649</t>
  </si>
  <si>
    <t>SOMMIERES</t>
  </si>
  <si>
    <t>807 807</t>
  </si>
  <si>
    <t>885 353</t>
  </si>
  <si>
    <t>945 129</t>
  </si>
  <si>
    <t>919 364</t>
  </si>
  <si>
    <t>965 710</t>
  </si>
  <si>
    <t>971 580</t>
  </si>
  <si>
    <t>874 477</t>
  </si>
  <si>
    <t>843 257</t>
  </si>
  <si>
    <t>854 527</t>
  </si>
  <si>
    <t>808 388</t>
  </si>
  <si>
    <t>727 234</t>
  </si>
  <si>
    <t>740 375</t>
  </si>
  <si>
    <t>ST CHELY D'APCHER</t>
  </si>
  <si>
    <t>683 755</t>
  </si>
  <si>
    <t>693 163</t>
  </si>
  <si>
    <t>711 639</t>
  </si>
  <si>
    <t>724 516</t>
  </si>
  <si>
    <t>716 595</t>
  </si>
  <si>
    <t>711 585</t>
  </si>
  <si>
    <t>681 574</t>
  </si>
  <si>
    <t>677 451</t>
  </si>
  <si>
    <t>698 650</t>
  </si>
  <si>
    <t>690 198</t>
  </si>
  <si>
    <t>705 234</t>
  </si>
  <si>
    <t>695 606</t>
  </si>
  <si>
    <t>ST CLAIR DE LA TOUR</t>
  </si>
  <si>
    <t>541 658</t>
  </si>
  <si>
    <t>561 023</t>
  </si>
  <si>
    <t>595 196</t>
  </si>
  <si>
    <t>607 406</t>
  </si>
  <si>
    <t>593 036</t>
  </si>
  <si>
    <t>592 156</t>
  </si>
  <si>
    <t>556 307</t>
  </si>
  <si>
    <t>555 451</t>
  </si>
  <si>
    <t>563 586</t>
  </si>
  <si>
    <t>559 150</t>
  </si>
  <si>
    <t>568 122</t>
  </si>
  <si>
    <t>546 938</t>
  </si>
  <si>
    <t>STE MAXIME</t>
  </si>
  <si>
    <t>1 326 733</t>
  </si>
  <si>
    <t>1 441 866</t>
  </si>
  <si>
    <t>1 513 921</t>
  </si>
  <si>
    <t>1 466 657</t>
  </si>
  <si>
    <t>1 506 104</t>
  </si>
  <si>
    <t>1 532 280</t>
  </si>
  <si>
    <t>1 431 331</t>
  </si>
  <si>
    <t>1 438 633</t>
  </si>
  <si>
    <t>1 442 751</t>
  </si>
  <si>
    <t>1 406 650</t>
  </si>
  <si>
    <t>1 376 419</t>
  </si>
  <si>
    <t>1 256 939</t>
  </si>
  <si>
    <t>ST GEOSMES</t>
  </si>
  <si>
    <t>1 242 842</t>
  </si>
  <si>
    <t>1 233 932</t>
  </si>
  <si>
    <t>1 361 008</t>
  </si>
  <si>
    <t>1 319 374</t>
  </si>
  <si>
    <t>1 291 840</t>
  </si>
  <si>
    <t>1 315 648</t>
  </si>
  <si>
    <t>1 256 150</t>
  </si>
  <si>
    <t>1 316 566</t>
  </si>
  <si>
    <t>1 338 366</t>
  </si>
  <si>
    <t>1 330 350</t>
  </si>
  <si>
    <t>1 799 711</t>
  </si>
  <si>
    <t>1 810 045</t>
  </si>
  <si>
    <t>ST GILLES</t>
  </si>
  <si>
    <t>413 724</t>
  </si>
  <si>
    <t>417 240</t>
  </si>
  <si>
    <t>460 887</t>
  </si>
  <si>
    <t>430 313</t>
  </si>
  <si>
    <t>422 204</t>
  </si>
  <si>
    <t>435 532</t>
  </si>
  <si>
    <t>422 818</t>
  </si>
  <si>
    <t>423 036</t>
  </si>
  <si>
    <t>433 060</t>
  </si>
  <si>
    <t>427 433</t>
  </si>
  <si>
    <t>416 457</t>
  </si>
  <si>
    <t>417 157</t>
  </si>
  <si>
    <t>ST GILLES AGNEAUX</t>
  </si>
  <si>
    <t>1 023 911</t>
  </si>
  <si>
    <t>862 180</t>
  </si>
  <si>
    <t>1 101 615</t>
  </si>
  <si>
    <t>1 110 962</t>
  </si>
  <si>
    <t>925 431</t>
  </si>
  <si>
    <t>904 804</t>
  </si>
  <si>
    <t>867 269</t>
  </si>
  <si>
    <t>882 137</t>
  </si>
  <si>
    <t>930 976</t>
  </si>
  <si>
    <t>879 070</t>
  </si>
  <si>
    <t>908 932</t>
  </si>
  <si>
    <t>836 612</t>
  </si>
  <si>
    <t>ST MARTIN DE FONTENAY</t>
  </si>
  <si>
    <t>656 653</t>
  </si>
  <si>
    <t>674 222</t>
  </si>
  <si>
    <t>711 570</t>
  </si>
  <si>
    <t>666 542</t>
  </si>
  <si>
    <t>681 134</t>
  </si>
  <si>
    <t>535 042</t>
  </si>
  <si>
    <t>498 390</t>
  </si>
  <si>
    <t>529 682</t>
  </si>
  <si>
    <t>537 156</t>
  </si>
  <si>
    <t>535 680</t>
  </si>
  <si>
    <t>551 016</t>
  </si>
  <si>
    <t>550 672</t>
  </si>
  <si>
    <t>ST NICOLAS DE REDON</t>
  </si>
  <si>
    <t>898 594</t>
  </si>
  <si>
    <t>900 070</t>
  </si>
  <si>
    <t>931 382</t>
  </si>
  <si>
    <t>915 296</t>
  </si>
  <si>
    <t>896 037</t>
  </si>
  <si>
    <t>865 504</t>
  </si>
  <si>
    <t>870 662</t>
  </si>
  <si>
    <t>933 750</t>
  </si>
  <si>
    <t>976 835</t>
  </si>
  <si>
    <t>956 248</t>
  </si>
  <si>
    <t>977 590</t>
  </si>
  <si>
    <t>984 741</t>
  </si>
  <si>
    <t>ST RAPHAEL</t>
  </si>
  <si>
    <t>1 841 344</t>
  </si>
  <si>
    <t>1 909 595</t>
  </si>
  <si>
    <t>2 058 286</t>
  </si>
  <si>
    <t>2 071 460</t>
  </si>
  <si>
    <t>2 079 145</t>
  </si>
  <si>
    <t>2 138 010</t>
  </si>
  <si>
    <t>2 087 901</t>
  </si>
  <si>
    <t>2 043 175</t>
  </si>
  <si>
    <t>2 065 343</t>
  </si>
  <si>
    <t>2 026 030</t>
  </si>
  <si>
    <t>2 088 622</t>
  </si>
  <si>
    <t>1 735 662</t>
  </si>
  <si>
    <t>ST SEURIN SUR L'ISLE</t>
  </si>
  <si>
    <t>703 947</t>
  </si>
  <si>
    <t>703 983</t>
  </si>
  <si>
    <t>890 859</t>
  </si>
  <si>
    <t>904 065</t>
  </si>
  <si>
    <t>753 176</t>
  </si>
  <si>
    <t>782 358</t>
  </si>
  <si>
    <t>766 217</t>
  </si>
  <si>
    <t>778 266</t>
  </si>
  <si>
    <t>847 369</t>
  </si>
  <si>
    <t>822 701</t>
  </si>
  <si>
    <t>806 426</t>
  </si>
  <si>
    <t>732 946</t>
  </si>
  <si>
    <t>ST SORLIN EN VALLOIRE</t>
  </si>
  <si>
    <t>553 448</t>
  </si>
  <si>
    <t>573 672</t>
  </si>
  <si>
    <t>578 995</t>
  </si>
  <si>
    <t>599 758</t>
  </si>
  <si>
    <t>578 026</t>
  </si>
  <si>
    <t>586 414</t>
  </si>
  <si>
    <t>572 330</t>
  </si>
  <si>
    <t>574 298</t>
  </si>
  <si>
    <t>581 898</t>
  </si>
  <si>
    <t>567 969</t>
  </si>
  <si>
    <t>553 442</t>
  </si>
  <si>
    <t>563 362</t>
  </si>
  <si>
    <t>ST VALERY EN CAUX</t>
  </si>
  <si>
    <t>481 958</t>
  </si>
  <si>
    <t>510 080</t>
  </si>
  <si>
    <t>549 423</t>
  </si>
  <si>
    <t>559 890</t>
  </si>
  <si>
    <t>577 577</t>
  </si>
  <si>
    <t>557 596</t>
  </si>
  <si>
    <t>559 152</t>
  </si>
  <si>
    <t>541 023</t>
  </si>
  <si>
    <t>533 796</t>
  </si>
  <si>
    <t>570 552</t>
  </si>
  <si>
    <t>553 751</t>
  </si>
  <si>
    <t>THEZAN LES BEZIERS</t>
  </si>
  <si>
    <t>109 551</t>
  </si>
  <si>
    <t>232 352</t>
  </si>
  <si>
    <t>240 737</t>
  </si>
  <si>
    <t>247 092</t>
  </si>
  <si>
    <t>254 726</t>
  </si>
  <si>
    <t>242 181</t>
  </si>
  <si>
    <t>244 629</t>
  </si>
  <si>
    <t>244 770</t>
  </si>
  <si>
    <t>234 501</t>
  </si>
  <si>
    <t>227 035</t>
  </si>
  <si>
    <t>232 842</t>
  </si>
  <si>
    <t>THUIR</t>
  </si>
  <si>
    <t>356 697</t>
  </si>
  <si>
    <t>255 213</t>
  </si>
  <si>
    <t>242 552</t>
  </si>
  <si>
    <t>230 831</t>
  </si>
  <si>
    <t>229 440</t>
  </si>
  <si>
    <t>224 181</t>
  </si>
  <si>
    <t>238 602</t>
  </si>
  <si>
    <t>271 061</t>
  </si>
  <si>
    <t>266 999</t>
  </si>
  <si>
    <t>231 430</t>
  </si>
  <si>
    <t>215 128</t>
  </si>
  <si>
    <t>205 196</t>
  </si>
  <si>
    <t>TONNAY CHARENTE</t>
  </si>
  <si>
    <t>465 779</t>
  </si>
  <si>
    <t>412 451</t>
  </si>
  <si>
    <t>429 244</t>
  </si>
  <si>
    <t>438 036</t>
  </si>
  <si>
    <t>429 480</t>
  </si>
  <si>
    <t>447 051</t>
  </si>
  <si>
    <t>439 327</t>
  </si>
  <si>
    <t>434 461</t>
  </si>
  <si>
    <t>458 914</t>
  </si>
  <si>
    <t>469 238</t>
  </si>
  <si>
    <t>483 503</t>
  </si>
  <si>
    <t>474 324</t>
  </si>
  <si>
    <t>UZES</t>
  </si>
  <si>
    <t>918 931</t>
  </si>
  <si>
    <t>1 207 342</t>
  </si>
  <si>
    <t>1 203 137</t>
  </si>
  <si>
    <t>1 205 588</t>
  </si>
  <si>
    <t>1 279 035</t>
  </si>
  <si>
    <t>1 171 949</t>
  </si>
  <si>
    <t>1 195 288</t>
  </si>
  <si>
    <t>1 236 625</t>
  </si>
  <si>
    <t>1 186 451</t>
  </si>
  <si>
    <t>1 189 047</t>
  </si>
  <si>
    <t>1 129 439</t>
  </si>
  <si>
    <t>VAGNEY</t>
  </si>
  <si>
    <t>536 674</t>
  </si>
  <si>
    <t>577 075</t>
  </si>
  <si>
    <t>667 345</t>
  </si>
  <si>
    <t>699 042</t>
  </si>
  <si>
    <t>717 615</t>
  </si>
  <si>
    <t>712 591</t>
  </si>
  <si>
    <t>680 016</t>
  </si>
  <si>
    <t>668 827</t>
  </si>
  <si>
    <t>700 338</t>
  </si>
  <si>
    <t>612 047</t>
  </si>
  <si>
    <t>633 435</t>
  </si>
  <si>
    <t>656 089</t>
  </si>
  <si>
    <t>VALDAHON</t>
  </si>
  <si>
    <t>474 865</t>
  </si>
  <si>
    <t>503 075</t>
  </si>
  <si>
    <t>573 036</t>
  </si>
  <si>
    <t>568 103</t>
  </si>
  <si>
    <t>545 473</t>
  </si>
  <si>
    <t>538 262</t>
  </si>
  <si>
    <t>504 360</t>
  </si>
  <si>
    <t>500 519</t>
  </si>
  <si>
    <t>519 318</t>
  </si>
  <si>
    <t>506 805</t>
  </si>
  <si>
    <t>507 747</t>
  </si>
  <si>
    <t>476 816</t>
  </si>
  <si>
    <t>VALREAS</t>
  </si>
  <si>
    <t>473 833</t>
  </si>
  <si>
    <t>495 416</t>
  </si>
  <si>
    <t>518 076</t>
  </si>
  <si>
    <t>524 616</t>
  </si>
  <si>
    <t>531 826</t>
  </si>
  <si>
    <t>538 661</t>
  </si>
  <si>
    <t>489 838</t>
  </si>
  <si>
    <t>500 346</t>
  </si>
  <si>
    <t>496 307</t>
  </si>
  <si>
    <t>516 236</t>
  </si>
  <si>
    <t>542 332</t>
  </si>
  <si>
    <t>563 733</t>
  </si>
  <si>
    <t>VILLERS LA MONTAGNE</t>
  </si>
  <si>
    <t>692 554</t>
  </si>
  <si>
    <t>701 198</t>
  </si>
  <si>
    <t>762 048</t>
  </si>
  <si>
    <t>787 446</t>
  </si>
  <si>
    <t>780 083</t>
  </si>
  <si>
    <t>790 403</t>
  </si>
  <si>
    <t>759 393</t>
  </si>
  <si>
    <t>775 113</t>
  </si>
  <si>
    <t>777 543</t>
  </si>
  <si>
    <t>714 947</t>
  </si>
  <si>
    <t>719 440</t>
  </si>
  <si>
    <t>723 254</t>
  </si>
  <si>
    <t>VITROLLES LE BAOU</t>
  </si>
  <si>
    <t>1 498 608</t>
  </si>
  <si>
    <t>1 518 578</t>
  </si>
  <si>
    <t>1 539 577</t>
  </si>
  <si>
    <t>1 567 529</t>
  </si>
  <si>
    <t>1 643 479</t>
  </si>
  <si>
    <t>1 673 519</t>
  </si>
  <si>
    <t>1 655 504</t>
  </si>
  <si>
    <t>1 646 973</t>
  </si>
  <si>
    <t>1 684 116</t>
  </si>
  <si>
    <t>1 674 187</t>
  </si>
  <si>
    <t>1 547 206</t>
  </si>
  <si>
    <t>WALDIGHOFFEN</t>
  </si>
  <si>
    <t>665 239</t>
  </si>
  <si>
    <t>676 758</t>
  </si>
  <si>
    <t>720 917</t>
  </si>
  <si>
    <t>710 909</t>
  </si>
  <si>
    <t>687 179</t>
  </si>
  <si>
    <t>748 065</t>
  </si>
  <si>
    <t>739 236</t>
  </si>
  <si>
    <t>690 467</t>
  </si>
  <si>
    <t>689 444</t>
  </si>
  <si>
    <t>689 157</t>
  </si>
  <si>
    <t>709 979</t>
  </si>
  <si>
    <t>694 723</t>
  </si>
  <si>
    <t>YSSINGEAUX</t>
  </si>
  <si>
    <t>718 969</t>
  </si>
  <si>
    <t>744 502</t>
  </si>
  <si>
    <t>768 832</t>
  </si>
  <si>
    <t>787 228</t>
  </si>
  <si>
    <t>777 122</t>
  </si>
  <si>
    <t>797 711</t>
  </si>
  <si>
    <t>751 468</t>
  </si>
  <si>
    <t>731 415</t>
  </si>
  <si>
    <t>747 359</t>
  </si>
  <si>
    <t>744 132</t>
  </si>
  <si>
    <t>759 707</t>
  </si>
  <si>
    <t>756 831</t>
  </si>
  <si>
    <t>Mag probleme remonté</t>
  </si>
  <si>
    <t>Variation chelou</t>
  </si>
  <si>
    <t>Total pour FREJUS</t>
  </si>
  <si>
    <t>Total général</t>
  </si>
  <si>
    <t xml:space="preserve">J'ai identifier mes variations supérieur à 50% </t>
  </si>
  <si>
    <t xml:space="preserve">comment mettre les dates qui correspondent au magasin avec les celulles a 0 ?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</si>
</sst>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dd/mm/yyyy"/>
  </numFmts>
  <fonts count="4">
    <font>
      <sz val="10.0"/>
      <color rgb="FF000000"/>
      <name val="Calibri"/>
      <scheme val="minor"/>
    </font>
    <font>
      <sz val="9.0"/>
      <color rgb="FF333333"/>
      <name val="Arial"/>
    </font>
    <font>
      <b/>
      <sz val="9.0"/>
      <color rgb="FF333333"/>
      <name val="Arial"/>
    </font>
    <font>
      <color theme="1"/>
      <name val="Calibri"/>
      <scheme val="minor"/>
    </font>
  </fonts>
  <fills count="5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F7F7F7"/>
        <bgColor rgb="FFF7F7F7"/>
      </patternFill>
    </fill>
    <fill>
      <patternFill patternType="solid">
        <fgColor rgb="FFFF0000"/>
        <bgColor rgb="FFFF0000"/>
      </patternFill>
    </fill>
  </fills>
  <borders count="5">
    <border/>
    <border>
      <left/>
      <right/>
      <top/>
      <bottom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</border>
    <border>
      <left style="thin">
        <color rgb="FFDDDDDD"/>
      </left>
      <right style="thin">
        <color rgb="FFDDDDDD"/>
      </right>
      <top style="thin">
        <color rgb="FFCAC9D9"/>
      </top>
      <bottom style="thin">
        <color rgb="FFDDDDDD"/>
      </bottom>
    </border>
    <border>
      <left style="thin">
        <color rgb="FFDDDDDD"/>
      </left>
      <right style="thin">
        <color rgb="FFDDDDDD"/>
      </right>
      <bottom style="thin">
        <color rgb="FFDDDDDD"/>
      </bottom>
    </border>
  </borders>
  <cellStyleXfs count="1">
    <xf borderId="0" fillId="0" fontId="0" numFmtId="0" applyAlignment="1" applyFont="1"/>
  </cellStyleXfs>
  <cellXfs count="28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horizontal="left" vertical="bottom"/>
    </xf>
    <xf borderId="0" fillId="2" fontId="1" numFmtId="0" xfId="0" applyAlignment="1" applyFont="1">
      <alignment horizontal="left" vertical="bottom"/>
    </xf>
    <xf borderId="1" fillId="2" fontId="1" numFmtId="49" xfId="0" applyAlignment="1" applyBorder="1" applyFont="1" applyNumberFormat="1">
      <alignment horizontal="left" vertical="center"/>
    </xf>
    <xf borderId="1" fillId="2" fontId="1" numFmtId="49" xfId="0" applyAlignment="1" applyBorder="1" applyFont="1" applyNumberFormat="1">
      <alignment horizontal="center" shrinkToFit="0" vertical="center" wrapText="1"/>
    </xf>
    <xf borderId="2" fillId="3" fontId="1" numFmtId="1" xfId="0" applyAlignment="1" applyBorder="1" applyFill="1" applyFont="1" applyNumberFormat="1">
      <alignment horizontal="right" vertical="center"/>
    </xf>
    <xf borderId="3" fillId="3" fontId="2" numFmtId="49" xfId="0" applyAlignment="1" applyBorder="1" applyFont="1" applyNumberFormat="1">
      <alignment horizontal="left" vertical="center"/>
    </xf>
    <xf borderId="3" fillId="3" fontId="2" numFmtId="49" xfId="0" applyAlignment="1" applyBorder="1" applyFont="1" applyNumberFormat="1">
      <alignment horizontal="center" vertical="center"/>
    </xf>
    <xf borderId="0" fillId="2" fontId="1" numFmtId="0" xfId="0" applyAlignment="1" applyFont="1">
      <alignment horizontal="left" readingOrder="0" vertical="bottom"/>
    </xf>
    <xf borderId="0" fillId="2" fontId="1" numFmtId="49" xfId="0" applyAlignment="1" applyFont="1" applyNumberFormat="1">
      <alignment horizontal="left" vertical="center"/>
    </xf>
    <xf borderId="2" fillId="3" fontId="1" numFmtId="1" xfId="0" applyAlignment="1" applyBorder="1" applyFont="1" applyNumberFormat="1">
      <alignment horizontal="right" readingOrder="0" vertical="center"/>
    </xf>
    <xf borderId="3" fillId="3" fontId="2" numFmtId="49" xfId="0" applyAlignment="1" applyBorder="1" applyFont="1" applyNumberFormat="1">
      <alignment horizontal="left" readingOrder="0" vertical="center"/>
    </xf>
    <xf borderId="2" fillId="3" fontId="1" numFmtId="49" xfId="0" applyAlignment="1" applyBorder="1" applyFont="1" applyNumberFormat="1">
      <alignment horizontal="left" vertical="bottom"/>
    </xf>
    <xf borderId="2" fillId="3" fontId="1" numFmtId="164" xfId="0" applyAlignment="1" applyBorder="1" applyFont="1" applyNumberFormat="1">
      <alignment horizontal="left" vertical="bottom"/>
    </xf>
    <xf borderId="2" fillId="2" fontId="1" numFmtId="49" xfId="0" applyAlignment="1" applyBorder="1" applyFont="1" applyNumberFormat="1">
      <alignment horizontal="right" vertical="bottom"/>
    </xf>
    <xf borderId="3" fillId="2" fontId="2" numFmtId="3" xfId="0" applyAlignment="1" applyBorder="1" applyFont="1" applyNumberFormat="1">
      <alignment horizontal="right" vertical="bottom"/>
    </xf>
    <xf borderId="3" fillId="2" fontId="2" numFmtId="0" xfId="0" applyAlignment="1" applyBorder="1" applyFont="1">
      <alignment horizontal="center" vertical="bottom"/>
    </xf>
    <xf borderId="4" fillId="3" fontId="1" numFmtId="49" xfId="0" applyAlignment="1" applyBorder="1" applyFont="1" applyNumberFormat="1">
      <alignment horizontal="left" vertical="bottom"/>
    </xf>
    <xf borderId="2" fillId="2" fontId="1" numFmtId="10" xfId="0" applyAlignment="1" applyBorder="1" applyFont="1" applyNumberFormat="1">
      <alignment horizontal="left" vertical="bottom"/>
    </xf>
    <xf borderId="2" fillId="2" fontId="1" numFmtId="0" xfId="0" applyAlignment="1" applyBorder="1" applyFont="1">
      <alignment horizontal="left" vertical="bottom"/>
    </xf>
    <xf borderId="3" fillId="2" fontId="2" numFmtId="3" xfId="0" applyAlignment="1" applyBorder="1" applyFont="1" applyNumberFormat="1">
      <alignment horizontal="left" vertical="bottom"/>
    </xf>
    <xf borderId="2" fillId="4" fontId="1" numFmtId="49" xfId="0" applyAlignment="1" applyBorder="1" applyFill="1" applyFont="1" applyNumberFormat="1">
      <alignment horizontal="right" vertical="bottom"/>
    </xf>
    <xf borderId="0" fillId="2" fontId="1" numFmtId="10" xfId="0" applyAlignment="1" applyFont="1" applyNumberFormat="1">
      <alignment horizontal="left" vertical="bottom"/>
    </xf>
    <xf borderId="0" fillId="0" fontId="3" numFmtId="4" xfId="0" applyFont="1" applyNumberFormat="1"/>
    <xf borderId="0" fillId="0" fontId="3" numFmtId="0" xfId="0" applyFont="1"/>
    <xf borderId="0" fillId="0" fontId="3" numFmtId="49" xfId="0" applyFont="1" applyNumberFormat="1"/>
    <xf borderId="0" fillId="0" fontId="3" numFmtId="164" xfId="0" applyFont="1" applyNumberFormat="1"/>
    <xf borderId="0" fillId="0" fontId="3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pivotCacheDefinition" Target="pivotCache/pivotCacheDefinition1.xml"/><Relationship Id="rId7" Type="http://schemas.openxmlformats.org/officeDocument/2006/relationships/pivotCacheDefinition" Target="pivotCache/pivotCacheDefinition2.xml"/><Relationship Id="rId8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pivotCache/_rels/pivotCacheDefinition1.xml.rels><?xml version="1.0" encoding="UTF-8" standalone="yes"?><Relationships xmlns="http://schemas.openxmlformats.org/package/2006/relationships"><Relationship Type="http://schemas.openxmlformats.org/officeDocument/2006/relationships/externalLinkPath" TargetMode="External"/></Relationships>
</file>

<file path=xl/pivotCache/_rels/pivotCacheDefinition2.xml.rels><?xml version="1.0" encoding="UTF-8" standalone="yes"?><Relationships xmlns="http://schemas.openxmlformats.org/package/2006/relationships"><Relationship Type="http://schemas.openxmlformats.org/officeDocument/2006/relationships/externalLinkPath" TargetMode="Externa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 invalid="1" refreshOnLoad="1">
  <cacheSource type="worksheet">
    <worksheetSource ref="B2:U161" sheet="Rapport 2"/>
  </cacheSource>
  <cacheFields>
    <cacheField name="Ville" numFmtId="49">
      <sharedItems>
        <s v="AIGUES MORTES"/>
        <s v="AIME"/>
        <s v="AIXE SUR VIENNE"/>
        <s v="AIZENAY"/>
        <s v="ARGELES"/>
        <s v="AUBIGNY SUR NERE"/>
        <s v="AUCH"/>
        <s v="AURILLAC"/>
        <s v="AUTERIVE"/>
        <s v="BAGNOLS SUR CEZE"/>
        <s v="BAR SUR SEINE"/>
        <s v="BAUME LES DAMES"/>
        <s v="BEAUCAIRE"/>
        <s v="BELLEY"/>
        <s v="BLAIN"/>
        <s v="BOURG EN BRESSE"/>
        <s v="BREAL SOUS MONTFORT"/>
        <s v="BREUILLET"/>
        <s v="BRIOUDE"/>
        <s v="BRIVES CHARENSAC"/>
        <s v="CAHORS 2"/>
        <s v="CALLIAN"/>
        <s v="CALVI"/>
        <s v="CARBONNE"/>
        <s v="CARHAIX"/>
        <s v="CARPENTRAS"/>
        <s v="CARRIERES SUR SEINE"/>
        <s v="CASTILLON LA BATAILLE"/>
        <s v="CAVAILLON"/>
        <s v="CAZOULS LES BEZIERS"/>
        <s v="CHATEAU D'OLONNE"/>
        <s v="CHATEAUNEUF SUR LOIRE"/>
        <s v="CHAUMONT"/>
        <s v="COMBOURG"/>
        <s v="CROZON MORGAT"/>
        <s v="DAMPIERRE SUR SALON"/>
        <s v="DIGNE LES BAINS"/>
        <s v="DIVES SUR MER"/>
        <s v="DOUARNENEZ"/>
        <s v="DRAVEIL"/>
        <s v="DUNIERES"/>
        <s v="EMBRUN"/>
        <s v="ETAMPES"/>
        <s v="ETAPLES"/>
        <s v="ETAULIERS"/>
        <s v="FAUQUEMBERGUES"/>
        <s v="FIRMINY"/>
        <s v="FITZ JAMES"/>
        <s v="FLEURANCE"/>
        <s v="FONSORBES"/>
        <s v="FOUESNANT"/>
        <s v="FOURNEAUX MATUSSIERE"/>
        <s v="FREJUS"/>
        <s v="FRONTIGNAN"/>
        <s v="GOLFECH"/>
        <s v="GREZ NEUVILLE"/>
        <s v="HAUTEVILLE LOMPNES"/>
        <s v="HESINGUE"/>
        <s v="HYERES"/>
        <s v="ILE ROUSSE"/>
        <s v="ISSOIRE"/>
        <s v="ISTRES"/>
        <s v="JANZE"/>
        <s v="LA DESTROUSSE"/>
        <s v="LA FARE LES OLIVIERS"/>
        <s v="LAGNIEU"/>
        <s v="LANDERNEAU"/>
        <s v="LANGEAC"/>
        <s v="LANGOGNE"/>
        <s v="LANNILIS"/>
        <s v="LANNION"/>
        <s v="LA TESTE DE BUCH"/>
        <s v="LATOUR BAS ELNE"/>
        <s v="LAVELANET"/>
        <s v="LE CHEYLARD"/>
        <s v="LE FOLGOET"/>
        <s v="LEGE"/>
        <s v="LE GRAU DU ROI"/>
        <s v="LES ANGLES"/>
        <s v="LES HOPITAUX NEUFS"/>
        <s v="LES PIEUX"/>
        <s v="LE VIGAN"/>
        <s v="LEZIGNAN CORBIERES"/>
        <s v="LIMOGES"/>
        <s v="LINSELLES"/>
        <s v="LOUDEAC"/>
        <s v="LOUDUN"/>
        <s v="MACON"/>
        <s v="MANOSQUE"/>
        <s v="MARSEILLE CROIX ROUGE"/>
        <s v="MARSEILLE ISAAC"/>
        <s v="MARSEILLE REDON"/>
        <s v="MARSEILLE SCARAMELLI"/>
        <s v="MARSEILLE SEBASTOPOL"/>
        <s v="MARVEJOLS"/>
        <s v="MEGEVE"/>
        <s v="MENTON"/>
        <s v="MILLY LA FORET"/>
        <s v="MIMIZAN"/>
        <s v="MIRANDE"/>
        <s v="MOISSAC"/>
        <s v="MOLSHEIM"/>
        <s v="MONTCEAU LES MINES"/>
        <s v="MONTREJEAU"/>
        <s v="MORESTEL"/>
        <s v="MOUTIERS"/>
        <s v="MOZAC"/>
        <s v="NANTES ARCHE"/>
        <s v="NANTES TALENSAC"/>
        <s v="NANTES ZOLA"/>
        <s v="NOEUX LES MINES"/>
        <s v="NYONS"/>
        <s v="ORANGE"/>
        <s v="OTTERSWILLER"/>
        <s v="OUVILLE LA RIVIERE"/>
        <s v="PARENTIS"/>
        <s v="PERNES LES FONTAINES"/>
        <s v="PLOERMEL"/>
        <s v="PLOUHINEC"/>
        <s v="PONTIVY"/>
        <s v="PORTO VECCHIO"/>
        <s v="PRADES"/>
        <s v="PROPRIANO"/>
        <s v="REQUISTA"/>
        <s v="ROCBARON"/>
        <s v="ROSIERES"/>
        <s v="SAILLAGOUSE"/>
        <s v="SALON DE PROVENCE"/>
        <s v="SAMATAN"/>
        <s v="SAUJON"/>
        <s v="SEEZ"/>
        <s v="SEISSAN"/>
        <s v="SIERENTZ"/>
        <s v="SIGEAN"/>
        <s v="SOISSONS"/>
        <s v="SOMMIERES"/>
        <s v="ST CHELY D'APCHER"/>
        <s v="ST CLAIR DE LA TOUR"/>
        <s v="STE MAXIME"/>
        <s v="ST GEOSMES"/>
        <s v="ST GILLES"/>
        <s v="ST GILLES AGNEAUX"/>
        <s v="ST MARTIN DE FONTENAY"/>
        <s v="ST NICOLAS DE REDON"/>
        <s v="ST RAPHAEL"/>
        <s v="ST SEURIN SUR L'ISLE"/>
        <s v="ST SORLIN EN VALLOIRE"/>
        <s v="ST VALERY EN CAUX"/>
        <s v="THEZAN LES BEZIERS"/>
        <s v="THUIR"/>
        <s v="TONNAY CHARENTE"/>
        <s v="UZES"/>
        <s v="VAGNEY"/>
        <s v="VALDAHON"/>
        <s v="VALREAS"/>
        <s v="VILLERS LA MONTAGNE"/>
        <s v="VITROLLES LE BAOU"/>
        <s v="WALDIGHOFFEN"/>
        <s v="YSSINGEAUX"/>
      </sharedItems>
    </cacheField>
    <cacheField name="Date ouverture" numFmtId="164">
      <sharedItems containsSemiMixedTypes="0" containsDate="1" containsString="0">
        <d v="2000-01-01T00:00:00Z"/>
        <d v="2017-04-12T00:00:00Z"/>
        <d v="2019-07-03T00:00:00Z"/>
        <d v="2012-07-04T00:00:00Z"/>
        <d v="2013-04-24T00:00:00Z"/>
        <d v="2019-01-01T00:00:00Z"/>
        <d v="2019-04-24T00:00:00Z"/>
        <d v="2020-02-12T00:00:00Z"/>
        <d v="2016-02-24T00:00:00Z"/>
        <d v="2019-12-18T00:00:00Z"/>
        <d v="2019-06-14T00:00:00Z"/>
        <d v="2012-10-17T00:00:00Z"/>
        <d v="2010-09-17T00:00:00Z"/>
        <d v="2018-04-01T00:00:00Z"/>
        <d v="2017-03-01T00:00:00Z"/>
        <d v="2016-09-14T00:00:00Z"/>
        <d v="2015-07-01T00:00:00Z"/>
        <d v="2017-12-04T00:00:00Z"/>
        <d v="2019-07-10T00:00:00Z"/>
        <d v="2011-10-26T00:00:00Z"/>
        <d v="2016-03-23T00:00:00Z"/>
        <d v="2012-03-07T00:00:00Z"/>
        <d v="2014-06-04T00:00:00Z"/>
        <d v="2011-04-13T00:00:00Z"/>
        <d v="2018-12-19T00:00:00Z"/>
        <d v="2011-03-16T00:00:00Z"/>
        <d v="2004-12-12T00:00:00Z"/>
        <d v="2012-09-26T00:00:00Z"/>
        <d v="2019-05-29T00:00:00Z"/>
        <d v="2018-02-01T00:00:00Z"/>
        <d v="2011-03-23T00:00:00Z"/>
        <d v="2018-12-12T00:00:00Z"/>
        <d v="2019-12-04T00:00:00Z"/>
        <d v="2005-12-23T00:00:00Z"/>
        <d v="2014-07-23T00:00:00Z"/>
        <d v="2013-06-01T00:00:00Z"/>
        <d v="2016-03-02T00:00:00Z"/>
        <d v="2014-09-17T00:00:00Z"/>
        <d v="2019-04-01T00:00:00Z"/>
        <d v="2013-09-25T00:00:00Z"/>
      </sharedItems>
    </cacheField>
    <cacheField name="Date dernière réouverture" numFmtId="164">
      <sharedItems containsSemiMixedTypes="0" containsDate="1" containsString="0">
        <d v="2000-01-01T00:00:00Z"/>
        <d v="2016-10-19T00:00:00Z"/>
        <d v="2017-04-12T00:00:00Z"/>
        <d v="2017-05-03T00:00:00Z"/>
        <d v="2019-07-03T00:00:00Z"/>
        <d v="2014-07-01T00:00:00Z"/>
        <d v="2013-04-24T00:00:00Z"/>
        <d v="2018-04-04T00:00:00Z"/>
        <d v="2017-11-08T00:00:00Z"/>
        <d v="2020-01-01T00:00:00Z"/>
        <d v="2019-04-24T00:00:00Z"/>
        <d v="2016-03-09T00:00:00Z"/>
        <d v="2016-03-23T00:00:00Z"/>
        <d v="2019-01-01T00:00:00Z"/>
        <d v="2020-02-12T00:00:00Z"/>
        <d v="2014-06-04T00:00:00Z"/>
        <d v="2016-02-24T00:00:00Z"/>
        <d v="2019-12-18T00:00:00Z"/>
        <d v="2017-12-18T00:00:00Z"/>
        <d v="2020-10-30T00:00:00Z"/>
        <d v="2015-03-15T00:00:00Z"/>
        <d v="2021-11-15T00:00:00Z"/>
        <d v="2019-04-03T00:00:00Z"/>
        <d v="2017-12-20T00:00:00Z"/>
        <d v="2019-02-21T00:00:00Z"/>
        <d v="2016-05-01T00:00:00Z"/>
        <d v="2015-04-22T00:00:00Z"/>
        <d v="2020-06-30T00:00:00Z"/>
        <d v="2014-06-25T00:00:00Z"/>
        <d v="2012-10-17T00:00:00Z"/>
        <d v="2017-11-07T00:00:00Z"/>
        <d v="2018-04-01T00:00:00Z"/>
        <d v="2014-07-09T00:00:00Z"/>
        <d v="2017-03-01T00:00:00Z"/>
        <d v="2017-04-05T00:00:00Z"/>
        <d v="2014-04-02T00:00:00Z"/>
        <d v="2016-09-14T00:00:00Z"/>
        <d v="2017-04-19T00:00:00Z"/>
        <d v="2016-03-02T00:00:00Z"/>
        <d v="2015-07-01T00:00:00Z"/>
        <d v="2016-12-21T00:00:00Z"/>
        <d v="2017-03-15T00:00:00Z"/>
        <d v="2017-07-04T00:00:00Z"/>
        <d v="2014-04-23T00:00:00Z"/>
        <d v="2013-07-03T00:00:00Z"/>
        <d v="2017-12-04T00:00:00Z"/>
        <d v="2019-07-10T00:00:00Z"/>
        <d v="2016-02-02T00:00:00Z"/>
        <d v="2011-10-26T00:00:00Z"/>
        <d v="2018-03-28T00:00:00Z"/>
        <d v="2019-05-08T00:00:00Z"/>
        <d v="2017-03-29T00:00:00Z"/>
        <d v="2012-03-07T00:00:00Z"/>
        <d v="2015-01-28T00:00:00Z"/>
        <d v="2020-03-04T00:00:00Z"/>
        <d v="2013-03-27T00:00:00Z"/>
        <d v="2015-05-13T00:00:00Z"/>
        <d v="2013-10-23T00:00:00Z"/>
        <d v="2019-11-06T00:00:00Z"/>
        <d v="2018-07-05T00:00:00Z"/>
        <d v="2018-12-19T00:00:00Z"/>
        <d v="2011-03-16T00:00:00Z"/>
        <d v="2019-06-19T00:00:00Z"/>
        <d v="2014-04-16T00:00:00Z"/>
        <d v="2015-10-28T00:00:00Z"/>
        <d v="2014-03-25T00:00:00Z"/>
        <d v="2019-05-29T00:00:00Z"/>
        <d v="2018-03-27T00:00:00Z"/>
        <d v="2011-07-06T00:00:00Z"/>
        <d v="2018-02-01T00:00:00Z"/>
        <d v="2011-03-23T00:00:00Z"/>
        <d v="2013-04-14T00:00:00Z"/>
        <d v="2019-02-13T00:00:00Z"/>
        <d v="2016-04-13T00:00:00Z"/>
        <d v="2020-03-06T00:00:00Z"/>
        <d v="2019-12-04T00:00:00Z"/>
        <d v="2012-04-04T00:00:00Z"/>
        <d v="2014-07-23T00:00:00Z"/>
        <d v="2012-04-11T00:00:00Z"/>
        <d v="2014-03-05T00:00:00Z"/>
        <d v="2020-07-10T00:00:00Z"/>
        <d v="2014-09-17T00:00:00Z"/>
        <d v="2019-04-01T00:00:00Z"/>
        <d v="2013-09-25T00:00:00Z"/>
        <d v="2018-04-18T00:00:00Z"/>
      </sharedItems>
    </cacheField>
    <cacheField name="1" numFmtId="49">
      <sharedItems containsBlank="1">
        <s v="460 318"/>
        <s v="599 409"/>
        <s v="697 103"/>
        <s v="426 264"/>
        <s v="1 102 067"/>
        <s v="770 594"/>
        <m/>
        <s v="1 474 630"/>
        <s v="438 481"/>
        <s v="1 382 189"/>
        <s v="955 048"/>
        <s v="436 310"/>
        <s v="995 051"/>
        <s v="834 499"/>
        <s v="1 014 381"/>
        <s v="935 160"/>
        <s v="825 165"/>
        <s v="1 360 900"/>
        <s v="2 151 713"/>
        <s v="1 225 875"/>
        <s v="745 912"/>
        <s v="686 595"/>
        <s v="767 915"/>
        <s v="713 707"/>
        <s v="471 950"/>
        <s v="1 497 631"/>
        <s v="1 034 284"/>
        <s v="294 075"/>
        <s v="1 023 023"/>
        <s v="351 282"/>
        <s v="1 067 222"/>
        <s v="534 734"/>
        <s v="1 536 217"/>
        <s v="687 601"/>
        <s v="946 430"/>
        <s v="354 576"/>
        <s v="427 663"/>
        <s v="587 937"/>
        <s v="1 130 742"/>
        <s v="856 829"/>
        <s v="798 867"/>
        <s v="457 821"/>
        <s v="806 871"/>
        <s v="917 713"/>
        <s v="424 652"/>
        <s v="596 704"/>
        <s v="451 548"/>
        <s v="653 333"/>
        <s v="929 056"/>
        <s v="648 395"/>
        <s v="613 191"/>
        <s v="520 504"/>
        <s v="1 166 718"/>
        <s v="1 179 280"/>
        <s v="1 170 022"/>
        <s v="1 167 815"/>
        <s v="2 273 014"/>
        <s v="1 434 927"/>
        <s v="314 553"/>
        <s v="777 173"/>
        <s v="300 374"/>
        <s v="659 541"/>
        <s v="437 643"/>
        <s v="614 630"/>
        <s v="693 764"/>
        <s v="598 723"/>
        <s v="695 881"/>
        <s v="411 953"/>
        <s v="0"/>
        <s v="781 724"/>
        <s v="273 334"/>
        <s v="343 695"/>
        <s v="2 126 002"/>
        <s v="147 296"/>
        <s v="438 809"/>
        <s v="623 498"/>
        <s v="448 042"/>
        <s v="741 059"/>
        <s v="379 721"/>
        <s v="625 688"/>
        <s v="870 014"/>
        <s v="1 338 220"/>
        <s v="1 172 198"/>
        <s v="2 226 814"/>
        <s v="1 384 384"/>
        <s v="908 735"/>
        <s v="547 708"/>
        <s v="370 439"/>
        <s v="1 131 512"/>
        <s v="642 975"/>
        <s v="1 096 429"/>
        <s v="324 985"/>
        <s v="672 169"/>
        <s v="1 021 967"/>
        <s v="605 494"/>
        <s v="683 989"/>
        <s v="813 930"/>
        <s v="750 020"/>
        <s v="1 569 517"/>
        <s v="141 116"/>
        <s v="273 910"/>
        <s v="254 538"/>
        <s v="713 207"/>
        <s v="359 457"/>
        <s v="1 362 152"/>
        <s v="391 617"/>
        <s v="623 269"/>
        <s v="595 403"/>
        <s v="1 107 750"/>
        <s v="967 549"/>
        <s v="2 137 371"/>
        <s v="699 320"/>
        <s v="901 873"/>
        <s v="432 723"/>
        <s v="1 021 946"/>
        <s v="845 723"/>
        <s v="707 089"/>
        <s v="1 718 753"/>
        <s v="499 839"/>
        <s v="523 560"/>
        <s v="413 900"/>
        <s v="351 038"/>
        <s v="994 096"/>
        <s v="589 791"/>
        <s v="807 807"/>
        <s v="683 755"/>
        <s v="541 658"/>
        <s v="1 326 733"/>
        <s v="1 242 842"/>
        <s v="413 724"/>
        <s v="1 023 911"/>
        <s v="656 653"/>
        <s v="898 594"/>
        <s v="1 841 344"/>
        <s v="703 947"/>
        <s v="553 448"/>
        <s v="481 958"/>
        <s v="356 697"/>
        <s v="465 779"/>
        <s v="918 931"/>
        <s v="536 674"/>
        <s v="474 865"/>
        <s v="473 833"/>
        <s v="692 554"/>
        <s v="1 498 608"/>
        <s v="665 239"/>
        <s v="718 969"/>
      </sharedItems>
    </cacheField>
    <cacheField name="2" numFmtId="49">
      <sharedItems containsBlank="1">
        <s v="511 624"/>
        <s v="582 226"/>
        <s v="723 762"/>
        <s v="459 699"/>
        <s v="1 132 406"/>
        <s v="720 344"/>
        <m/>
        <s v="1 513 953"/>
        <s v="460 759"/>
        <s v="1 515 884"/>
        <s v="942 865"/>
        <s v="447 510"/>
        <s v="1 102 940"/>
        <s v="667 288"/>
        <s v="1 043 636"/>
        <s v="1 028 315"/>
        <s v="835 189"/>
        <s v="1 463 972"/>
        <s v="2 416 484"/>
        <s v="1 316 693"/>
        <s v="797 657"/>
        <s v="519 048"/>
        <s v="794 276"/>
        <s v="746 951"/>
        <s v="480 850"/>
        <s v="1 579 521"/>
        <s v="1 107 238"/>
        <s v="177 165"/>
        <s v="1 110 579"/>
        <s v="305 497"/>
        <s v="1 099 567"/>
        <s v="403 345"/>
        <s v="1 589 282"/>
        <s v="697 594"/>
        <s v="987 387"/>
        <s v="356 391"/>
        <s v="436 327"/>
        <s v="649 800"/>
        <s v="1 149 247"/>
        <s v="866 395"/>
        <s v="808 558"/>
        <s v="471 463"/>
        <s v="824 296"/>
        <s v="933 099"/>
        <s v="417 996"/>
        <s v="508 938"/>
        <s v="456 877"/>
        <s v="633 456"/>
        <s v="948 093"/>
        <s v="658 748"/>
        <s v="609 011"/>
        <s v="521 189"/>
        <s v="1 236 587"/>
        <s v="1 249 218"/>
        <s v="1 272 144"/>
        <s v="1 296 452"/>
        <s v="2 409 665"/>
        <s v="1 625 161"/>
        <s v="336 188"/>
        <s v="852 023"/>
        <s v="303 319"/>
        <s v="683 338"/>
        <s v="467 156"/>
        <s v="637 815"/>
        <s v="705 587"/>
        <s v="616 140"/>
        <s v="703 697"/>
        <s v="424 413"/>
        <s v="526 518"/>
        <s v="781 724"/>
        <s v="304 628"/>
        <s v="344 537"/>
        <s v="2 323 801"/>
        <s v="146 711"/>
        <s v="456 837"/>
        <s v="630 054"/>
        <s v="425 437"/>
        <s v="787 807"/>
        <s v="382 839"/>
        <s v="639 846"/>
        <s v="914 479"/>
        <s v="1 425 343"/>
        <s v="1 232 725"/>
        <s v="2 235 157"/>
        <s v="1 403 661"/>
        <s v="941 824"/>
        <s v="551 187"/>
        <s v="373 371"/>
        <s v="1 144 567"/>
        <s v="648 463"/>
        <s v="1 126 389"/>
        <s v="337 171"/>
        <s v="665 800"/>
        <s v="931 668"/>
        <s v="639 860"/>
        <s v="584 410"/>
        <s v="930 181"/>
        <s v="739 913"/>
        <s v="1 758 632"/>
        <s v="140 553"/>
        <s v="254 122"/>
        <s v="228 327"/>
        <s v="744 158"/>
        <s v="372 932"/>
        <s v="1 430 254"/>
        <s v="437 010"/>
        <s v="650 500"/>
        <s v="606 203"/>
        <s v="1 134 218"/>
        <s v="995 726"/>
        <s v="1 945 241"/>
        <s v="737 095"/>
        <s v="933 381"/>
        <s v="448 764"/>
        <s v="769 720"/>
        <s v="910 902"/>
        <s v="750 511"/>
        <s v="1 865 159"/>
        <s v="453 144"/>
        <s v="536 774"/>
        <s v="0"/>
        <s v="354 114"/>
        <s v="1 034 560"/>
        <s v="630 333"/>
        <s v="885 353"/>
        <s v="693 163"/>
        <s v="561 023"/>
        <s v="1 441 866"/>
        <s v="1 233 932"/>
        <s v="417 240"/>
        <s v="862 180"/>
        <s v="674 222"/>
        <s v="900 070"/>
        <s v="1 909 595"/>
        <s v="703 983"/>
        <s v="573 672"/>
        <s v="510 080"/>
        <s v="109 551"/>
        <s v="255 213"/>
        <s v="412 451"/>
        <s v="577 075"/>
        <s v="503 075"/>
        <s v="495 416"/>
        <s v="701 198"/>
        <s v="1 518 578"/>
        <s v="676 758"/>
        <s v="744 502"/>
      </sharedItems>
    </cacheField>
    <cacheField name="3" numFmtId="49">
      <sharedItems containsBlank="1">
        <s v="541 832"/>
        <s v="671 820"/>
        <s v="770 122"/>
        <s v="467 396"/>
        <s v="1 230 057"/>
        <s v="720 370"/>
        <m/>
        <s v="1 570 031"/>
        <s v="542 434"/>
        <s v="1 571 344"/>
        <s v="939 070"/>
        <s v="471 191"/>
        <s v="1 199 604"/>
        <s v="482 220"/>
        <s v="902 259"/>
        <s v="1 084 702"/>
        <s v="1 088 496"/>
        <s v="879 619"/>
        <s v="1 532 954"/>
        <s v="2 721 411"/>
        <s v="0"/>
        <s v="872 026"/>
        <s v="746 181"/>
        <s v="821 701"/>
        <s v="817 333"/>
        <s v="502 419"/>
        <s v="1 721 124"/>
        <s v="1 176 346"/>
        <s v="2 617"/>
        <s v="1 150 019"/>
        <s v="870 474"/>
        <s v="1 118 433"/>
        <s v="574 730"/>
        <s v="1 613 200"/>
        <s v="720 524"/>
        <s v="993 453"/>
        <s v="367 681"/>
        <s v="440 828"/>
        <s v="694 079"/>
        <s v="1 177 542"/>
        <s v="892 932"/>
        <s v="822 355"/>
        <s v="553 280"/>
        <s v="850 910"/>
        <s v="945 094"/>
        <s v="516 248"/>
        <s v="542 639"/>
        <s v="472 872"/>
        <s v="638 445"/>
        <s v="984 314"/>
        <s v="674 856"/>
        <s v="678 396"/>
        <s v="546 306"/>
        <s v="1 327 622"/>
        <s v="1 303 163"/>
        <s v="1 367 565"/>
        <s v="1 410 357"/>
        <s v="2 567 919"/>
        <s v="1 689 439"/>
        <s v="372 934"/>
        <s v="865 935"/>
        <s v="311 610"/>
        <s v="699 513"/>
        <s v="499 707"/>
        <s v="651 903"/>
        <s v="728 750"/>
        <s v="655 714"/>
        <s v="905 305"/>
        <s v="500 035"/>
        <s v="556 106"/>
        <s v="996 529"/>
        <s v="315 721"/>
        <s v="356 249"/>
        <s v="2 444 422"/>
        <s v="149 489"/>
        <s v="473 361"/>
        <s v="648 360"/>
        <s v="498 609"/>
        <s v="832 115"/>
        <s v="394 782"/>
        <s v="640 433"/>
        <s v="937 822"/>
        <s v="1 441 387"/>
        <s v="1 331 876"/>
        <s v="2 247 978"/>
        <s v="1 435 070"/>
        <s v="966 769"/>
        <s v="573 968"/>
        <s v="379 061"/>
        <s v="1 187 995"/>
        <s v="641 829"/>
        <s v="1 278 431"/>
        <s v="338 290"/>
        <s v="796 510"/>
        <s v="725 467"/>
        <s v="668 301"/>
        <s v="736 296"/>
        <s v="1 053 131"/>
        <s v="718 215"/>
        <s v="1 944 704"/>
        <s v="140 329"/>
        <s v="275 899"/>
        <s v="232 671"/>
        <s v="745 665"/>
        <s v="473 798"/>
        <s v="1 520 427"/>
        <s v="49 858"/>
        <s v="465 462"/>
        <s v="693 714"/>
        <s v="638 906"/>
        <s v="1 174 133"/>
        <s v="1 070 436"/>
        <s v="2 444 944"/>
        <s v="788 862"/>
        <s v="980 654"/>
        <s v="432 371"/>
        <s v="1 112 232"/>
        <s v="977 823"/>
        <s v="805 562"/>
        <s v="1 960 659"/>
        <s v="558 698"/>
        <s v="544 625"/>
        <s v="355 650"/>
        <s v="1 117 804"/>
        <s v="659 877"/>
        <s v="945 129"/>
        <s v="711 639"/>
        <s v="595 196"/>
        <s v="1 513 921"/>
        <s v="1 361 008"/>
        <s v="460 887"/>
        <s v="1 101 615"/>
        <s v="711 570"/>
        <s v="931 382"/>
        <s v="2 058 286"/>
        <s v="890 859"/>
        <s v="578 995"/>
        <s v="549 423"/>
        <s v="232 352"/>
        <s v="242 552"/>
        <s v="429 244"/>
        <s v="1 207 342"/>
        <s v="667 345"/>
        <s v="573 036"/>
        <s v="518 076"/>
        <s v="762 048"/>
        <s v="1 539 577"/>
        <s v="720 917"/>
        <s v="768 832"/>
      </sharedItems>
    </cacheField>
    <cacheField name="4" numFmtId="49">
      <sharedItems containsBlank="1">
        <s v="540 895"/>
        <s v="650 114"/>
        <s v="753 970"/>
        <s v="486 675"/>
        <s v="1 319 404"/>
        <s v="766 693"/>
        <m/>
        <s v="1 602 343"/>
        <s v="573 025"/>
        <s v="1 533 875"/>
        <s v="943 539"/>
        <s v="466 872"/>
        <s v="1 277 388"/>
        <s v="714 823"/>
        <s v="685 660"/>
        <s v="1 121 580"/>
        <s v="1 059 944"/>
        <s v="868 333"/>
        <s v="1 501 055"/>
        <s v="2 757 292"/>
        <s v="1 377 366"/>
        <s v="868 137"/>
        <s v="601 796"/>
        <s v="818 478"/>
        <s v="805 491"/>
        <s v="501 290"/>
        <s v="1 680 151"/>
        <s v="1 179 411"/>
        <s v="978 141"/>
        <s v="1 150 231"/>
        <s v="834 873"/>
        <s v="1 125 298"/>
        <s v="454 497"/>
        <s v="1 638 126"/>
        <s v="727 774"/>
        <s v="1 005 114"/>
        <s v="376 614"/>
        <s v="452 764"/>
        <s v="708 138"/>
        <s v="1 175 725"/>
        <s v="891 328"/>
        <s v="831 769"/>
        <s v="663 911"/>
        <s v="838 455"/>
        <s v="899 379"/>
        <s v="521 093"/>
        <s v="590 307"/>
        <s v="480 953"/>
        <s v="640 360"/>
        <s v="947 386"/>
        <s v="739 200"/>
        <s v="702 356"/>
        <s v="78 890"/>
        <s v="552 290"/>
        <s v="1 329 036"/>
        <s v="1 404 500"/>
        <s v="1 424 072"/>
        <s v="1 464 985"/>
        <s v="2 637 673"/>
        <s v="1 672 444"/>
        <s v="394 559"/>
        <s v="881 545"/>
        <s v="306 404"/>
        <s v="709 614"/>
        <s v="497 730"/>
        <s v="638 827"/>
        <s v="727 623"/>
        <s v="687 970"/>
        <s v="928 818"/>
        <s v="518 926"/>
        <s v="552 126"/>
        <s v="965 090"/>
        <s v="310 605"/>
        <s v="411 838"/>
        <s v="2 478 314"/>
        <s v="150 840"/>
        <s v="477 734"/>
        <s v="723 123"/>
        <s v="503 579"/>
        <s v="0"/>
        <s v="397 397"/>
        <s v="594 479"/>
        <s v="967 396"/>
        <s v="1 499 975"/>
        <s v="1 361 701"/>
        <s v="2 217 673"/>
        <s v="1 401 102"/>
        <s v="963 015"/>
        <s v="587 965"/>
        <s v="376 897"/>
        <s v="1 183 565"/>
        <s v="676 442"/>
        <s v="1 359 252"/>
        <s v="345 104"/>
        <s v="802 920"/>
        <s v="370 499"/>
        <s v="690 160"/>
        <s v="726 919"/>
        <s v="1 012 465"/>
        <s v="2 034 157"/>
        <s v="138 920"/>
        <s v="286 504"/>
        <s v="237 013"/>
        <s v="718 270"/>
        <s v="510 987"/>
        <s v="1 524 835"/>
        <s v="189 395"/>
        <s v="471 019"/>
        <s v="682 616"/>
        <s v="659 431"/>
        <s v="1 121 343"/>
        <s v="1 057 132"/>
        <s v="2 669 101"/>
        <s v="821 388"/>
        <s v="900 066"/>
        <s v="434 139"/>
        <s v="782 760"/>
        <s v="1 012 613"/>
        <s v="793 476"/>
        <s v="1 960 982"/>
        <s v="599 312"/>
        <s v="550 786"/>
        <s v="355 547"/>
        <s v="1 146 772"/>
        <s v="686 950"/>
        <s v="919 364"/>
        <s v="724 516"/>
        <s v="607 406"/>
        <s v="1 466 657"/>
        <s v="1 319 374"/>
        <s v="430 313"/>
        <s v="1 110 962"/>
        <s v="666 542"/>
        <s v="915 296"/>
        <s v="2 071 460"/>
        <s v="904 065"/>
        <s v="599 758"/>
        <s v="559 890"/>
        <s v="240 737"/>
        <s v="230 831"/>
        <s v="438 036"/>
        <s v="1 203 137"/>
        <s v="699 042"/>
        <s v="568 103"/>
        <s v="524 616"/>
        <s v="787 446"/>
        <s v="1 567 529"/>
        <s v="710 909"/>
        <s v="787 228"/>
      </sharedItems>
    </cacheField>
    <cacheField name="5" numFmtId="49">
      <sharedItems containsBlank="1">
        <s v="554 474"/>
        <s v="643 768"/>
        <s v="732 961"/>
        <s v="478 819"/>
        <s v="1 375 819"/>
        <s v="754 769"/>
        <m/>
        <s v="1 655 330"/>
        <s v="504 758"/>
        <s v="1 498 947"/>
        <s v="942 659"/>
        <s v="459 227"/>
        <s v="1 327 326"/>
        <s v="695 581"/>
        <s v="668 374"/>
        <s v="1 058 692"/>
        <s v="1 041 516"/>
        <s v="861 071"/>
        <s v="1 533 463"/>
        <s v="2 750 188"/>
        <s v="1 402 404"/>
        <s v="862 172"/>
        <s v="606 534"/>
        <s v="816 821"/>
        <s v="841 564"/>
        <s v="513 898"/>
        <s v="1 740 056"/>
        <s v="168 504"/>
        <s v="1 153 782"/>
        <s v="948 287"/>
        <s v="1 156 022"/>
        <s v="834 516"/>
        <s v="1 116 044"/>
        <s v="450 631"/>
        <s v="1 603 945"/>
        <s v="744 757"/>
        <s v="1 023 893"/>
        <s v="376 832"/>
        <s v="452 756"/>
        <s v="723 759"/>
        <s v="1 216 423"/>
        <s v="867 521"/>
        <s v="821 030"/>
        <s v="681 737"/>
        <s v="803 339"/>
        <s v="876 236"/>
        <s v="436 895"/>
        <s v="572 073"/>
        <s v="468 901"/>
        <s v="625 453"/>
        <s v="970 625"/>
        <s v="712 984"/>
        <s v="625 706"/>
        <s v="294 010"/>
        <s v="542 731"/>
        <s v="1 320 725"/>
        <s v="1 440 432"/>
        <s v="1 474 677"/>
        <s v="1 457 960"/>
        <s v="2 630 073"/>
        <s v="1 648 321"/>
        <s v="362 814"/>
        <s v="856 152"/>
        <s v="186 902"/>
        <s v="737 421"/>
        <s v="505 386"/>
        <s v="637 263"/>
        <s v="720 015"/>
        <s v="717 729"/>
        <s v="847 505"/>
        <s v="443 316"/>
        <s v="544 378"/>
        <s v="783 814"/>
        <s v="321 060"/>
        <s v="423 802"/>
        <s v="2 468 519"/>
        <s v="150 008"/>
        <s v="465 701"/>
        <s v="738 620"/>
        <s v="469 947"/>
        <s v="809 756"/>
        <s v="381 488"/>
        <s v="627 713"/>
        <s v="944 430"/>
        <s v="1 603 895"/>
        <s v="1 347 365"/>
        <s v="2 348 608"/>
        <s v="1 424 542"/>
        <s v="970 208"/>
        <s v="596 497"/>
        <s v="365 914"/>
        <s v="1 235 436"/>
        <s v="661 721"/>
        <s v="1 342 532"/>
        <s v="344 739"/>
        <s v="665 800"/>
        <s v="876 546"/>
        <s v="681 347"/>
        <s v="627 189"/>
        <s v="987 516"/>
        <s v="687 946"/>
        <s v="2 071 032"/>
        <s v="144 313"/>
        <s v="299 155"/>
        <s v="228 439"/>
        <s v="733 759"/>
        <s v="492 678"/>
        <s v="1 582 792"/>
        <s v="548 440"/>
        <s v="464 251"/>
        <s v="688 873"/>
        <s v="630 017"/>
        <s v="1 071 877"/>
        <s v="1 036 415"/>
        <s v="2 430 951"/>
        <s v="868 121"/>
        <s v="950 834"/>
        <s v="431 938"/>
        <s v="790 671"/>
        <s v="985 447"/>
        <s v="750 709"/>
        <s v="2 070 024"/>
        <s v="528 990"/>
        <s v="543 692"/>
        <s v="358 627"/>
        <s v="1 071 536"/>
        <s v="672 320"/>
        <s v="965 710"/>
        <s v="716 595"/>
        <s v="593 036"/>
        <s v="1 506 104"/>
        <s v="1 291 840"/>
        <s v="422 204"/>
        <s v="925 431"/>
        <s v="681 134"/>
        <s v="896 037"/>
        <s v="2 079 145"/>
        <s v="753 176"/>
        <s v="578 026"/>
        <s v="577 577"/>
        <s v="247 092"/>
        <s v="229 440"/>
        <s v="429 480"/>
        <s v="1 205 588"/>
        <s v="717 615"/>
        <s v="545 473"/>
        <s v="531 826"/>
        <s v="780 083"/>
        <s v="1 643 479"/>
        <s v="687 179"/>
        <s v="777 122"/>
      </sharedItems>
    </cacheField>
    <cacheField name="6" numFmtId="49">
      <sharedItems containsBlank="1">
        <s v="535 566"/>
        <s v="630 901"/>
        <s v="663 619"/>
        <s v="490 298"/>
        <s v="1 419 172"/>
        <s v="723 735"/>
        <s v="745 543"/>
        <s v="1 425 958"/>
        <s v="495 658"/>
        <s v="1 584 507"/>
        <s v="963 644"/>
        <s v="457 674"/>
        <s v="1 314 777"/>
        <s v="732 570"/>
        <s v="684 331"/>
        <s v="1 021 634"/>
        <s v="1 056 908"/>
        <s v="860 735"/>
        <s v="1 550 976"/>
        <s v="2 722 239"/>
        <m/>
        <s v="1 444 483"/>
        <s v="802 122"/>
        <s v="593 771"/>
        <s v="805 497"/>
        <s v="826 819"/>
        <s v="509 854"/>
        <s v="1 800 637"/>
        <s v="208 590"/>
        <s v="1 156 505"/>
        <s v="1 024 630"/>
        <s v="1 057 976"/>
        <s v="852 436"/>
        <s v="1 040 574"/>
        <s v="461 165"/>
        <s v="1 616 069"/>
        <s v="762 867"/>
        <s v="1 033 594"/>
        <s v="378 780"/>
        <s v="463 907"/>
        <s v="760 784"/>
        <s v="1 014 264"/>
        <s v="843 832"/>
        <s v="858 114"/>
        <s v="675 347"/>
        <s v="796 851"/>
        <s v="815 296"/>
        <s v="457 612"/>
        <s v="569 721"/>
        <s v="476 261"/>
        <s v="630 293"/>
        <s v="994 740"/>
        <s v="742 166"/>
        <s v="633 908"/>
        <s v="604 789"/>
        <s v="553 026"/>
        <s v="1 258 685"/>
        <s v="1 424 100"/>
        <s v="1 359 201"/>
        <s v="1 488 734"/>
        <s v="0"/>
        <s v="1 655 614"/>
        <s v="339 441"/>
        <s v="858 650"/>
        <s v="299 353"/>
        <s v="725 560"/>
        <s v="491 859"/>
        <s v="655 631"/>
        <s v="727 327"/>
        <s v="809 796"/>
        <s v="756 203"/>
        <s v="886 710"/>
        <s v="447 361"/>
        <s v="541 525"/>
        <s v="798 535"/>
        <s v="329 249"/>
        <s v="419 123"/>
        <s v="2 568 665"/>
        <s v="147 384"/>
        <s v="483 956"/>
        <s v="745 235"/>
        <s v="469 434"/>
        <s v="777 675"/>
        <s v="382 066"/>
        <s v="662 475"/>
        <s v="875 893"/>
        <s v="1 537 073"/>
        <s v="2 368 876"/>
        <s v="1 440 860"/>
        <s v="1 010 825"/>
        <s v="607 787"/>
        <s v="361 304"/>
        <s v="1 169 590"/>
        <s v="640 699"/>
        <s v="1 348 958"/>
        <s v="353 262"/>
        <s v="665 800"/>
        <s v="1 364 868"/>
        <s v="689 294"/>
        <s v="627 988"/>
        <s v="1 012 467"/>
        <s v="696 468"/>
        <s v="2 055 147"/>
        <s v="142 008"/>
        <s v="289 357"/>
        <s v="235 600"/>
        <s v="726 812"/>
        <s v="478 137"/>
        <s v="1 540 887"/>
        <s v="604 215"/>
        <s v="457 594"/>
        <s v="701 185"/>
        <s v="628 742"/>
        <s v="1 067 522"/>
        <s v="1 056 109"/>
        <s v="2 416 837"/>
        <s v="901 476"/>
        <s v="918 112"/>
        <s v="443 680"/>
        <s v="799 025"/>
        <s v="993 515"/>
        <s v="796 419"/>
        <s v="2 012 034"/>
        <s v="528 011"/>
        <s v="546 447"/>
        <s v="360 732"/>
        <s v="1 073 656"/>
        <s v="680 644"/>
        <s v="971 580"/>
        <s v="711 585"/>
        <s v="592 156"/>
        <s v="1 532 280"/>
        <s v="1 315 648"/>
        <s v="435 532"/>
        <s v="904 804"/>
        <s v="535 042"/>
        <s v="865 504"/>
        <s v="2 138 010"/>
        <s v="782 358"/>
        <s v="586 414"/>
        <s v="557 596"/>
        <s v="254 726"/>
        <s v="224 181"/>
        <s v="447 051"/>
        <s v="1 279 035"/>
        <s v="712 591"/>
        <s v="538 262"/>
        <s v="538 661"/>
        <s v="790 403"/>
        <s v="1 673 519"/>
        <s v="748 065"/>
        <s v="797 711"/>
      </sharedItems>
    </cacheField>
    <cacheField name="7" numFmtId="49">
      <sharedItems containsBlank="1">
        <s v="509 895"/>
        <s v="631 865"/>
        <s v="647 640"/>
        <s v="477 019"/>
        <s v="1 306 429"/>
        <s v="732 189"/>
        <s v="714 946"/>
        <s v="1 544 063"/>
        <s v="475 610"/>
        <s v="1 571 314"/>
        <s v="955 954"/>
        <s v="428 396"/>
        <s v="1 269 075"/>
        <s v="733 430"/>
        <s v="634 160"/>
        <s v="990 113"/>
        <s v="981 179"/>
        <s v="822 234"/>
        <s v="1 493 025"/>
        <s v="2 559 805"/>
        <m/>
        <s v="1 408 751"/>
        <s v="790 317"/>
        <s v="572 114"/>
        <s v="787 186"/>
        <s v="797 494"/>
        <s v="486 146"/>
        <s v="1 724 742"/>
        <s v="213 309"/>
        <s v="1 114 038"/>
        <s v="1 027 496"/>
        <s v="1 040 640"/>
        <s v="787 572"/>
        <s v="1 016 374"/>
        <s v="458 393"/>
        <s v="1 567 308"/>
        <s v="755 512"/>
        <s v="995 978"/>
        <s v="377 946"/>
        <s v="447 522"/>
        <s v="745 104"/>
        <s v="1 027 911"/>
        <s v="780 930"/>
        <s v="859 594"/>
        <s v="666 274"/>
        <s v="770 692"/>
        <s v="799 799"/>
        <s v="441 624"/>
        <s v="549 637"/>
        <s v="495 021"/>
        <s v="615 782"/>
        <s v="991 304"/>
        <s v="765 899"/>
        <s v="599 498"/>
        <s v="671 511"/>
        <s v="534 494"/>
        <s v="1 238 255"/>
        <s v="1 361 133"/>
        <s v="1 371 811"/>
        <s v="1 441 037"/>
        <s v="2 677 749"/>
        <s v="1 571 799"/>
        <s v="325 632"/>
        <s v="894 134"/>
        <s v="301 798"/>
        <s v="710 380"/>
        <s v="475 487"/>
        <s v="624 795"/>
        <s v="693 868"/>
        <s v="1 138 629"/>
        <s v="701 743"/>
        <s v="852 096"/>
        <s v="443 753"/>
        <s v="524 199"/>
        <s v="773 173"/>
        <s v="225 977"/>
        <s v="408 628"/>
        <s v="2 530 727"/>
        <s v="142 633"/>
        <s v="441 468"/>
        <s v="722 117"/>
        <s v="447 874"/>
        <s v="773 004"/>
        <s v="382 462"/>
        <s v="655 435"/>
        <s v="835 290"/>
        <s v="1 469 436"/>
        <s v="1 354 063"/>
        <s v="2 332 690"/>
        <s v="1 415 369"/>
        <s v="806 765"/>
        <s v="582 167"/>
        <s v="344 186"/>
        <s v="1 182 080"/>
        <s v="618 684"/>
        <s v="1 228 993"/>
        <s v="342 591"/>
        <s v="865 646"/>
        <s v="1 335 864"/>
        <s v="652 681"/>
        <s v="595 039"/>
        <s v="949 392"/>
        <s v="675 833"/>
        <s v="1 945 669"/>
        <s v="147 325"/>
        <s v="285 533"/>
        <s v="241 302"/>
        <s v="715 009"/>
        <s v="467 019"/>
        <s v="1 516 865"/>
        <s v="535 434"/>
        <s v="439 681"/>
        <s v="681 471"/>
        <s v="629 626"/>
        <s v="1 083 832"/>
        <s v="974 542"/>
        <s v="2 485 562"/>
        <s v="845 599"/>
        <s v="866 176"/>
        <s v="430 586"/>
        <s v="784 328"/>
        <s v="953 220"/>
        <s v="755 629"/>
        <s v="1 968 148"/>
        <s v="515 291"/>
        <s v="528 643"/>
        <s v="0"/>
        <s v="344 706"/>
        <s v="1 019 307"/>
        <s v="635 989"/>
        <s v="874 477"/>
        <s v="681 574"/>
        <s v="556 307"/>
        <s v="1 431 331"/>
        <s v="1 256 150"/>
        <s v="422 818"/>
        <s v="867 269"/>
        <s v="498 390"/>
        <s v="870 662"/>
        <s v="2 087 901"/>
        <s v="766 217"/>
        <s v="572 330"/>
        <s v="559 152"/>
        <s v="242 181"/>
        <s v="238 602"/>
        <s v="439 327"/>
        <s v="1 171 949"/>
        <s v="680 016"/>
        <s v="504 360"/>
        <s v="489 838"/>
        <s v="759 393"/>
        <s v="1 655 504"/>
        <s v="739 236"/>
        <s v="751 468"/>
      </sharedItems>
    </cacheField>
    <cacheField name="8" numFmtId="49">
      <sharedItems containsBlank="1">
        <s v="493 434"/>
        <s v="622 187"/>
        <s v="620 947"/>
        <s v="475 838"/>
        <s v="1 263 502"/>
        <s v="753 522"/>
        <s v="720 513"/>
        <s v="1 532 135"/>
        <s v="460 660"/>
        <s v="1 544 249"/>
        <s v="982 300"/>
        <s v="446 575"/>
        <s v="1 262 888"/>
        <s v="726 061"/>
        <s v="632 403"/>
        <s v="989 184"/>
        <s v="982 468"/>
        <s v="821 215"/>
        <s v="1 467 978"/>
        <s v="2 572 298"/>
        <m/>
        <s v="1 395 334"/>
        <s v="810 539"/>
        <s v="554 452"/>
        <s v="786 898"/>
        <s v="777 725"/>
        <s v="495 697"/>
        <s v="1 680 195"/>
        <s v="214 886"/>
        <s v="1 081 295"/>
        <s v="1 059 842"/>
        <s v="1 039 065"/>
        <s v="782 610"/>
        <s v="1 037 376"/>
        <s v="454 675"/>
        <s v="1 567 299"/>
        <s v="742 525"/>
        <s v="1 001 846"/>
        <s v="374 985"/>
        <s v="448 183"/>
        <s v="750 734"/>
        <s v="1 043 181"/>
        <s v="783 041"/>
        <s v="881 704"/>
        <s v="662 375"/>
        <s v="797 020"/>
        <s v="821 862"/>
        <s v="557 121"/>
        <s v="548 380"/>
        <s v="494 776"/>
        <s v="647 264"/>
        <s v="994 572"/>
        <s v="779 092"/>
        <s v="606 794"/>
        <s v="686 448"/>
        <s v="511 525"/>
        <s v="1 224 851"/>
        <s v="1 320 597"/>
        <s v="1 343 330"/>
        <s v="1 434 944"/>
        <s v="2 642 829"/>
        <s v="1 578 795"/>
        <s v="323 997"/>
        <s v="871 803"/>
        <s v="295 806"/>
        <s v="715 652"/>
        <s v="468 915"/>
        <s v="581 664"/>
        <s v="690 153"/>
        <s v="1 256 095"/>
        <s v="698 185"/>
        <s v="832 756"/>
        <s v="440 627"/>
        <s v="518 856"/>
        <s v="1 070 980"/>
        <s v="344 848"/>
        <s v="404 821"/>
        <s v="2 502 571"/>
        <s v="139 056"/>
        <s v="449 612"/>
        <s v="663 962"/>
        <s v="432 412"/>
        <s v="748 812"/>
        <s v="377 295"/>
        <s v="648 147"/>
        <s v="842 114"/>
        <s v="1 511 539"/>
        <s v="1 370 267"/>
        <s v="2 283 227"/>
        <s v="1 409 055"/>
        <s v="815 783"/>
        <s v="597 577"/>
        <s v="340 648"/>
        <s v="1 105 406"/>
        <s v="628 539"/>
        <s v="1 216 108"/>
        <s v="338 374"/>
        <s v="687 406"/>
        <s v="1 308 111"/>
        <s v="646 039"/>
        <s v="589 127"/>
        <s v="899 256"/>
        <s v="672 161"/>
        <s v="1 854 367"/>
        <s v="144 091"/>
        <s v="284 543"/>
        <s v="236 816"/>
        <s v="709 923"/>
        <s v="457 350"/>
        <s v="1 479 972"/>
        <s v="551 826"/>
        <s v="423 044"/>
        <s v="676 956"/>
        <s v="620 478"/>
        <s v="1 111 546"/>
        <s v="983 342"/>
        <s v="2 279 504"/>
        <s v="839 923"/>
        <s v="918 772"/>
        <s v="437 906"/>
        <s v="770 934"/>
        <s v="930 224"/>
        <s v="693 827"/>
        <s v="1 893 893"/>
        <s v="481 306"/>
        <s v="548 797"/>
        <s v="0"/>
        <s v="354 235"/>
        <s v="948 145"/>
        <s v="622 224"/>
        <s v="843 257"/>
        <s v="677 451"/>
        <s v="555 451"/>
        <s v="1 438 633"/>
        <s v="1 316 566"/>
        <s v="423 036"/>
        <s v="882 137"/>
        <s v="529 682"/>
        <s v="933 750"/>
        <s v="2 043 175"/>
        <s v="778 266"/>
        <s v="574 298"/>
        <s v="541 023"/>
        <s v="244 629"/>
        <s v="271 061"/>
        <s v="434 461"/>
        <s v="1 195 288"/>
        <s v="668 827"/>
        <s v="500 519"/>
        <s v="500 346"/>
        <s v="775 113"/>
        <s v="1 646 973"/>
        <s v="690 467"/>
        <s v="731 415"/>
      </sharedItems>
    </cacheField>
    <cacheField name="9" numFmtId="49">
      <sharedItems containsBlank="1">
        <s v="508 273"/>
        <s v="645 794"/>
        <s v="639 328"/>
        <s v="483 656"/>
        <s v="1 247 113"/>
        <s v="757 305"/>
        <s v="781 293"/>
        <s v="1 592 699"/>
        <s v="485 235"/>
        <s v="1 590 343"/>
        <s v="997 806"/>
        <s v="461 267"/>
        <s v="1 267 323"/>
        <s v="770 356"/>
        <s v="668 425"/>
        <s v="992 599"/>
        <s v="1 020 541"/>
        <s v="827 723"/>
        <s v="1 482 176"/>
        <s v="2 647 006"/>
        <m/>
        <s v="1 443 416"/>
        <s v="825 282"/>
        <s v="594 263"/>
        <s v="806 897"/>
        <s v="807 920"/>
        <s v="498 745"/>
        <s v="1 717 378"/>
        <s v="212 290"/>
        <s v="1 040 690"/>
        <s v="1 066 796"/>
        <s v="1 059 309"/>
        <s v="836 552"/>
        <s v="1 083 958"/>
        <s v="470 978"/>
        <s v="1 594 810"/>
        <s v="757 580"/>
        <s v="1 014 096"/>
        <s v="378 286"/>
        <s v="448 577"/>
        <s v="804 043"/>
        <s v="1 093 157"/>
        <s v="786 796"/>
        <s v="914 534"/>
        <s v="661 136"/>
        <s v="831 507"/>
        <s v="873 824"/>
        <s v="450 997"/>
        <s v="568 177"/>
        <s v="493 957"/>
        <s v="673 717"/>
        <s v="998 119"/>
        <s v="807 001"/>
        <s v="605 109"/>
        <s v="712 221"/>
        <s v="528 951"/>
        <s v="1 246 795"/>
        <s v="1 326 672"/>
        <s v="1 327 528"/>
        <s v="1 446 182"/>
        <s v="2 686 576"/>
        <s v="1 596 742"/>
        <s v="334 309"/>
        <s v="867 889"/>
        <s v="303 715"/>
        <s v="734 755"/>
        <s v="466 718"/>
        <s v="579 504"/>
        <s v="688 180"/>
        <s v="1 357 818"/>
        <s v="723 170"/>
        <s v="861 442"/>
        <s v="436 323"/>
        <s v="0"/>
        <s v="843 291"/>
        <s v="343 100"/>
        <s v="416 348"/>
        <s v="2 573 989"/>
        <s v="141 424"/>
        <s v="466 028"/>
        <s v="673 910"/>
        <s v="430 806"/>
        <s v="769 364"/>
        <s v="379 731"/>
        <s v="676 820"/>
        <s v="858 587"/>
        <s v="1 519 806"/>
        <s v="1 401 390"/>
        <s v="2 340 509"/>
        <s v="56 171"/>
        <s v="1 445 797"/>
        <s v="837 727"/>
        <s v="613 536"/>
        <s v="353 867"/>
        <s v="1 185 006"/>
        <s v="630 244"/>
        <s v="1 249 977"/>
        <s v="377 723"/>
        <s v="694 279"/>
        <s v="1 315 160"/>
        <s v="651 682"/>
        <s v="622 393"/>
        <s v="912 954"/>
        <s v="773 045"/>
        <s v="1 931 782"/>
        <s v="167 383"/>
        <s v="305 945"/>
        <s v="243 686"/>
        <s v="735 765"/>
        <s v="488 149"/>
        <s v="1 497 066"/>
        <s v="574 534"/>
        <s v="420 231"/>
        <s v="664 954"/>
        <s v="623 707"/>
        <s v="1 180 769"/>
        <s v="987 305"/>
        <s v="2 209 185"/>
        <s v="841 206"/>
        <s v="936 396"/>
        <s v="458 218"/>
        <s v="803 881"/>
        <s v="937 360"/>
        <s v="770 707"/>
        <s v="1 906 947"/>
        <s v="517 118"/>
        <s v="559 796"/>
        <s v="369 920"/>
        <s v="1 009 171"/>
        <s v="618 544"/>
        <s v="854 527"/>
        <s v="698 650"/>
        <s v="563 586"/>
        <s v="1 442 751"/>
        <s v="1 338 366"/>
        <s v="433 060"/>
        <s v="930 976"/>
        <s v="537 156"/>
        <s v="976 835"/>
        <s v="2 065 343"/>
        <s v="847 369"/>
        <s v="581 898"/>
        <s v="533 796"/>
        <s v="244 770"/>
        <s v="266 999"/>
        <s v="458 914"/>
        <s v="1 236 625"/>
        <s v="700 338"/>
        <s v="519 318"/>
        <s v="496 307"/>
        <s v="777 543"/>
        <s v="1 684 116"/>
        <s v="689 444"/>
        <s v="747 359"/>
      </sharedItems>
    </cacheField>
    <cacheField name="10" numFmtId="49">
      <sharedItems containsBlank="1">
        <s v="519 863"/>
        <s v="622 743"/>
        <s v="634 241"/>
        <s v="480 384"/>
        <s v="1 128 199"/>
        <s v="758 999"/>
        <s v="682 444"/>
        <s v="1 599 621"/>
        <s v="476 784"/>
        <s v="1 544 044"/>
        <s v="968 901"/>
        <s v="456 549"/>
        <s v="1 274 391"/>
        <s v="773 040"/>
        <s v="653 141"/>
        <s v="989 467"/>
        <s v="964 675"/>
        <s v="856 359"/>
        <s v="1 483 347"/>
        <s v="2 596 230"/>
        <m/>
        <s v="1 427 435"/>
        <s v="814 563"/>
        <s v="579 168"/>
        <s v="786 699"/>
        <s v="814 619"/>
        <s v="491 812"/>
        <s v="1 518 090"/>
        <s v="210 574"/>
        <s v="1 074 971"/>
        <s v="1 024 422"/>
        <s v="1 069 054"/>
        <s v="819 336"/>
        <s v="1 045 807"/>
        <s v="475 913"/>
        <s v="1 596 863"/>
        <s v="763 844"/>
        <s v="964 041"/>
        <s v="389 971"/>
        <s v="454 920"/>
        <s v="812 652"/>
        <s v="1 123 505"/>
        <s v="780 899"/>
        <s v="927 317"/>
        <s v="648 659"/>
        <s v="762 590"/>
        <s v="840 743"/>
        <s v="440 300"/>
        <s v="549 220"/>
        <s v="488 429"/>
        <s v="672 928"/>
        <s v="40 817"/>
        <s v="832 501"/>
        <s v="590 164"/>
        <s v="768 912"/>
        <s v="532 999"/>
        <s v="1 257 025"/>
        <s v="1 279 690"/>
        <s v="1 287 822"/>
        <s v="1 415 557"/>
        <s v="2 644 314"/>
        <s v="1 585 692"/>
        <s v="352 553"/>
        <s v="909 927"/>
        <s v="302 019"/>
        <s v="713 329"/>
        <s v="464 916"/>
        <s v="551 781"/>
        <s v="613 718"/>
        <s v="1 319 515"/>
        <s v="664 782"/>
        <s v="808 001"/>
        <s v="447 465"/>
        <s v="522 203"/>
        <s v="735 916"/>
        <s v="354 917"/>
        <s v="449 419"/>
        <s v="2 571 165"/>
        <s v="144 545"/>
        <s v="464 832"/>
        <s v="672 807"/>
        <s v="416 143"/>
        <s v="740 596"/>
        <s v="374 646"/>
        <s v="651 113"/>
        <s v="873 665"/>
        <s v="1 310 696"/>
        <s v="1 394 961"/>
        <s v="2 268 789"/>
        <s v="689 397"/>
        <s v="1 442 645"/>
        <s v="854 060"/>
        <s v="597 103"/>
        <s v="345 779"/>
        <s v="1 214 512"/>
        <s v="647 791"/>
        <s v="1 197 922"/>
        <s v="375 603"/>
        <s v="684 115"/>
        <s v="1 272 464"/>
        <s v="680 221"/>
        <s v="619 579"/>
        <s v="871 060"/>
        <s v="821 217"/>
        <s v="1 933 404"/>
        <s v="163 023"/>
        <s v="297 107"/>
        <s v="253 593"/>
        <s v="615 495"/>
        <s v="474 150"/>
        <s v="1 379 937"/>
        <s v="587 793"/>
        <s v="0"/>
        <s v="659 866"/>
        <s v="601 984"/>
        <s v="1 203 188"/>
        <s v="871 648"/>
        <s v="2 099 094"/>
        <s v="842 838"/>
        <s v="940 638"/>
        <s v="445 091"/>
        <s v="790 247"/>
        <s v="928 556"/>
        <s v="784 777"/>
        <s v="1 876 798"/>
        <s v="507 860"/>
        <s v="564 695"/>
        <s v="367 354"/>
        <s v="1 056 341"/>
        <s v="637 954"/>
        <s v="416 748"/>
        <s v="808 388"/>
        <s v="690 198"/>
        <s v="559 150"/>
        <s v="1 406 650"/>
        <s v="1 330 350"/>
        <s v="427 433"/>
        <s v="879 070"/>
        <s v="535 680"/>
        <s v="956 248"/>
        <s v="2 026 030"/>
        <s v="822 701"/>
        <s v="567 969"/>
        <s v="234 501"/>
        <s v="231 430"/>
        <s v="469 238"/>
        <s v="1 186 451"/>
        <s v="612 047"/>
        <s v="506 805"/>
        <s v="516 236"/>
        <s v="714 947"/>
        <s v="1 674 187"/>
        <s v="689 157"/>
        <s v="744 132"/>
      </sharedItems>
    </cacheField>
    <cacheField name="11" numFmtId="49">
      <sharedItems>
        <s v="502 165"/>
        <s v="632 446"/>
        <s v="636 322"/>
        <s v="490 260"/>
        <s v="1 202 191"/>
        <s v="785 238"/>
        <s v="673 688"/>
        <s v="1 632 313"/>
        <s v="465 504"/>
        <s v="1 469 102"/>
        <s v="972 713"/>
        <s v="463 297"/>
        <s v="1 259 106"/>
        <s v="734 481"/>
        <s v="654 965"/>
        <s v="955 352"/>
        <s v="942 699"/>
        <s v="885 904"/>
        <s v="1 475 800"/>
        <s v="2 557 415"/>
        <s v="1 950"/>
        <s v="0"/>
        <s v="781 900"/>
        <s v="572 792"/>
        <s v="320 136"/>
        <s v="794 550"/>
        <s v="824 269"/>
        <s v="487 716"/>
        <s v="1 539 336"/>
        <s v="206 733"/>
        <s v="1 007 548"/>
        <s v="1 046 442"/>
        <s v="1 049 852"/>
        <s v="788 053"/>
        <s v="1 050 886"/>
        <s v="451 032"/>
        <s v="1 619 163"/>
        <s v="744 105"/>
        <s v="972 890"/>
        <s v="392 780"/>
        <s v="452 972"/>
        <s v="815 729"/>
        <s v="1 123 014"/>
        <s v="773 920"/>
        <s v="886 768"/>
        <s v="670 840"/>
        <s v="784 186"/>
        <s v="874 230"/>
        <s v="441 940"/>
        <s v="519 345"/>
        <s v="481 271"/>
        <s v="667 467"/>
        <s v="973 262"/>
        <s v="826 805"/>
        <s v="627 228"/>
        <s v="754 292"/>
        <s v="552 345"/>
        <s v="1 270 590"/>
        <s v="1 172 574"/>
        <s v="1 256 814"/>
        <s v="1 415 452"/>
        <s v="2 644 552"/>
        <s v="1 541 797"/>
        <s v="349 840"/>
        <s v="892 728"/>
        <s v="302 606"/>
        <s v="726 658"/>
        <s v="461 069"/>
        <s v="567 172"/>
        <s v="641 653"/>
        <s v="1 302 018"/>
        <s v="618 375"/>
        <s v="818 668"/>
        <s v="447 425"/>
        <s v="556 924"/>
        <s v="741 969"/>
        <s v="350 979"/>
        <s v="447 127"/>
        <s v="2 479 129"/>
        <s v="144 907"/>
        <s v="462 547"/>
        <s v="671 999"/>
        <s v="413 599"/>
        <s v="744 889"/>
        <s v="365 473"/>
        <s v="444 861"/>
        <s v="619 578"/>
        <s v="863 465"/>
        <s v="1 345 304"/>
        <s v="1 233 648"/>
        <s v="2 290 617"/>
        <s v="723 813"/>
        <s v="1 450 564"/>
        <s v="819 741"/>
        <s v="626 544"/>
        <s v="357 570"/>
        <s v="1 096 361"/>
        <s v="648 257"/>
        <s v="1 177 743"/>
        <s v="371 599"/>
        <s v="680 723"/>
        <s v="1 309 708"/>
        <s v="694 948"/>
        <s v="622 449"/>
        <s v="877 163"/>
        <s v="845 158"/>
        <s v="1 938 391"/>
        <s v="164 500"/>
        <s v="302 446"/>
        <s v="260 488"/>
        <s v="621 171"/>
        <s v="477 506"/>
        <s v="1 428 643"/>
        <s v="583 937"/>
        <s v="431 677"/>
        <s v="742 674"/>
        <s v="626 068"/>
        <s v="1 165 346"/>
        <s v="914 076"/>
        <s v="145 122"/>
        <s v="2 139 115"/>
        <s v="846 731"/>
        <s v="976 287"/>
        <s v="427 605"/>
        <s v="824 686"/>
        <s v="971 026"/>
        <s v="720 281"/>
        <s v="1 785 366"/>
        <s v="527 238"/>
        <s v="547 340"/>
        <s v="793 385"/>
        <s v="367 344"/>
        <s v="1 112 000"/>
        <s v="639 067"/>
        <s v="1 051 380"/>
        <s v="727 234"/>
        <s v="705 234"/>
        <s v="568 122"/>
        <s v="1 376 419"/>
        <s v="1 799 711"/>
        <s v="416 457"/>
        <s v="908 932"/>
        <s v="551 016"/>
        <s v="977 590"/>
        <s v="2 088 622"/>
        <s v="806 426"/>
        <s v="553 442"/>
        <s v="570 552"/>
        <s v="227 035"/>
        <s v="215 128"/>
        <s v="483 503"/>
        <s v="1 189 047"/>
        <s v="633 435"/>
        <s v="507 747"/>
        <s v="542 332"/>
        <s v="719 440"/>
        <s v="709 979"/>
        <s v="759 707"/>
      </sharedItems>
    </cacheField>
    <cacheField name="12" numFmtId="49">
      <sharedItems>
        <s v="468 690"/>
        <s v="607 207"/>
        <s v="600 069"/>
        <s v="476 404"/>
        <s v="1 190 789"/>
        <s v="796 448"/>
        <s v="661 992"/>
        <s v="1 579 116"/>
        <s v="449 148"/>
        <s v="1 439 240"/>
        <s v="946 632"/>
        <s v="461 976"/>
        <s v="1 212 559"/>
        <s v="691 871"/>
        <s v="602 243"/>
        <s v="959 740"/>
        <s v="897 623"/>
        <s v="869 445"/>
        <s v="1 345 220"/>
        <s v="2 223 975"/>
        <s v="282 065"/>
        <s v="1 215 773"/>
        <s v="798 780"/>
        <s v="571 442"/>
        <s v="837 247"/>
        <s v="792 607"/>
        <s v="843 331"/>
        <s v="454 071"/>
        <s v="1 534 975"/>
        <s v="205 755"/>
        <s v="1 015 816"/>
        <s v="1 036 607"/>
        <s v="1 055 267"/>
        <s v="754 893"/>
        <s v="1 052 397"/>
        <s v="438 272"/>
        <s v="1 454 832"/>
        <s v="730 395"/>
        <s v="984 938"/>
        <s v="382 677"/>
        <s v="447 947"/>
        <s v="782 048"/>
        <s v="1 124 941"/>
        <s v="724 876"/>
        <s v="865 830"/>
        <s v="653 399"/>
        <s v="784 412"/>
        <s v="862 049"/>
        <s v="438 984"/>
        <s v="515 434"/>
        <s v="500 608"/>
        <s v="662 658"/>
        <s v="829 393"/>
        <s v="808 863"/>
        <s v="619 676"/>
        <s v="679 558"/>
        <s v="525 017"/>
        <s v="1 196 223"/>
        <s v="1 180 326"/>
        <s v="1 171 713"/>
        <s v="1 371 549"/>
        <s v="2 300 765"/>
        <s v="1 405 986"/>
        <s v="332 996"/>
        <s v="0"/>
        <s v="293 088"/>
        <s v="708 425"/>
        <s v="459 201"/>
        <s v="557 401"/>
        <s v="628 874"/>
        <s v="1 227 372"/>
        <s v="587 575"/>
        <s v="805 400"/>
        <s v="436 858"/>
        <s v="567 792"/>
        <s v="746 727"/>
        <s v="344 148"/>
        <s v="415 229"/>
        <s v="2 449 952"/>
        <s v="141 154"/>
        <s v="453 421"/>
        <s v="678 312"/>
        <s v="416 338"/>
        <s v="725 201"/>
        <s v="357 992"/>
        <s v="704 957"/>
        <s v="638 933"/>
        <s v="874 498"/>
        <s v="1 382 389"/>
        <s v="1 266 378"/>
        <s v="2 027 744"/>
        <s v="723 649"/>
        <s v="1 331 977"/>
        <s v="787 722"/>
        <s v="611 539"/>
        <s v="369 055"/>
        <s v="1 105 955"/>
        <s v="690 100"/>
        <s v="1 172 177"/>
        <s v="362 786"/>
        <s v="670 590"/>
        <s v="1 303 816"/>
        <s v="618 574"/>
        <s v="599 353"/>
        <s v="870 204"/>
        <s v="780 187"/>
        <s v="1 859 683"/>
        <s v="161 447"/>
        <s v="294 727"/>
        <s v="250 810"/>
        <s v="636 278"/>
        <s v="463 182"/>
        <s v="1 399 774"/>
        <s v="561 247"/>
        <s v="411 555"/>
        <s v="757 413"/>
        <s v="630 022"/>
        <s v="1 179 079"/>
        <s v="912 061"/>
        <s v="459 989"/>
        <s v="1 902 058"/>
        <s v="764 414"/>
        <s v="975 050"/>
        <s v="425 578"/>
        <s v="800 464"/>
        <s v="962 449"/>
        <s v="687 165"/>
        <s v="1 711 828"/>
        <s v="523 230"/>
        <s v="517 726"/>
        <s v="782 342"/>
        <s v="361 546"/>
        <s v="1 063 761"/>
        <s v="630 840"/>
        <s v="1 099 649"/>
        <s v="740 375"/>
        <s v="695 606"/>
        <s v="546 938"/>
        <s v="1 256 939"/>
        <s v="1 810 045"/>
        <s v="417 157"/>
        <s v="836 612"/>
        <s v="550 672"/>
        <s v="984 741"/>
        <s v="1 735 662"/>
        <s v="732 946"/>
        <s v="563 362"/>
        <s v="553 751"/>
        <s v="232 842"/>
        <s v="205 196"/>
        <s v="474 324"/>
        <s v="1 129 439"/>
        <s v="656 089"/>
        <s v="476 816"/>
        <s v="563 733"/>
        <s v="723 254"/>
        <s v="1 547 206"/>
        <s v="694 723"/>
        <s v="756 831"/>
      </sharedItems>
    </cacheField>
    <cacheField name="Somme :" numFmtId="3">
      <sharedItems containsSemiMixedTypes="0" containsString="0" containsNumber="1">
        <n v="6147029.972"/>
        <n v="7540479.069"/>
        <n v="8120082.096"/>
        <n v="5692712.334"/>
        <n v="1.4917149008E7"/>
        <n v="9040207.504"/>
        <n v="4980418.425"/>
        <n v="1.8722191622E7"/>
        <n v="5828056.387"/>
        <n v="1.8245035109E7"/>
        <n v="1.1511130972E7"/>
        <n v="5456843.303"/>
        <n v="1.4762430007E7"/>
        <n v="7054433.715"/>
        <n v="8287747.465"/>
        <n v="1.2221081085E7"/>
        <n v="1.1999524117E7"/>
        <n v="1.0212990821E7"/>
        <n v="1.7690865215E7"/>
        <n v="3.0676054858E7"/>
        <n v="284015.56"/>
        <n v="1.3657530609E7"/>
        <n v="9769407.841"/>
        <n v="7198157.892"/>
        <n v="1157383.522"/>
        <n v="9579524.218"/>
        <n v="9617225.61"/>
        <n v="5894448.372"/>
        <n v="1.9733836173E7"/>
        <n v="1640642.276"/>
        <n v="1.3141925155E7"/>
        <n v="9686519.559"/>
        <n v="1.2961037628E7"/>
        <n v="8818095.204"/>
        <n v="1.2853936408E7"/>
        <n v="5628365.492"/>
        <n v="1.8997113614E7"/>
        <n v="8835077.646"/>
        <n v="1.1923659267E7"/>
        <n v="4507520.739"/>
        <n v="5374368.867"/>
        <n v="8834807.544"/>
        <n v="1.339965156E7"/>
        <n v="9849297.821"/>
        <n v="1.0276439151E7"/>
        <n v="7466241.383"/>
        <n v="9651127.079"/>
        <n v="1.0459322795E7"/>
        <n v="5545461.642"/>
        <n v="6630575.175"/>
        <n v="5761475.912"/>
        <n v="7761156.537"/>
        <n v="1.0601682835E7"/>
        <n v="8996509.796"/>
        <n v="7511037.386"/>
        <n v="5250630.867"/>
        <n v="6421375.2"/>
        <n v="1.5073111887E7"/>
        <n v="1.564168666E7"/>
        <n v="1.5826699376E7"/>
        <n v="1.6811024162E7"/>
        <n v="2.8115127001E7"/>
        <n v="1.9006716636E7"/>
        <n v="4139814.258"/>
        <n v="9527960.044"/>
        <n v="3506993.354"/>
        <n v="8524188.676"/>
        <n v="5695787.668"/>
        <n v="7298384.477"/>
        <n v="8259512.08"/>
        <n v="8411242.014"/>
        <n v="8026308.663"/>
        <n v="9946280.73"/>
        <n v="5398453.601"/>
        <n v="5410627.341"/>
        <n v="1.0019471529E7"/>
        <n v="3818565.19"/>
        <n v="4840815.784"/>
        <n v="2.95172568E7"/>
        <n v="1745445.797"/>
        <n v="5534307.131"/>
        <n v="8191997.408"/>
        <n v="5372218.698"/>
        <n v="8450277.321"/>
        <n v="4555891.168"/>
        <n v="1149818.414"/>
        <n v="7680658.603"/>
        <n v="1.0657654168E7"/>
        <n v="1.7385062936E7"/>
        <n v="1.4466571295E7"/>
        <n v="2.7188683625E7"/>
        <n v="2193030.021"/>
        <n v="1.6985026119E7"/>
        <n v="1.068317389E7"/>
        <n v="7093578.181"/>
        <n v="4338090.626"/>
        <n v="1.3941986285E7"/>
        <n v="7775744.328"/>
        <n v="1.4794909473E7"/>
        <n v="4212227.362"/>
        <n v="8551758.667"/>
        <n v="1.3136138831E7"/>
        <n v="7918600.714"/>
        <n v="7634731.106"/>
        <n v="1.118971842E7"/>
        <n v="8160163.051"/>
        <n v="2.2896485715E7"/>
        <n v="1795006.526"/>
        <n v="3449245.59"/>
        <n v="2903283.003"/>
        <n v="8415512.226"/>
        <n v="5515344.894"/>
        <n v="1.766360459E7"/>
        <n v="4786678.522"/>
        <n v="4813141.547"/>
        <n v="8223492.217"/>
        <n v="7490586.44"/>
        <n v="1.3600600673E7"/>
        <n v="1.1826341058E7"/>
        <n v="605110.822"/>
        <n v="2.7158962688E7"/>
        <n v="9796974.607"/>
        <n v="1.1198238378E7"/>
        <n v="5248599.632"/>
        <n v="1.0050893827E7"/>
        <n v="1.140885861E7"/>
        <n v="9016152.32"/>
        <n v="2.2730590678E7"/>
        <n v="6240037.037"/>
        <n v="6512881.297"/>
        <n v="1989627.594"/>
        <n v="4300815.397"/>
        <n v="1.2647149921E7"/>
        <n v="7704533.571"/>
        <n v="2567777.478"/>
        <n v="1.0343201902E7"/>
        <n v="8389965.448"/>
        <n v="6840028.274"/>
        <n v="1.7140285344E7"/>
        <n v="1.6615832929E7"/>
        <n v="5119859.442"/>
        <n v="1.1233899353E7"/>
        <n v="7127759.896"/>
        <n v="1.1106708955E7"/>
        <n v="2.4144573578E7"/>
        <n v="9492313.624"/>
        <n v="6883611.343"/>
        <n v="5994796.619"/>
        <n v="2510416.287"/>
        <n v="2967330.971"/>
        <n v="5381808.87"/>
        <n v="1.2922832419E7"/>
        <n v="7861094.213"/>
        <n v="6218380.468"/>
        <n v="6191220.912"/>
        <n v="8983420.785"/>
        <n v="1.7649276495E7"/>
        <n v="8422073.363"/>
        <n v="9085274.624"/>
      </sharedItems>
    </cacheField>
    <cacheField name="Nb" numFmtId="0">
      <sharedItems containsSemiMixedTypes="0" containsString="0" containsNumber="1" containsInteger="1">
        <n v="12.0"/>
        <n v="7.0"/>
        <n v="10.0"/>
        <n v="2.0"/>
        <n v="8.0"/>
        <n v="9.0"/>
        <n v="5.0"/>
        <n v="3.0"/>
        <n v="11.0"/>
      </sharedItems>
    </cacheField>
    <cacheField name=" " numFmtId="0">
      <sharedItems containsString="0" containsBlank="1">
        <m/>
      </sharedItems>
    </cacheField>
    <cacheField name="NB Vide" numFmtId="49">
      <sharedItems containsSemiMixedTypes="0" containsString="0" containsNumber="1" containsInteger="1">
        <n v="0.0"/>
        <n v="5.0"/>
        <n v="2.0"/>
        <n v="10.0"/>
        <n v="4.0"/>
        <n v="3.0"/>
        <n v="7.0"/>
        <n v="9.0"/>
        <n v="1.0"/>
      </sharedItems>
    </cacheField>
    <cacheField name="NB 0" numFmtId="49">
      <sharedItems containsSemiMixedTypes="0" containsString="0" containsNumber="1" containsInteger="1">
        <n v="0.0"/>
        <n v="2.0"/>
        <n v="1.0"/>
        <n v="6.0"/>
      </sharedItems>
    </cacheField>
  </cacheFields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 invalid="1" refreshOnLoad="1">
  <cacheSource type="worksheet">
    <worksheetSource ref="W2:AK161" sheet="Rapport 2"/>
  </cacheSource>
  <cacheFields>
    <cacheField name="Ville" numFmtId="49">
      <sharedItems>
        <s v="AIGUES MORTES"/>
        <s v="AIME"/>
        <s v="AIXE SUR VIENNE"/>
        <s v="AIZENAY"/>
        <s v="ARGELES"/>
        <s v="AUBIGNY SUR NERE"/>
        <s v="AUCH"/>
        <s v="AURILLAC"/>
        <s v="AUTERIVE"/>
        <s v="BAGNOLS SUR CEZE"/>
        <s v="BAR SUR SEINE"/>
        <s v="BAUME LES DAMES"/>
        <s v="BEAUCAIRE"/>
        <s v="BELLEY"/>
        <s v="BLAIN"/>
        <s v="BOURG EN BRESSE"/>
        <s v="BREAL SOUS MONTFORT"/>
        <s v="BREUILLET"/>
        <s v="BRIOUDE"/>
        <s v="BRIVES CHARENSAC"/>
        <s v="CAHORS 2"/>
        <s v="CALLIAN"/>
        <s v="CALVI"/>
        <s v="CARBONNE"/>
        <s v="CARHAIX"/>
        <s v="CARPENTRAS"/>
        <s v="CARRIERES SUR SEINE"/>
        <s v="CASTILLON LA BATAILLE"/>
        <s v="CAVAILLON"/>
        <s v="CAZOULS LES BEZIERS"/>
        <s v="CHATEAU D'OLONNE"/>
        <s v="CHATEAUNEUF SUR LOIRE"/>
        <s v="CHAUMONT"/>
        <s v="COMBOURG"/>
        <s v="CROZON MORGAT"/>
        <s v="DAMPIERRE SUR SALON"/>
        <s v="DIGNE LES BAINS"/>
        <s v="DIVES SUR MER"/>
        <s v="DOUARNENEZ"/>
        <s v="DRAVEIL"/>
        <s v="DUNIERES"/>
        <s v="EMBRUN"/>
        <s v="ETAMPES"/>
        <s v="ETAPLES"/>
        <s v="ETAULIERS"/>
        <s v="FAUQUEMBERGUES"/>
        <s v="FIRMINY"/>
        <s v="FITZ JAMES"/>
        <s v="FLEURANCE"/>
        <s v="FONSORBES"/>
        <s v="FOUESNANT"/>
        <s v="FOURNEAUX MATUSSIERE"/>
        <s v="FREJUS"/>
        <s v="FRONTIGNAN"/>
        <s v="GOLFECH"/>
        <s v="GREZ NEUVILLE"/>
        <s v="HAUTEVILLE LOMPNES"/>
        <s v="HESINGUE"/>
        <s v="HYERES"/>
        <s v="ILE ROUSSE"/>
        <s v="ISSOIRE"/>
        <s v="ISTRES"/>
        <s v="JANZE"/>
        <s v="LA DESTROUSSE"/>
        <s v="LA FARE LES OLIVIERS"/>
        <s v="LAGNIEU"/>
        <s v="LANDERNEAU"/>
        <s v="LANGEAC"/>
        <s v="LANGOGNE"/>
        <s v="LANNILIS"/>
        <s v="LANNION"/>
        <s v="LA TESTE DE BUCH"/>
        <s v="LATOUR BAS ELNE"/>
        <s v="LAVELANET"/>
        <s v="LE CHEYLARD"/>
        <s v="LE FOLGOET"/>
        <s v="LEGE"/>
        <s v="LE GRAU DU ROI"/>
        <s v="LES ANGLES"/>
        <s v="LES HOPITAUX NEUFS"/>
        <s v="LES PIEUX"/>
        <s v="LE VIGAN"/>
        <s v="LEZIGNAN CORBIERES"/>
        <s v="LIMOGES"/>
        <s v="LINSELLES"/>
        <s v="LOUDEAC"/>
        <s v="LOUDUN"/>
        <s v="MACON"/>
        <s v="MANOSQUE"/>
        <s v="MARSEILLE CROIX ROUGE"/>
        <s v="MARSEILLE ISAAC"/>
        <s v="MARSEILLE REDON"/>
        <s v="MARSEILLE SCARAMELLI"/>
        <s v="MARSEILLE SEBASTOPOL"/>
        <s v="MARVEJOLS"/>
        <s v="MEGEVE"/>
        <s v="MENTON"/>
        <s v="MILLY LA FORET"/>
        <s v="MIMIZAN"/>
        <s v="MIRANDE"/>
        <s v="MOISSAC"/>
        <s v="MOLSHEIM"/>
        <s v="MONTCEAU LES MINES"/>
        <s v="MONTREJEAU"/>
        <s v="MORESTEL"/>
        <s v="MOUTIERS"/>
        <s v="MOZAC"/>
        <s v="NANTES ARCHE"/>
        <s v="NANTES TALENSAC"/>
        <s v="NANTES ZOLA"/>
        <s v="NOEUX LES MINES"/>
        <s v="NYONS"/>
        <s v="ORANGE"/>
        <s v="OTTERSWILLER"/>
        <s v="OUVILLE LA RIVIERE"/>
        <s v="PARENTIS"/>
        <s v="PERNES LES FONTAINES"/>
        <s v="PLOERMEL"/>
        <s v="PLOUHINEC"/>
        <s v="PONTIVY"/>
        <s v="PORTO VECCHIO"/>
        <s v="PRADES"/>
        <s v="PROPRIANO"/>
        <s v="REQUISTA"/>
        <s v="ROCBARON"/>
        <s v="ROSIERES"/>
        <s v="SAILLAGOUSE"/>
        <s v="SALON DE PROVENCE"/>
        <s v="SAMATAN"/>
        <s v="SAUJON"/>
        <s v="SEEZ"/>
        <s v="SEISSAN"/>
        <s v="SIERENTZ"/>
        <s v="SIGEAN"/>
        <s v="SOISSONS"/>
        <s v="SOMMIERES"/>
        <s v="ST CHELY D'APCHER"/>
        <s v="ST CLAIR DE LA TOUR"/>
        <s v="STE MAXIME"/>
        <s v="ST GEOSMES"/>
        <s v="ST GILLES"/>
        <s v="ST GILLES AGNEAUX"/>
        <s v="ST MARTIN DE FONTENAY"/>
        <s v="ST NICOLAS DE REDON"/>
        <s v="ST RAPHAEL"/>
        <s v="ST SEURIN SUR L'ISLE"/>
        <s v="ST SORLIN EN VALLOIRE"/>
        <s v="ST VALERY EN CAUX"/>
        <s v="THEZAN LES BEZIERS"/>
        <s v="THUIR"/>
        <s v="TONNAY CHARENTE"/>
        <s v="UZES"/>
        <s v="VAGNEY"/>
        <s v="VALDAHON"/>
        <s v="VALREAS"/>
        <s v="VILLERS LA MONTAGNE"/>
        <s v="VITROLLES LE BAOU"/>
        <s v="WALDIGHOFFEN"/>
        <s v="YSSINGEAUX"/>
      </sharedItems>
    </cacheField>
    <cacheField name="Date dernière réouverture" numFmtId="164">
      <sharedItems containsSemiMixedTypes="0" containsDate="1" containsString="0">
        <d v="2000-01-01T00:00:00Z"/>
        <d v="2016-10-19T00:00:00Z"/>
        <d v="2017-04-12T00:00:00Z"/>
        <d v="2017-05-03T00:00:00Z"/>
        <d v="2019-07-03T00:00:00Z"/>
        <d v="2014-07-01T00:00:00Z"/>
        <d v="2013-04-24T00:00:00Z"/>
        <d v="2018-04-04T00:00:00Z"/>
        <d v="2017-11-08T00:00:00Z"/>
        <d v="2020-01-01T00:00:00Z"/>
        <d v="2019-04-24T00:00:00Z"/>
        <d v="2016-03-09T00:00:00Z"/>
        <d v="2016-03-23T00:00:00Z"/>
        <d v="2019-01-01T00:00:00Z"/>
        <d v="2020-02-12T00:00:00Z"/>
        <d v="2014-06-04T00:00:00Z"/>
        <d v="2016-02-24T00:00:00Z"/>
        <d v="2019-12-18T00:00:00Z"/>
        <d v="2017-12-18T00:00:00Z"/>
        <d v="2020-10-30T00:00:00Z"/>
        <d v="2015-03-15T00:00:00Z"/>
        <d v="2021-11-15T00:00:00Z"/>
        <d v="2019-04-03T00:00:00Z"/>
        <d v="2017-12-20T00:00:00Z"/>
        <d v="2019-02-21T00:00:00Z"/>
        <d v="2016-05-01T00:00:00Z"/>
        <d v="2015-04-22T00:00:00Z"/>
        <d v="2020-06-30T00:00:00Z"/>
        <d v="2014-06-25T00:00:00Z"/>
        <d v="2012-10-17T00:00:00Z"/>
        <d v="2017-11-07T00:00:00Z"/>
        <d v="2018-04-01T00:00:00Z"/>
        <d v="2014-07-09T00:00:00Z"/>
        <d v="2017-03-01T00:00:00Z"/>
        <d v="2017-04-05T00:00:00Z"/>
        <d v="2014-04-02T00:00:00Z"/>
        <d v="2016-09-14T00:00:00Z"/>
        <d v="2017-04-19T00:00:00Z"/>
        <d v="2016-03-02T00:00:00Z"/>
        <d v="2015-07-01T00:00:00Z"/>
        <d v="2016-12-21T00:00:00Z"/>
        <d v="2017-03-15T00:00:00Z"/>
        <d v="2017-07-04T00:00:00Z"/>
        <d v="2014-04-23T00:00:00Z"/>
        <d v="2013-07-03T00:00:00Z"/>
        <d v="2017-12-04T00:00:00Z"/>
        <d v="2019-07-10T00:00:00Z"/>
        <d v="2016-02-02T00:00:00Z"/>
        <d v="2011-10-26T00:00:00Z"/>
        <d v="2018-03-28T00:00:00Z"/>
        <d v="2019-05-08T00:00:00Z"/>
        <d v="2017-03-29T00:00:00Z"/>
        <d v="2012-03-07T00:00:00Z"/>
        <d v="2015-01-28T00:00:00Z"/>
        <d v="2020-03-04T00:00:00Z"/>
        <d v="2013-03-27T00:00:00Z"/>
        <d v="2015-05-13T00:00:00Z"/>
        <d v="2013-10-23T00:00:00Z"/>
        <d v="2019-11-06T00:00:00Z"/>
        <d v="2018-07-05T00:00:00Z"/>
        <d v="2018-12-19T00:00:00Z"/>
        <d v="2011-03-16T00:00:00Z"/>
        <d v="2019-06-19T00:00:00Z"/>
        <d v="2014-04-16T00:00:00Z"/>
        <d v="2015-10-28T00:00:00Z"/>
        <d v="2014-03-25T00:00:00Z"/>
        <d v="2019-05-29T00:00:00Z"/>
        <d v="2018-03-27T00:00:00Z"/>
        <d v="2011-07-06T00:00:00Z"/>
        <d v="2018-02-01T00:00:00Z"/>
        <d v="2011-03-23T00:00:00Z"/>
        <d v="2013-04-14T00:00:00Z"/>
        <d v="2019-02-13T00:00:00Z"/>
        <d v="2016-04-13T00:00:00Z"/>
        <d v="2020-03-06T00:00:00Z"/>
        <d v="2019-12-04T00:00:00Z"/>
        <d v="2012-04-04T00:00:00Z"/>
        <d v="2014-07-23T00:00:00Z"/>
        <d v="2012-04-11T00:00:00Z"/>
        <d v="2014-03-05T00:00:00Z"/>
        <d v="2020-07-10T00:00:00Z"/>
        <d v="2014-09-17T00:00:00Z"/>
        <d v="2019-04-01T00:00:00Z"/>
        <d v="2013-09-25T00:00:00Z"/>
        <d v="2018-04-18T00:00:00Z"/>
      </sharedItems>
    </cacheField>
    <cacheField name="2">
      <sharedItems containsMixedTypes="1" containsNumber="1">
        <n v="0.1002806748706081"/>
        <n v="-0.029512594765606484"/>
        <n v="0.03683393159629823"/>
        <n v="0.07273237488008458"/>
        <n v="0.026791627737754835"/>
        <n v="-0.06975833768310696"/>
        <s v="vide"/>
        <n v="0.025973725736532113"/>
        <n v="0.0483506561998789"/>
        <n v="0.08819606249554715"/>
        <n v="-0.012921255959230642"/>
        <n v="0.025027373689973407"/>
        <n v="0.09781946434076197"/>
        <n v="-0.25058295668437014"/>
        <n v="0.02803180419226627"/>
        <n v="0.09058994568784856"/>
        <n v="0.012002073782102015"/>
        <n v="0.07040571814215026"/>
        <n v="0.10956869567520414"/>
        <n v="0.06897431671619732"/>
        <n v="0.06487124164897945"/>
        <n v="-0.3227967355620289"/>
        <n v="0.033188715257668616"/>
        <n v="0.044506266140616986"/>
        <n v="0.018508890506394926"/>
        <n v="0.05184483143940473"/>
        <n v="0.0658882733432198"/>
        <n v="-0.6598933197866396"/>
        <n v="0.07883815559271334"/>
        <n v="-0.1498705388268952"/>
        <n v="0.02941612471090893"/>
        <n v="-0.32574842876445725"/>
        <n v="0.03338929151654647"/>
        <n v="0.014324951189373762"/>
        <n v="0.041480189631826224"/>
        <n v="0.005092721196663216"/>
        <n v="0.019856667132678016"/>
        <n v="0.09520313942751615"/>
        <n v="0.016101847557574656"/>
        <n v="0.011041153284587284"/>
        <n v="0.011985534742096423"/>
        <n v="0.028935462591974343"/>
        <n v="0.021139250948688335"/>
        <n v="0.016489139951923644"/>
        <n v="-0.01592359735499861"/>
        <n v="-0.1724492963779478"/>
        <n v="0.011663970828034678"/>
        <n v="-0.03137865929125306"/>
        <n v="0.020079253828474634"/>
        <n v="0.015716176747405684"/>
        <n v="-0.006863587028805719"/>
        <n v="0.0013143024891162324"/>
        <n v="0.05650148351874959"/>
        <n v="0.05598542448155566"/>
        <n v="0.08027550340213058"/>
        <n v="0.09922233912246654"/>
        <n v="0.05670954261276982"/>
        <n v="0.11705547942634607"/>
        <n v="0.06435387342796292"/>
        <n v="0.08784974114548551"/>
        <n v="0.009709249997527356"/>
        <n v="0.03482464022196922"/>
        <n v="0.06317589841509046"/>
        <n v="0.0363506659454544"/>
        <n v="0.016756261098914805"/>
        <n v="0.02826792612068686"/>
        <n v="0.011107053177717114"/>
        <n v="0.029358195908230897"/>
        <n v="1.0"/>
        <n v="0.0"/>
        <n v="0.10272857386714287"/>
        <n v="0.0024438594403503834"/>
        <n v="0.08511873434945591"/>
        <n v="-0.003987431071971427"/>
        <n v="0.039462652981260275"/>
        <n v="0.010405457310008349"/>
        <n v="-0.05313360144980338"/>
        <n v="0.05933940673286731"/>
        <n v="0.008144415798808376"/>
        <n v="0.022127199357345362"/>
        <n v="0.048623314477423754"/>
        <n v="0.0611242346579034"/>
        <n v="0.04910016427021436"/>
        <n v="0.0037326237038382538"/>
        <n v="0.013733372944037057"/>
        <n v="0.03513289107094319"/>
        <n v="0.006311832463392642"/>
        <n v="0.007852779139247559"/>
        <n v="0.011406060108320439"/>
        <n v="0.008463088873227925"/>
        <n v="0.026598271112377697"/>
        <n v="0.03614189832458901"/>
        <n v="-0.009565935716431362"/>
        <n v="-0.0969218648703186"/>
        <n v="0.05370862376144782"/>
        <n v="-0.17039236152701015"/>
        <n v="0.12497675183647054"/>
        <n v="-0.013659714047462336"/>
        <n v="0.10753528879265246"/>
        <n v="-0.004005606426045691"/>
        <n v="-0.07786811059255004"/>
        <n v="-0.11479588484936079"/>
        <n v="0.041591973747510606"/>
        <n v="0.03613259253697725"/>
        <n v="0.04761531867766145"/>
        <n v="0.10387176494817052"/>
        <n v="0.041861644888547274"/>
        <n v="0.01781581417445971"/>
        <n v="0.023335901916562776"/>
        <n v="0.02829794541871961"/>
        <n v="-0.0987692527558282"/>
        <n v="0.05124848221735326"/>
        <n v="0.033756847418149716"/>
        <n v="0.03574484584324946"/>
        <n v="-0.32768539209063036"/>
        <n v="0.07155434942507537"/>
        <n v="0.05785658038323222"/>
        <n v="0.07849518459284169"/>
        <n v="-0.10304671362745617"/>
        <n v="0.024617436761094985"/>
        <n v="0.008686468199506374"/>
        <n v="0.0391122796164553"/>
        <n v="0.06431838409221792"/>
        <n v="0.08758766277405736"/>
        <n v="0.013572565183081036"/>
        <n v="0.03451730142970966"/>
        <n v="0.07984999993064543"/>
        <n v="-0.007220819299604841"/>
        <n v="0.008426804716709807"/>
        <n v="-0.18758379920666218"/>
        <n v="0.026058182616408247"/>
        <n v="0.0016398724543646606"/>
        <n v="0.03574108646074167"/>
        <n v="5.113759849314543E-5"/>
        <n v="0.03525359438843102"/>
        <n v="0.05513252823086574"/>
        <n v="-0.3976443206263004"/>
        <n v="-0.12929535872139963"/>
        <n v="0.07000996404280206"/>
        <n v="0.05607513790190329"/>
        <n v="0.04356540765740307"/>
        <n v="0.012327473837632167"/>
        <n v="0.013150460496596158"/>
        <n v="0.017020855313125225"/>
        <n v="0.03429540820575364"/>
      </sharedItems>
    </cacheField>
    <cacheField name="3">
      <sharedItems containsMixedTypes="1" containsNumber="1">
        <n v="0.055751598281386115"/>
        <n v="0.13336012622428628"/>
        <n v="0.06019825430256505"/>
        <n v="0.01646783455570865"/>
        <n v="0.0793873779832967"/>
        <n v="3.609256354373447E-5"/>
        <s v="vide"/>
        <n v="0.03571776608232576"/>
        <n v="0.15057131374508234"/>
        <n v="0.03529462676536774"/>
        <n v="-0.004041232283003397"/>
        <n v="0.05025775110305587"/>
        <n v="0.08057992470848713"/>
        <n v="1.0"/>
        <n v="0.26042522158271625"/>
        <n v="0.037859246133961216"/>
        <n v="0.05528821419646926"/>
        <n v="0.050510505116419725"/>
        <n v="0.044999393328175534"/>
        <n v="0.11204739012225644"/>
        <n v="0.08528300761674537"/>
        <n v="0.3043939741161997"/>
        <n v="0.03337588733614782"/>
        <n v="0.08611178063286323"/>
        <n v="0.04293030319315153"/>
        <n v="0.08227356076610401"/>
        <n v="0.0587480214154679"/>
        <n v="-66.6977455101261"/>
        <n v="0.03429508555945598"/>
        <n v="0.6490452328271723"/>
        <n v="0.016868243336882943"/>
        <n v="0.29820089433299113"/>
        <n v="0.014826431936523679"/>
        <n v="0.031824061377553"/>
        <n v="0.006105975823717881"/>
        <n v="0.030705965225290403"/>
        <n v="0.010210331467148184"/>
        <n v="0.0637953316553303"/>
        <n v="0.02402886691090424"/>
        <n v="0.029718948363369215"/>
        <n v="0.016777425807589178"/>
        <n v="0.1478763013302487"/>
        <n v="0.03127710333642806"/>
        <n v="0.012691859222468876"/>
        <n v="0.1903193813825913"/>
        <n v="0.062105746177477106"/>
        <n v="0.033825221201509076"/>
        <n v="0.007814298804125649"/>
        <n v="0.03679821682918256"/>
        <n v="0.023868795713455907"/>
        <n v="0.1022780205071964"/>
        <n v="0.04597606469634234"/>
        <n v="0.0685699694641999"/>
        <n v="0.041395435567154686"/>
        <n v="0.06977438001118777"/>
        <n v="0.08076323937839852"/>
        <n v="0.06162733326090114"/>
        <n v="0.03804694931276004"/>
        <n v="0.0985321799567752"/>
        <n v="0.01606587099493611"/>
        <n v="0.02660697666955489"/>
        <n v="0.023123230018598652"/>
        <n v="0.06514017214087456"/>
        <n v="0.0216105770336998"/>
        <n v="0.031784562607204116"/>
        <n v="0.060352531744022546"/>
        <n v="0.2226962184015332"/>
        <n v="0.15123341366104373"/>
        <n v="0.053205683808482555"/>
        <n v="0.2155531851055012"/>
        <n v="0.03513545187048058"/>
        <n v="0.03287588175686107"/>
        <n v="0.049345407626015476"/>
        <n v="0.018583307132966305"/>
        <n v="0.0349078187683396"/>
        <n v="0.028234314269850083"/>
        <n v="0.1467522648006755"/>
        <n v="0.05324744776863775"/>
        <n v="0.030252139155280636"/>
        <n v="9.165673848786681E-4"/>
        <n v="0.024890650891107268"/>
        <n v="0.011130945401894148"/>
        <n v="0.07444461796743841"/>
        <n v="0.005703347630626279"/>
        <n v="0.02188673723233013"/>
        <n v="0.025802440914013586"/>
        <n v="0.03969036601343629"/>
        <n v="0.01501077662961898"/>
        <n v="0.036555709409551385"/>
        <n v="-0.010336086403076209"/>
        <n v="0.11892859293931389"/>
        <n v="0.0033078128233172722"/>
        <n v="0.1641034010872431"/>
        <n v="-0.28423208774485953"/>
        <n v="0.04255717109506046"/>
        <n v="0.20628388582852547"/>
        <n v="0.1167471093339765"/>
        <n v="-0.030211009238180767"/>
        <n v="0.09568139932863819"/>
        <n v="-0.0015962488152840824"/>
        <n v="0.07893105810459625"/>
        <n v="0.01867013938135823"/>
        <n v="0.0020210147988708065"/>
        <n v="0.21288819285855998"/>
        <n v="0.059307681328995075"/>
        <n v="0.061126364773064185"/>
        <n v="0.06229368298751359"/>
        <n v="0.05118593345499964"/>
        <n v="0.033995296955285303"/>
        <n v="0.06979399048611967"/>
        <n v="0.20438218625866278"/>
        <n v="0.0656223775514602"/>
        <n v="0.048205585252290815"/>
        <n v="-0.03791419868585081"/>
        <n v="0.30795013989887005"/>
        <n v="0.06843876652523002"/>
        <n v="0.06833862570478746"/>
        <n v="0.048708112935497705"/>
        <n v="0.18892854458043523"/>
        <n v="0.01441542345650677"/>
        <n v="0.004318852804723745"/>
        <n v="0.0744710163856991"/>
        <n v="0.044771980232679726"/>
        <n v="0.06324639282045097"/>
        <n v="0.02596260182480162"/>
        <n v="0.05741470036761"/>
        <n v="0.04759495376575132"/>
        <n v="0.09336903236424768"/>
        <n v="0.09470217211594165"/>
        <n v="0.21734907385974228"/>
        <n v="0.05248675464114563"/>
        <n v="0.033618858857053284"/>
        <n v="0.07224020374233707"/>
        <n v="0.20977056975346267"/>
        <n v="0.009193516351609254"/>
        <n v="0.07160785041761994"/>
        <n v="0.5285127737226277"/>
        <n v="-0.05219911606583331"/>
        <n v="0.03912227078305113"/>
        <n v="0.13526736545564888"/>
        <n v="0.12208831556830635"/>
        <n v="0.04373875647588385"/>
        <n v="0.07985061308474006"/>
        <n v="0.01363946070901293"/>
        <n v="0.061253930757632295"/>
        <n v="0.031645404977940564"/>
      </sharedItems>
    </cacheField>
    <cacheField name="4">
      <sharedItems containsMixedTypes="1" containsNumber="1">
        <n v="-0.001732314035071502"/>
        <n v="-0.03338799041398893"/>
        <n v="-0.021422603021340372"/>
        <n v="0.03961370524477321"/>
        <n v="0.0677176967782423"/>
        <n v="0.06041922907865339"/>
        <s v="vide"/>
        <n v="0.02016547018959112"/>
        <n v="0.0533851053618952"/>
        <n v="-0.02442767500611197"/>
        <n v="0.004736423189714469"/>
        <n v="-0.00925092959097997"/>
        <n v="0.060893009798119284"/>
        <n v="0.325399434545335"/>
        <n v="-0.3158985503018989"/>
        <n v="0.03288040086306817"/>
        <n v="-0.02693727215777437"/>
        <n v="-0.012997317849258292"/>
        <n v="-0.021251053425757217"/>
        <n v="0.013013130274196566"/>
        <n v="1.0"/>
        <n v="-0.004479707695905139"/>
        <n v="-0.23992349566962892"/>
        <n v="-0.003937796739802414"/>
        <n v="-0.014701591948265095"/>
        <n v="-0.002252189351473199"/>
        <n v="-0.02438649859447157"/>
        <n v="0.0025987548021851586"/>
        <n v="0.9973245166085463"/>
        <n v="1.8431080365596128E-4"/>
        <n v="-0.04264241387612248"/>
        <n v="0.0061006062394139155"/>
        <n v="-0.26454080004928526"/>
        <n v="0.015216167742896455"/>
        <n v="0.009961883771610417"/>
        <n v="0.011601669064404635"/>
        <n v="0.023719245699841216"/>
        <n v="0.026362519988338294"/>
        <n v="0.01985347488766314"/>
        <n v="-0.0015454294158923217"/>
        <n v="-0.0017995620018668773"/>
        <n v="0.011318046236394961"/>
        <n v="0.16663528695864355"/>
        <n v="-0.014854702995390332"/>
        <n v="-0.05082951681104406"/>
        <n v="0.009297764506527625"/>
        <n v="0.08075120234047707"/>
        <n v="0.016802057581510044"/>
        <n v="0.0029905053407458305"/>
        <n v="-0.03897883228166766"/>
        <n v="0.08704545454545455"/>
        <n v="0.03411375427845708"/>
        <n v="0.010834887468540078"/>
        <n v="0.001063929043306577"/>
        <n v="0.07215165539337842"/>
        <n v="0.03967987573662006"/>
        <n v="0.037289119001218445"/>
        <n v="0.026445279608200107"/>
        <n v="-0.01016177522236918"/>
        <n v="0.05480802617605986"/>
        <n v="0.017707547544368128"/>
        <n v="-0.01699063980887978"/>
        <n v="0.014234499319348266"/>
        <n v="-0.003972033029956"/>
        <n v="-0.020468765409101367"/>
        <n v="-0.0015488790211414427"/>
        <n v="0.04688576536767591"/>
        <n v="0.025314970209449"/>
        <n v="0.03640403448661274"/>
        <n v="-0.007208499509170008"/>
        <n v="-0.032576236413184266"/>
        <n v="-0.016471080632958258"/>
        <n v="0.1349778310889233"/>
        <n v="0.013675426116303261"/>
        <n v="0.008956510209493503"/>
        <n v="0.009153629425579925"/>
        <n v="0.1033890499956439"/>
        <n v="0.009869355155794821"/>
        <n v="0.006580321441782399"/>
        <n v="-0.07730130080288791"/>
        <n v="0.030570728016241538"/>
        <n v="0.03905931765529425"/>
        <n v="0.021902752513216925"/>
        <n v="-0.013665224764877418"/>
        <n v="-0.0242437738294571"/>
        <n v="-0.0038981739640607882"/>
        <n v="0.023805838782920752"/>
        <n v="-0.005741621716277922"/>
        <n v="-0.0037429292011845567"/>
        <n v="0.051169205933398576"/>
        <n v="0.05945990883221066"/>
        <n v="0.019744772590291622"/>
        <n v="0.00798336073332337"/>
        <n v="-0.9580808585178368"/>
        <n v="0.03167236582821375"/>
        <n v="-0.012899649066814872"/>
        <n v="-0.04016533904875724"/>
        <n v="0.043975465020644915"/>
        <n v="-0.010142528073711488"/>
        <n v="0.037015190014799096"/>
        <n v="0.018319670229059167"/>
        <n v="-0.038140253665056315"/>
        <n v="0.07277875953791388"/>
        <n v="0.0028908045788560727"/>
        <n v="0.7367512341930885"/>
        <n v="0.01179782556542305"/>
        <n v="-0.01625804258909841"/>
        <n v="0.031125318645923532"/>
        <n v="-0.047077477631732666"/>
        <n v="-0.012584994116155787"/>
        <n v="0.08398220974028334"/>
        <n v="0.03959882540285468"/>
        <n v="-0.08953565627409546"/>
        <n v="0.004072428415783885"/>
        <n v="-0.4209106239460371"/>
        <n v="0.03435665945430288"/>
        <n v="-0.015231714632830734"/>
        <n v="1.6471339359565767E-4"/>
        <n v="0.06776770697065969"/>
        <n v="0.01118583261012444"/>
        <n v="-2.89694470773203E-4"/>
        <n v="0.02526047025912736"/>
        <n v="0.03941043744086178"/>
        <n v="-0.028024808454540313"/>
        <n v="0.017773244483213622"/>
        <n v="0.020101875845809886"/>
        <n v="-0.032225666941895756"/>
        <n v="-0.03155587422520074"/>
        <n v="-0.07105060734860438"/>
        <n v="0.008413429082182828"/>
        <n v="-0.06755463271631795"/>
        <n v="-0.017574642520015383"/>
        <n v="0.0063597655759705714"/>
        <n v="0.014607356771913525"/>
        <n v="0.034618962981735966"/>
        <n v="0.018694743610352033"/>
        <n v="0.034830541213025"/>
        <n v="-0.050777408580303336"/>
        <n v="0.020071409655827373"/>
        <n v="-0.0034950300755441817"/>
        <n v="0.04534348436860732"/>
        <n v="-0.008683284545232114"/>
        <n v="0.012466261036643946"/>
        <n v="0.03225364024961712"/>
        <n v="0.017831887001771577"/>
        <n v="-0.014077751160837744"/>
        <n v="0.02336807125762803"/>
      </sharedItems>
    </cacheField>
    <cacheField name="5">
      <sharedItems containsMixedTypes="1" containsNumber="1">
        <n v="0.024489876892333996"/>
        <n v="-0.009857588448012327"/>
        <n v="-0.02866318944664177"/>
        <n v="-0.01640703480856023"/>
        <n v="0.04100466703832408"/>
        <n v="-0.015798211108299362"/>
        <s v="vide"/>
        <n v="0.032009931554433255"/>
        <n v="-0.13524698964652368"/>
        <n v="-0.023301691120499925"/>
        <n v="-9.335295159755543E-4"/>
        <n v="-0.016647540323195282"/>
        <n v="0.037623010473689204"/>
        <n v="-0.027663205291691407"/>
        <n v="-0.025862765457662924"/>
        <n v="-0.05940160122112947"/>
        <n v="-0.017693439179042855"/>
        <n v="-0.008433683168983743"/>
        <n v="0.021133864984026352"/>
        <n v="-0.002583096137427696"/>
        <n v="0.017853628483660913"/>
        <n v="-0.006918573092144027"/>
        <n v="0.007811598360520597"/>
        <n v="-0.002028596228549462"/>
        <n v="0.04286423848928899"/>
        <n v="0.02453405150438414"/>
        <n v="0.03442705292243468"/>
        <n v="1.0"/>
        <n v="-0.02221303504474849"/>
        <n v="-0.031482030229244944"/>
        <n v="0.005009420235947067"/>
        <n v="-4.2779287634988423E-4"/>
        <n v="-0.008291787778976456"/>
        <n v="-0.00857908133262026"/>
        <n v="-0.021310581098479064"/>
        <n v="0.02280341104548195"/>
        <n v="0.01834078365610469"/>
        <n v="5.785071331521739E-4"/>
        <n v="-1.7669561529830636E-5"/>
        <n v="0.021583151297600443"/>
        <n v="0.03345711154754555"/>
        <n v="-0.02744256335005147"/>
        <n v="-0.013079911818082166"/>
        <n v="0.026147913344882263"/>
        <n v="-0.04371255472471771"/>
        <n v="-0.026411834254698507"/>
        <n v="-0.19271907437713867"/>
        <n v="-0.0318735545988012"/>
        <n v="-0.025702653651836955"/>
        <n v="-0.02383392517103603"/>
        <n v="0.023942305215711526"/>
        <n v="-0.03676940857017829"/>
        <n v="-0.12250162216759948"/>
        <n v="0.7316757933403626"/>
        <n v="-0.01761277686367648"/>
        <n v="-0.006292755872721422"/>
        <n v="0.024945294189520923"/>
        <n v="0.034315989196278235"/>
        <n v="-0.0048183763614913985"/>
        <n v="-0.002889653633188128"/>
        <n v="-0.014634892111427326"/>
        <n v="-0.08749662361430374"/>
        <n v="-0.02965945299432811"/>
        <n v="-0.6393832061722186"/>
        <n v="0.037708446057272575"/>
        <n v="0.01514881694388052"/>
        <n v="-0.0024542457352772717"/>
        <n v="-0.010566446532363908"/>
        <n v="0.04146272478888271"/>
        <n v="-0.0959439767317007"/>
        <n v="-0.17055554051737362"/>
        <n v="-0.014232757385493169"/>
        <n v="-0.23127425639246046"/>
        <n v="0.032564006727714444"/>
        <n v="0.028230164086059054"/>
        <n v="-0.0039679662178010375"/>
        <n v="-0.005546370860220788"/>
        <n v="-0.02583846717099598"/>
        <n v="0.02098101865641331"/>
        <n v="-0.07156551696255109"/>
        <n v="-0.041702491297236084"/>
        <n v="0.05294457817505771"/>
        <n v="-0.024317313088317822"/>
        <n v="0.06479227131451872"/>
        <n v="-0.010640027015693594"/>
        <n v="0.0557500442815489"/>
        <n v="0.016454411312548173"/>
        <n v="0.007413874138329101"/>
        <n v="0.014303508651342755"/>
        <n v="-0.030015249484851632"/>
        <n v="0.041985987133287356"/>
        <n v="-0.022246535926772764"/>
        <n v="-0.01245407930686196"/>
        <n v="-0.0010587719985264215"/>
        <n v="-0.20594773205166717"/>
        <n v="0.5773193876875828"/>
        <n v="-0.012934672054034141"/>
        <n v="-0.15901107959482708"/>
        <n v="-0.025264400779329146"/>
        <n v="0.01780513289992622"/>
        <n v="0.037370160692383914"/>
        <n v="0.04228911433872073"/>
        <n v="-0.03753299567937174"/>
        <n v="0.02110911075707419"/>
        <n v="-0.03716220330520137"/>
        <n v="0.036616940191762405"/>
        <n v="0.6546659616366421"/>
        <n v="-0.014578320779061326"/>
        <n v="0.009082951429363613"/>
        <n v="-0.04668762906397764"/>
        <n v="-0.046148951792043306"/>
        <n v="-0.019989097031594488"/>
        <n v="-0.09796577553393714"/>
        <n v="0.053832357470905555"/>
        <n v="0.053393126455301344"/>
        <n v="-0.005095638725928258"/>
        <n v="0.010005425771275283"/>
        <n v="-0.027567185246898107"/>
        <n v="-0.056968812149581265"/>
        <n v="0.05267668394182869"/>
        <n v="-0.1329363504035993"/>
        <n v="-0.01304782854998786"/>
        <n v="0.008588310417230158"/>
        <n v="-0.07021322662047752"/>
        <n v="-0.021760471204188482"/>
        <n v="0.047991633098963454"/>
        <n v="-0.011053663505885472"/>
        <n v="-0.024231243971698176"/>
        <n v="0.026191418388106"/>
        <n v="-0.02131378498885311"/>
        <n v="-0.019206355221646407"/>
        <n v="-0.20048064091218037"/>
        <n v="0.02142309736410163"/>
        <n v="-0.021493532075126363"/>
        <n v="0.0036962309026066"/>
        <n v="-0.2003369730315358"/>
        <n v="-0.03759692470580908"/>
        <n v="0.030622756792600812"/>
        <n v="0.025719165331131725"/>
        <n v="-0.0060625871687587166"/>
        <n v="-0.019921765856384464"/>
        <n v="0.00203303284372439"/>
        <n v="0.025881566020777156"/>
        <n v="-0.04148692969221208"/>
        <n v="0.013557065656812566"/>
        <n v="-0.009438739211083949"/>
        <n v="0.04621294217936463"/>
        <n v="-0.03453248716855434"/>
        <n v="-0.01300439313260981"/>
      </sharedItems>
    </cacheField>
    <cacheField name="6">
      <sharedItems containsMixedTypes="1" containsNumber="1">
        <n v="-0.03530470567586441"/>
        <n v="-0.020394641948578304"/>
        <n v="-0.10449067913968708"/>
        <n v="0.023412292116223195"/>
        <n v="0.03054809424086721"/>
        <n v="-0.0428803360345983"/>
        <n v="1.0"/>
        <n v="-0.16085466752877714"/>
        <n v="-0.01835943331894169"/>
        <n v="0.053997868106609816"/>
        <n v="0.021776714222264654"/>
        <n v="-0.003393244973496419"/>
        <n v="-0.009544584366778549"/>
        <n v="0.05049210314372688"/>
        <n v="0.02331766352832182"/>
        <n v="-0.03627326420224856"/>
        <n v="0.01456323539986451"/>
        <n v="-3.9036404932993313E-4"/>
        <n v="0.01129159961211521"/>
        <n v="-0.010266916314107616"/>
        <s v="vide"/>
        <n v="0.02913083781532908"/>
        <n v="-0.07486392344306726"/>
        <n v="-0.02149481870956985"/>
        <n v="-0.014058401210681108"/>
        <n v="-0.017833407311636525"/>
        <n v="-0.007931682403197778"/>
        <n v="0.033644204800856586"/>
        <n v="0.1921760391198044"/>
        <n v="0.0023545077626123535"/>
        <n v="0.07450787113397031"/>
        <n v="-0.09267317973186537"/>
        <n v="0.02102210605840204"/>
        <n v="-0.0725272782137551"/>
        <n v="0.02284214977285787"/>
        <n v="0.007502154920365405"/>
        <n v="0.02373939362955797"/>
        <n v="0.009385696898395308"/>
        <n v="0.005142826970800993"/>
        <n v="0.024037145376120644"/>
        <n v="0.048666901512124335"/>
        <n v="-0.19931595718668907"/>
        <n v="-0.028073123560139933"/>
        <n v="0.04321570327485626"/>
        <n v="-0.009461802599256382"/>
        <n v="-0.00814204914093099"/>
        <n v="-0.07474585917261951"/>
        <n v="0.04527197713346678"/>
        <n v="-0.004128336501550759"/>
        <n v="0.015453711305355677"/>
        <n v="0.007678968352813691"/>
        <n v="0.024242515632225507"/>
        <n v="0.03932004430275707"/>
        <n v="0.012938786069902888"/>
        <n v="0.5138635127292328"/>
        <n v="0.01861576128427958"/>
        <n v="-0.049289536301775266"/>
        <n v="-0.011468295765746787"/>
        <n v="-0.0849587367872743"/>
        <n v="0.020671254905174463"/>
        <n v="0.0044050122794322836"/>
        <n v="-0.0688573271938275"/>
        <n v="0.002909217958423106"/>
        <n v="0.3756468116237352"/>
        <n v="-0.016347373063564694"/>
        <n v="-0.027501784047867378"/>
        <n v="0.028015758864361202"/>
        <n v="0.010053249776235448"/>
        <n v="0.05087787274052073"/>
        <n v="0.0442140045787236"/>
        <n v="0.009041914695290828"/>
        <n v="-0.005268454826646969"/>
        <n v="0.01843500911043348"/>
        <n v="0.02487175359682186"/>
        <n v="-0.01116378724145418"/>
        <n v="0.03898756747181902"/>
        <n v="-0.017803832166313847"/>
        <n v="0.03772037127342155"/>
        <n v="0.008876394694291063"/>
        <n v="-0.0010928053783918507"/>
        <n v="-0.04125245121676793"/>
        <n v="0.0015128276266404234"/>
        <n v="0.05247292350654742"/>
        <n v="-0.07824814218175051"/>
        <n v="-0.04347353704085623"/>
        <n v="0.008555956495823335"/>
        <n v="0.011325180794803104"/>
        <n v="0.04018202953033413"/>
        <n v="0.018575586513038284"/>
        <n v="-0.01275933839647499"/>
        <n v="-0.05629836096409853"/>
        <n v="-0.032811039193131254"/>
        <n v="0.0047636768528004575"/>
        <n v="0.02412656894882552"/>
        <n v="0.0"/>
        <n v="0.3577796534170337"/>
        <n v="0.01152918783566954"/>
        <n v="0.0012723173054262184"/>
        <n v="0.024643766167193597"/>
        <n v="0.012236025201445006"/>
        <n v="-0.0077293741031663424"/>
        <n v="-0.016231479916624415"/>
        <n v="-0.033861285540007675"/>
        <n v="0.030394736842105263"/>
        <n v="-0.009558180107097846"/>
        <n v="-0.030411785743416637"/>
        <n v="-0.027195375131336692"/>
        <n v="0.09230985659078308"/>
        <n v="-0.014547830609667085"/>
        <n v="0.01755884680932992"/>
        <n v="-0.002027858803770068"/>
        <n v="-0.004079541217885908"/>
        <n v="0.018647696402549357"/>
        <n v="-0.0058398642523264915"/>
        <n v="0.037000430405246504"/>
        <n v="-0.03564053187410686"/>
        <n v="0.026465019834114676"/>
        <n v="0.010455242326585526"/>
        <n v="0.008120662496288431"/>
        <n v="0.05739441173553117"/>
        <n v="-0.028821580549831662"/>
        <n v="-0.0018541280389991876"/>
        <n v="0.0050416600329034654"/>
        <n v="0.005835356996329685"/>
        <n v="0.001974561684561908"/>
        <n v="0.012229594325374205"/>
        <n v="0.006041705263591264"/>
        <n v="-0.00704062058643732"/>
        <n v="-0.001486094880403137"/>
        <n v="0.017083039653327067"/>
        <n v="0.01809602568468162"/>
        <n v="0.030601654987463606"/>
        <n v="-0.02279720248805266"/>
        <n v="-0.2730477233562973"/>
        <n v="-0.035277711021555073"/>
        <n v="0.027532612101907848"/>
        <n v="0.037300059563524626"/>
        <n v="0.014303887697087724"/>
        <n v="-0.03583418819360254"/>
        <n v="0.029969457377731365"/>
        <n v="-0.023458723085364057"/>
        <n v="0.039304240455786926"/>
        <n v="0.057423760882227615"/>
        <n v="-0.007050327607281035"/>
        <n v="-0.013396821622183992"/>
        <n v="0.012688871108173787"/>
        <n v="0.01305663060489396"/>
        <n v="0.01795019954957189"/>
        <n v="0.0813913229465354"/>
        <n v="0.025810099146182014"/>
      </sharedItems>
    </cacheField>
    <cacheField name="7">
      <sharedItems containsMixedTypes="1" containsNumber="1">
        <n v="-0.0503456594004648"/>
        <n v="0.0015256423444881422"/>
        <n v="-0.024672657649311345"/>
        <n v="-0.02783746559361367"/>
        <n v="-0.08629860482276495"/>
        <n v="0.011546199137108042"/>
        <n v="-0.04279623915652371"/>
        <n v="0.0764897546278876"/>
        <n v="-0.04215218351170076"/>
        <n v="-0.008396157610763984"/>
        <n v="-0.008044320124190076"/>
        <n v="-0.06834330852762398"/>
        <n v="-0.03601205602505762"/>
        <n v="0.0011725727063250752"/>
        <n v="-0.07911410369622808"/>
        <n v="-0.03183576016070893"/>
        <n v="-0.07718163556292991"/>
        <n v="-0.046824869805918996"/>
        <n v="-0.03881448736625308"/>
        <n v="-0.06345561478315731"/>
        <s v="vide"/>
        <n v="-0.025364312075022485"/>
        <n v="-0.014937044249332863"/>
        <n v="-0.0378543437147142"/>
        <n v="-0.023261338489251587"/>
        <n v="-0.0367714365249143"/>
        <n v="-0.048767242762462304"/>
        <n v="-0.04400368286966978"/>
        <n v="0.022122835885968244"/>
        <n v="-0.03811988459998671"/>
        <n v="0.0027893052625022384"/>
        <n v="-0.016658979089790898"/>
        <n v="-0.08235945411975032"/>
        <n v="-0.023810132884154848"/>
        <n v="-0.0060472127628476"/>
        <n v="-0.031111306775694375"/>
        <n v="-0.009735120024566122"/>
        <n v="-0.03776790250387057"/>
        <n v="-0.002206664444126939"/>
        <n v="-0.0366127251844602"/>
        <n v="-0.021044042173978397"/>
        <n v="0.01327644124831819"/>
        <n v="-0.08054755227741282"/>
        <n v="0.0017217430554424531"/>
        <n v="-0.013617520719703905"/>
        <n v="-0.033942223352519556"/>
        <n v="-0.01937611824971024"/>
        <n v="-0.03620274260456859"/>
        <n v="-0.03654048035339688"/>
        <n v="0.03789738213126312"/>
        <n v="-0.023565157799351068"/>
        <n v="-0.0034661415670672164"/>
        <n v="0.030987114488986146"/>
        <n v="-0.057398023012587195"/>
        <n v="0.09936099334188123"/>
        <n v="-0.03467204496215112"/>
        <n v="-0.016499024837371947"/>
        <n v="-0.04626072543976231"/>
        <n v="0.009192228375483212"/>
        <n v="-0.03309908073144548"/>
        <n v="1.0"/>
        <n v="-0.05332424820221924"/>
        <n v="-0.04240676591981132"/>
        <n v="0.03968532680783864"/>
        <n v="0.008101445337609925"/>
        <n v="-0.02136884484360483"/>
        <n v="-0.03443206649182838"/>
        <n v="-0.049353788042477933"/>
        <n v="-0.048220987277118994"/>
        <n v="0.2887973167730666"/>
        <n v="-0.07760675916966753"/>
        <n v="-0.04062218341595313"/>
        <n v="-0.008130649257582483"/>
        <n v="-0.033052333178811864"/>
        <n v="-0.03280249051635274"/>
        <n v="-0.4570022612920784"/>
        <n v="-0.02568350675920397"/>
        <n v="-0.014990949241067883"/>
        <n v="-0.0333092622324427"/>
        <n v="-0.09624253626536917"/>
        <n v="-0.03201420268460651"/>
        <n v="-0.04813853896408365"/>
        <n v="-0.006042659546393033"/>
        <n v="0.0010353969806150677"/>
        <n v="-0.010740958294872871"/>
        <n v="-0.0486094649762358"/>
        <n v="-0.04602922481822958"/>
        <n v="-0.015512562749443775"/>
        <n v="-0.01801014435104909"/>
        <n v="-0.2529361090280317"/>
        <n v="-0.044007990834245156"/>
        <n v="-0.04973473645064006"/>
        <n v="0.010566120736329182"/>
        <n v="-0.03558359356311138"/>
        <n v="-0.09761243554682573"/>
        <n v="-0.031147928579559885"/>
        <n v="0.2308634245407476"/>
        <n v="-0.02171179102064282"/>
        <n v="-0.05609631657731725"/>
        <n v="-0.05537284110789377"/>
        <n v="-0.06643725668638455"/>
        <n v="-0.030532690768281513"/>
        <n v="-0.05626753574220487"/>
        <n v="0.03609027659935517"/>
        <n v="-0.013392497539688932"/>
        <n v="0.02363013982478388"/>
        <n v="-0.01650748452117386"/>
        <n v="-0.023806311948764397"/>
        <n v="-0.015836610377324284"/>
        <n v="-0.12845840943981893"/>
        <n v="-0.04074090078943598"/>
        <n v="-0.02892859710831422"/>
        <n v="0.0014040080936937166"/>
        <n v="0.015048457694550446"/>
        <n v="-0.0836977780331684"/>
        <n v="0.0276496824460625"/>
        <n v="-0.06607978486256488"/>
        <n v="-0.059960100487660706"/>
        <n v="-0.030409720706200388"/>
        <n v="-0.018738333962321885"/>
        <n v="-0.04227250792052202"/>
        <n v="-0.05398151738485421"/>
        <n v="-0.022298119856840035"/>
        <n v="-0.024685080857224366"/>
        <n v="-0.03367868296752251"/>
        <n v="-0.04649179300621399"/>
        <n v="-0.053319559269189756"/>
        <n v="-0.0702134785350061"/>
        <n v="-0.11104122807117854"/>
        <n v="-0.044031902625393575"/>
        <n v="-0.06444103705328173"/>
        <n v="-0.07052806094467318"/>
        <n v="-0.04736536241690881"/>
        <n v="-0.03006967536859831"/>
        <n v="-0.043279536107021004"/>
        <n v="-0.07354080138044504"/>
        <n v="0.005924227771511792"/>
        <n v="-0.023999701135254976"/>
        <n v="-0.02106583383036398"/>
        <n v="-0.02460818059511121"/>
        <n v="0.0027827853606890436"/>
        <n v="-0.05180009992526251"/>
        <n v="0.06043956043956044"/>
        <n v="-0.017581437061687535"/>
        <n v="-0.0913742833519206"/>
        <n v="-0.04790328462859698"/>
        <n v="-0.06721786025854548"/>
        <n v="-0.09967172820401847"/>
        <n v="-0.04083524604519662"/>
        <n v="-0.010881882496206594"/>
        <n v="-0.011943411846825642"/>
        <n v="-0.06153688513682552"/>
      </sharedItems>
    </cacheField>
    <cacheField name="8">
      <sharedItems containsMixedTypes="1" containsNumber="1">
        <n v="-0.03336008463137927"/>
        <n v="-0.015554809084728546"/>
        <n v="-0.04298756576648249"/>
        <n v="-0.002481937129863525"/>
        <n v="-0.03397461974733716"/>
        <n v="0.028311051303080734"/>
        <n v="0.007726439356403008"/>
        <n v="-0.007785214749353027"/>
        <n v="-0.03245343637389832"/>
        <n v="-0.017526318618305725"/>
        <n v="0.026820726865519697"/>
        <n v="0.04070760790460729"/>
        <n v="-0.004899088438563039"/>
        <n v="-0.010149284977433025"/>
        <n v="-0.002778291690583378"/>
        <n v="-9.39157932194617E-4"/>
        <n v="0.0013120020194041942"/>
        <n v="-0.0012408443586636874"/>
        <n v="-0.01706224480203382"/>
        <n v="0.00485674676884249"/>
        <s v="vide"/>
        <n v="-0.009615618912747773"/>
        <n v="0.0249488303462264"/>
        <n v="-0.0318548765267327"/>
        <n v="-3.659940678461503E-4"/>
        <n v="-0.02541901057571764"/>
        <n v="0.01926781884901462"/>
        <n v="-0.026512994027478955"/>
        <n v="0.007338774978360619"/>
        <n v="-0.030281283091108346"/>
        <n v="0.030519643494030243"/>
        <n v="-0.0015157858266807178"/>
        <n v="-0.006340322766128723"/>
        <n v="0.020245311246838177"/>
        <n v="-0.008177269478198714"/>
        <n v="-5.742363135559967E-6"/>
        <n v="-0.01749032019123935"/>
        <n v="0.005857187631632007"/>
        <n v="-0.007896315852634105"/>
        <n v="0.001474843981141632"/>
        <n v="0.007499327324991275"/>
        <n v="0.014637919977453577"/>
        <n v="0.002695899703846925"/>
        <n v="0.025076442887862593"/>
        <n v="-0.005886393659180977"/>
        <n v="0.0330330481041881"/>
        <n v="0.026845139451635434"/>
        <n v="0.20731044064036358"/>
        <n v="-0.002292206134432328"/>
        <n v="-4.95173573495885E-4"/>
        <n v="0.04863857714935482"/>
        <n v="0.0032858355151763772"/>
        <n v="0.016933815261868945"/>
        <n v="0.012023849939188588"/>
        <n v="0.02175984196909307"/>
        <n v="-0.04490298616880895"/>
        <n v="-0.010943371887682666"/>
        <n v="-0.030695208303517272"/>
        <n v="-0.02120178958260442"/>
        <n v="-0.0042461587351144015"/>
        <n v="-0.01321311367477805"/>
        <n v="0.0044312276134646994"/>
        <n v="-0.005046343021694645"/>
        <n v="-0.025614731768530276"/>
        <n v="-0.020256519475602253"/>
        <n v="0.0073667089591030275"/>
        <n v="-0.014015333269355853"/>
        <n v="-0.07415105627991418"/>
        <n v="-0.005382864379347768"/>
        <n v="0.0935168120245682"/>
        <n v="-0.00509607052572026"/>
        <n v="-0.02322408964930904"/>
        <n v="-0.007094435883411593"/>
        <n v="-0.010297654840649428"/>
        <n v="0.2780696184802704"/>
        <n v="0.3447054934347887"/>
        <n v="-0.009404156404929587"/>
        <n v="-0.01125082964679124"/>
        <n v="-0.025723449545506847"/>
        <n v="0.018113395549940837"/>
        <n v="-0.08758784388263184"/>
        <n v="-0.03575756454492475"/>
        <n v="-0.03230717456451018"/>
        <n v="-0.013694854159212287"/>
        <n v="-0.011244362775728345"/>
        <n v="0.008103415927059756"/>
        <n v="0.027854392112939195"/>
        <n v="0.011825432561683233"/>
        <n v="-0.021663636598551087"/>
        <n v="-0.004481017419476174"/>
        <n v="0.011054410302739822"/>
        <n v="0.025787471740043543"/>
        <n v="-0.010386087691693479"/>
        <n v="-0.06936274997602691"/>
        <n v="0.01567921799601934"/>
        <n v="-0.010595276077453647"/>
        <n v="-0.012462541448220017"/>
        <n v="-0.25929363432963926"/>
        <n v="-0.021216089460298095"/>
        <n v="-0.01028111305973788"/>
        <n v="-0.01003518765902768"/>
        <n v="-0.05575275561130535"/>
        <n v="-0.005462976876075821"/>
        <n v="-0.04923620836652076"/>
        <n v="-0.022444149877507962"/>
        <n v="-0.003479263239650949"/>
        <n v="-0.01894297682589014"/>
        <n v="-0.007164157239587955"/>
        <n v="-0.0211413578222368"/>
        <n v="-0.024928174316811397"/>
        <n v="0.02970501571147427"/>
        <n v="-0.03932687852800182"/>
        <n v="-0.00666956198039459"/>
        <n v="-0.014743471968385664"/>
        <n v="0.02493284128592069"/>
        <n v="0.008949073669181221"/>
        <n v="-0.0903959808800511"/>
        <n v="-0.006757762318688737"/>
        <n v="0.05724597615077517"/>
        <n v="0.016715916201193864"/>
        <n v="-0.01737373108463241"/>
        <n v="-0.024720927432532378"/>
        <n v="-0.08907407754382576"/>
        <n v="-0.03920760042938012"/>
        <n v="-0.070609965385846"/>
        <n v="0.036723961683464014"/>
        <n v="0.026900221604302228"/>
        <n v="-0.07505392107747233"/>
        <n v="-0.022122258222119367"/>
        <n v="-0.03702311394983973"/>
        <n v="-0.006086049027900173"/>
        <n v="-0.0015410900331442377"/>
        <n v="0.005075651677669009"/>
        <n v="0.04588907810166752"/>
        <n v="5.153225730197903E-4"/>
        <n v="0.01685452486405173"/>
        <n v="0.05907695560732666"/>
        <n v="0.06756412315930388"/>
        <n v="-0.021890440123826887"/>
        <n v="0.015481853248118252"/>
        <n v="0.0034267923621534467"/>
        <n v="-0.03350874177253093"/>
        <n v="0.010006990176961848"/>
        <n v="0.11974795341270046"/>
        <n v="-0.011200084702654553"/>
        <n v="0.019525838124368353"/>
        <n v="-0.016729288739838553"/>
        <n v="-0.007674034352342269"/>
        <n v="0.021001466984846485"/>
        <n v="0.020280913879653677"/>
        <n v="-0.005179805619157084"/>
        <n v="-0.07063190565226143"/>
        <n v="-0.02741671964616531"/>
      </sharedItems>
    </cacheField>
    <cacheField name="9">
      <sharedItems containsMixedTypes="1" containsNumber="1">
        <n v="0.0291949405142512"/>
        <n v="0.036555000510998865"/>
        <n v="0.02875050052555183"/>
        <n v="0.016164381295797014"/>
        <n v="-0.01314155172787069"/>
        <n v="0.004995345336423237"/>
        <n v="0.07779411821173363"/>
        <n v="0.03802601747097223"/>
        <n v="0.05064556348985543"/>
        <n v="0.02898368465167577"/>
        <n v="0.015540094968360584"/>
        <n v="0.031851400598785516"/>
        <n v="0.0034995024946284413"/>
        <n v="0.0574993898924653"/>
        <n v="0.053890862849235145"/>
        <n v="0.003440462865668815"/>
        <n v="0.03730668341595291"/>
        <n v="0.007862533722030196"/>
        <n v="0.009579159290124789"/>
        <n v="0.028223585439549437"/>
        <s v="vide"/>
        <n v="0.03331125607586448"/>
        <n v="0.01786419672305951"/>
        <n v="0.06699222398163776"/>
        <n v="0.02478507170060119"/>
        <n v="0.03737374987622537"/>
        <n v="0.006111339462049745"/>
        <n v="0.021651028486448527"/>
        <n v="-0.012228555278157237"/>
        <n v="-0.03901738269801766"/>
        <n v="0.00651858462161463"/>
        <n v="0.019110571136467264"/>
        <n v="0.06448134724440321"/>
        <n v="0.042973989767131196"/>
        <n v="0.03461520495649478"/>
        <n v="0.01725033076040406"/>
        <n v="0.0198724887140632"/>
        <n v="0.012079724207570091"/>
        <n v="0.008726201868427591"/>
        <n v="8.783330398125629E-4"/>
        <n v="0.06630118040950546"/>
        <n v="0.045717129378488174"/>
        <n v="0.0047725204500277075"/>
        <n v="0.03589806393201346"/>
        <n v="-0.0018740470946976113"/>
        <n v="0.04147529726147826"/>
        <n v="0.059465063903028526"/>
        <n v="-0.23530976924458477"/>
        <n v="0.03484301546877117"/>
        <n v="-0.0016580390600801284"/>
        <n v="0.0392642608098059"/>
        <n v="0.0035536844805078354"/>
        <n v="0.034583600268153325"/>
        <n v="-0.0027846222746645646"/>
        <n v="0.03618680156861424"/>
        <n v="0.03294445043113634"/>
        <n v="0.0176003272390409"/>
        <n v="0.0045791273200911755"/>
        <n v="-0.011903327086133023"/>
        <n v="0.007770806164092763"/>
        <n v="0.01628355200076231"/>
        <n v="0.011239761965301846"/>
        <n v="0.03084571459338516"/>
        <n v="-0.004509793303060645"/>
        <n v="0.026040860675304152"/>
        <n v="0.025999142571333303"/>
        <n v="-0.004707339335530234"/>
        <n v="-0.0037273254369253705"/>
        <n v="-0.002866982475515127"/>
        <n v="0.07491652047623466"/>
        <n v="0.03454927610382068"/>
        <n v="0.033299978408296786"/>
        <n v="-0.009864251941795413"/>
        <n v="-0.27000050990701907"/>
        <n v="-0.005094724570096182"/>
        <n v="0.02768597423309347"/>
        <n v="0.02774603931873835"/>
        <n v="0.016743975562846476"/>
        <n v="0.03522535126644751"/>
        <n v="0.014761615052455076"/>
        <n v="-0.0037278960831557593"/>
        <n v="0.026712973313022186"/>
        <n v="0.006415067508315097"/>
        <n v="0.04236429183534766"/>
        <n v="0.019186174493673908"/>
        <n v="0.005439510042729138"/>
        <n v="0.022208664254775617"/>
        <n v="0.024474163525968068"/>
        <n v="1.0"/>
        <n v="0.025412972913901467"/>
        <n v="0.026194691110588534"/>
        <n v="0.02601151358681479"/>
        <n v="0.03735584273187384"/>
        <n v="0.06717265566587849"/>
        <n v="0.0027053014388078267"/>
        <n v="0.02709569856085352"/>
        <n v="0.10417422290938068"/>
        <n v="0.009899478451746343"/>
        <n v="0.005359804130295934"/>
        <n v="0.008659131294097427"/>
        <n v="0.05344854456910666"/>
        <n v="0.015004041824670246"/>
        <n v="0.13050210531081632"/>
        <n v="0.040074397628717943"/>
        <n v="0.13915391646702474"/>
        <n v="0.06995374985700044"/>
        <n v="0.02819201759641506"/>
        <n v="0.03512262746936862"/>
        <n v="0.06309344073223544"/>
        <n v="0.011418334261816113"/>
        <n v="0.03952420570410106"/>
        <n v="-0.006693937382058915"/>
        <n v="-0.01804936882852047"/>
        <n v="0.005177110406007949"/>
        <n v="0.05862535347726778"/>
        <n v="0.004013957186482394"/>
        <n v="-0.03183029035594574"/>
        <n v="0.001525191213567188"/>
        <n v="0.018821097057227926"/>
        <n v="0.04432824550759682"/>
        <n v="0.04098492189764406"/>
        <n v="0.007612870188614833"/>
        <n v="0.099752564852791"/>
        <n v="0.006845497016959569"/>
        <n v="0.06925305249478843"/>
        <n v="0.019648228997706307"/>
        <n v="0.042401059688581315"/>
        <n v="0.06047141663801278"/>
        <n v="-0.005949455495486174"/>
        <n v="0.013188582689604893"/>
        <n v="0.030342803979102554"/>
        <n v="0.014434354295528988"/>
        <n v="0.002854269378430512"/>
        <n v="0.016288518985090775"/>
        <n v="0.023146908049692883"/>
        <n v="0.05245999896882412"/>
        <n v="0.013914021252671478"/>
        <n v="0.04410673245737509"/>
        <n v="0.010733326135174642"/>
        <n v="0.08155006850616438"/>
        <n v="0.013060708234089136"/>
        <n v="-0.013538880021581278"/>
        <n v="5.760509866405197E-4"/>
        <n v="-0.015213540125618447"/>
        <n v="0.05328449339091856"/>
        <n v="0.03342727180834934"/>
        <n v="0.04499398861692497"/>
        <n v="0.036199399982284455"/>
        <n v="-0.008138108066176781"/>
        <n v="0.0031252290870086926"/>
        <n v="0.022054894080930292"/>
        <n v="-0.0014838043408891802"/>
        <n v="0.021333790052705595"/>
      </sharedItems>
    </cacheField>
    <cacheField name="10">
      <sharedItems containsMixedTypes="1" containsNumber="1">
        <n v="0.022294335238322405"/>
        <n v="-0.03701526954136779"/>
        <n v="-0.008020610461953737"/>
        <n v="-0.006811217692512656"/>
        <n v="-0.10540161797697037"/>
        <n v="0.002231886998533595"/>
        <n v="-0.14484558439959908"/>
        <n v="0.004327275023271137"/>
        <n v="-0.017725007550588947"/>
        <n v="-0.029985544453396407"/>
        <n v="-0.02983276929221871"/>
        <n v="-0.010334049576277683"/>
        <n v="0.005546178527626137"/>
        <n v="0.0034720066232019043"/>
        <n v="-0.023400766450123327"/>
        <n v="-0.003165340531821678"/>
        <n v="-0.0579117319304429"/>
        <n v="0.033439246857918235"/>
        <n v="7.894309288386332E-4"/>
        <n v="-0.0195575892736776"/>
        <s v="vide"/>
        <n v="-0.011195606104656254"/>
        <n v="-0.013159203155557029"/>
        <n v="-0.02606324935079286"/>
        <n v="-0.025674368468753615"/>
        <n v="0.008223476250860833"/>
        <n v="-0.014096850015859719"/>
        <n v="-0.13127548432569874"/>
        <n v="-0.008149154216569946"/>
        <n v="0.0318901626183404"/>
        <n v="-0.041363812959893484"/>
        <n v="0.009115535791456747"/>
        <n v="-0.021012136657000302"/>
        <n v="-0.03647996236399259"/>
        <n v="0.010369542332317041"/>
        <n v="0.0012856456690398612"/>
        <n v="0.008200627353229193"/>
        <n v="-0.05192206555530315"/>
        <n v="0.029963766536486046"/>
        <n v="0.013943110876637651"/>
        <n v="0.010593710468933811"/>
        <n v="0.027011895808207353"/>
        <n v="-0.007551552761624743"/>
        <n v="0.013784930072456344"/>
        <n v="-0.019235068040372522"/>
        <n v="-0.09037228392714303"/>
        <n v="-0.039347339198780126"/>
        <n v="-0.024294799000681353"/>
        <n v="-0.03451622300717381"/>
        <n v="-0.011317919288166755"/>
        <n v="-0.0011724879927718865"/>
        <n v="-23.453512017051718"/>
        <n v="0.03063059383712452"/>
        <n v="-0.0253234694085034"/>
        <n v="0.07372885323678133"/>
        <n v="0.007594760965780423"/>
        <n v="0.008138262962152702"/>
        <n v="-0.036713579069931"/>
        <n v="-0.03083190068192654"/>
        <n v="-0.021634593308499765"/>
        <n v="-0.015982216937927948"/>
        <n v="-0.006968566405077405"/>
        <n v="0.05174824778118467"/>
        <n v="0.04619931049413854"/>
        <n v="-0.005615540744125369"/>
        <n v="-0.030036631063646648"/>
        <n v="-0.003875968992248062"/>
        <n v="-0.05024275935561391"/>
        <n v="-0.12132934018555754"/>
        <n v="-0.02902808986635241"/>
        <n v="-0.08783029624749165"/>
        <n v="-0.06613976962899798"/>
        <n v="0.02490027152961684"/>
        <n v="1.0"/>
        <n v="-0.14590659803564537"/>
        <n v="0.03329510843380283"/>
        <n v="0.07358611896693286"/>
        <n v="-0.00109833480153938"/>
        <n v="0.02159189179840188"/>
        <n v="-0.0025729726008536418"/>
        <n v="-0.0016394003035045711"/>
        <n v="-0.0352354839562362"/>
        <n v="-0.03884439019384388"/>
        <n v="-0.01357281273522205"/>
        <n v="-0.03948162607719397"/>
        <n v="0.01725833128258543"/>
        <n v="-0.15954119032941277"/>
        <n v="-0.004608730996780555"/>
        <n v="-0.03161157780648619"/>
        <n v="0.9185215485416965"/>
        <n v="-0.002184875697070312"/>
        <n v="0.01912394913706297"/>
        <n v="-0.027521214932767043"/>
        <n v="-0.023390662822207246"/>
        <n v="0.024294531466136193"/>
        <n v="0.027087440239212956"/>
        <n v="-0.043454415229038285"/>
        <n v="-0.005644257367486415"/>
        <n v="-0.01485715120995739"/>
        <n v="-0.03355379798564046"/>
        <n v="0.041955482115371326"/>
        <n v="-0.004541793701852387"/>
        <n v="-0.048095423966202096"/>
        <n v="0.058659282503893614"/>
        <n v="8.389348527260728E-4"/>
        <n v="-0.026744692466707153"/>
        <n v="-0.029746858875758564"/>
        <n v="0.03906653574822649"/>
        <n v="-0.19540369946140912"/>
        <n v="-0.029524412105873667"/>
        <n v="-0.08487996191130465"/>
        <n v="0.022557260804398828"/>
        <n v="-0.007710656405997582"/>
        <n v="-0.036085676695726134"/>
        <n v="0.018632998334424878"/>
        <n v="-0.13268773633393297"/>
        <n v="-0.052446912810955586"/>
        <n v="0.0019363151637681263"/>
        <n v="0.004509705115038942"/>
        <n v="-0.029492845283324083"/>
        <n v="-0.01725283360772012"/>
        <n v="-0.009481388306144164"/>
        <n v="0.01792865998876114"/>
        <n v="-0.016064062301856672"/>
        <n v="-0.018229433308392076"/>
        <n v="0.008675479683723071"/>
        <n v="-0.006985087953309342"/>
        <n v="0.04465414103968321"/>
        <n v="0.03042539117240428"/>
        <n v="-0.05707531531888153"/>
        <n v="-0.012245761361232574"/>
        <n v="-0.007933470446213002"/>
        <n v="-0.025664522091493974"/>
        <n v="-0.006025482016010824"/>
        <n v="-0.013164636328968516"/>
        <n v="-0.05904649231574277"/>
        <n v="-0.0027553763440860213"/>
        <n v="-0.021528933916724533"/>
        <n v="-0.019403957493225668"/>
        <n v="-0.02998416192517087"/>
        <n v="-0.024524225794013407"/>
        <n v="-0.043790858034720534"/>
        <n v="-0.15369226115888174"/>
        <n v="0.022001628171631454"/>
        <n v="-0.04228914637014086"/>
        <n v="-0.14425526144234022"/>
        <n v="-0.024689969514902183"/>
        <n v="0.03860443673048761"/>
        <n v="-0.08755334311494418"/>
        <n v="-0.0059306397672422495"/>
        <n v="-4.164508232521762E-4"/>
        <n v="-0.004336596195298683"/>
      </sharedItems>
    </cacheField>
    <cacheField name="11">
      <sharedItems containsMixedTypes="1" containsNumber="1">
        <n v="-0.03524339609490904"/>
        <n v="0.015342021295098712"/>
        <n v="0.003270356831918431"/>
        <n v="0.020144413168522824"/>
        <n v="0.061547624295972936"/>
        <n v="0.033415346684699414"/>
        <n v="-0.01299711439123155"/>
        <n v="0.020028021586546207"/>
        <n v="-0.02423180037121056"/>
        <n v="-0.05101211488378615"/>
        <n v="0.003918936006818044"/>
        <n v="0.014565170937864911"/>
        <n v="-0.012139565691848025"/>
        <n v="-0.05249829471422678"/>
        <n v="0.002784881634896521"/>
        <n v="-0.0357093511082826"/>
        <n v="-0.02331178881063839"/>
        <n v="0.033350114685112606"/>
        <n v="-0.005113836563219948"/>
        <n v="-0.015177435027166104"/>
        <n v="1.0"/>
        <s v="vide"/>
        <n v="-0.041773884128405166"/>
        <n v="-0.011131440383245575"/>
        <n v="0.009881064753634133"/>
        <n v="0.011707343112503321"/>
        <n v="-0.008398330175758023"/>
        <n v="0.013802054911988026"/>
        <n v="-0.018579520444244508"/>
        <n v="-0.06691790366315054"/>
        <n v="0.021042733376527317"/>
        <n v="-0.018290197094447597"/>
        <n v="-0.03969656863180522"/>
        <n v="0.004833064671144158"/>
        <n v="-0.05516460029443587"/>
        <n v="0.013772547915188279"/>
        <n v="-0.026527170224632277"/>
        <n v="0.009095581206508444"/>
        <n v="0.007151586129640002"/>
        <n v="-0.00430048656429095"/>
        <n v="0.0037720860727030667"/>
        <n v="-4.37216276911953E-4"/>
        <n v="-0.009017727930535456"/>
        <n v="-0.04572672897533515"/>
        <n v="0.03306451612903226"/>
        <n v="0.02753938478881286"/>
        <n v="0.03830456516019812"/>
        <n v="0.0037109109833914104"/>
        <n v="-0.05752438167306896"/>
        <n v="-0.014873117225014597"/>
        <n v="-0.008181677895686228"/>
        <n v="0.958061652463571"/>
        <n v="-0.0068891697558674655"/>
        <n v="0.0590917497305605"/>
        <n v="-0.019382414237457114"/>
        <n v="0.03502521069259249"/>
        <n v="0.010676142579431603"/>
        <n v="-0.09135116419091674"/>
        <n v="-0.024671908492426085"/>
        <n v="-7.418125093609674E-5"/>
        <n v="8.999633964467328E-5"/>
        <n v="-0.028470025561082295"/>
        <n v="-0.007754973702263892"/>
        <n v="-0.019265666586015"/>
        <n v="0.0019398161305459905"/>
        <n v="0.01834287931874417"/>
        <n v="-0.00834365355293893"/>
        <n v="0.02713638896137327"/>
        <n v="0.04353599219515844"/>
        <n v="-0.013438370283667353"/>
        <n v="-0.07504669496664645"/>
        <n v="0.013029701906022954"/>
        <n v="-8.940045817734816E-5"/>
        <n v="0.06234423368359058"/>
        <n v="0.008158022774536403"/>
        <n v="-0.011220044504087139"/>
        <n v="-0.005126060381055047"/>
        <n v="-0.037124328746103975"/>
        <n v="0.002498153988420159"/>
        <n v="-0.004940038525814674"/>
        <n v="-0.0012023827416409846"/>
        <n v="-0.0061508852777690465"/>
        <n v="0.005763274796647554"/>
        <n v="-0.025098981320097517"/>
        <n v="-0.05089754639448141"/>
        <n v="-0.011812870237936686"/>
        <n v="0.025725040585622284"/>
        <n v="-0.13076096260845882"/>
        <n v="0.009529310225148944"/>
        <n v="0.04754819269617981"/>
        <n v="0.00545925584807013"/>
        <n v="-0.0418656624470412"/>
        <n v="0.04698951709696366"/>
        <n v="0.03297536146768465"/>
        <n v="-0.10776651121300375"/>
        <n v="7.188507027305528E-4"/>
        <n v="-0.01713361913422538"/>
        <n v="-0.010775055907039578"/>
        <n v="-0.004982937259355127"/>
        <n v="0.028436872951833538"/>
        <n v="0.02119151360965137"/>
        <n v="0.004610819520956737"/>
        <n v="0.0069576578127440395"/>
        <n v="0.02832724768623145"/>
        <n v="0.002572752349758124"/>
        <n v="0.00897872340425532"/>
        <n v="0.01765273800942978"/>
        <n v="0.02646954946101164"/>
        <n v="0.009137580473009848"/>
        <n v="0.0070281839390499805"/>
        <n v="0.034092491966152494"/>
        <n v="-0.006603452084728318"/>
        <n v="0.11149979668064319"/>
        <n v="0.03846866474568258"/>
        <n v="-0.03247275916337294"/>
        <n v="0.0464162717323286"/>
        <n v="0.018709139059844844"/>
        <n v="0.004597682144624444"/>
        <n v="0.03651487728506064"/>
        <n v="-0.04089288011131769"/>
        <n v="0.04176013658531853"/>
        <n v="0.043737242875062046"/>
        <n v="-0.08954283120060087"/>
        <n v="-0.05121190837060861"/>
        <n v="0.03675379999165462"/>
        <n v="-0.031707896371542366"/>
        <n v="-2.7222440001742237E-5"/>
        <n v="0.05005305755395684"/>
        <n v="0.0017416014283322405"/>
        <n v="0.6036181019231867"/>
        <n v="-0.11159269231086555"/>
        <n v="0.021320582955444575"/>
        <n v="0.01579238262204245"/>
        <n v="-0.021963515470216556"/>
        <n v="0.260797983676268"/>
        <n v="-0.026355662169203542"/>
        <n v="0.03285394286921354"/>
        <n v="0.027832222657781264"/>
        <n v="0.021831238044579017"/>
        <n v="0.029968084220122166"/>
        <n v="-0.020181640968917173"/>
        <n v="-0.02624845963985386"/>
        <n v="-0.0328847974981831"/>
        <n v="-0.07577814138559369"/>
        <n v="0.02950343637991905"/>
        <n v="0.00218326104855401"/>
        <n v="0.033765106127700555"/>
        <n v="0.0018552546839272314"/>
        <n v="0.048118126903815374"/>
        <n v="0.00624513510508173"/>
        <n v="0.029327628000264797"/>
        <n v="0.02050132485287091"/>
      </sharedItems>
    </cacheField>
    <cacheField name="12">
      <sharedItems containsMixedTypes="1" containsNumber="1">
        <n v="-0.07142247541018584"/>
        <n v="-0.041565726350322046"/>
        <n v="-0.060414718973984656"/>
        <n v="-0.029084558483975786"/>
        <n v="-0.009575164029899504"/>
        <n v="0.01407499296878139"/>
        <n v="-0.017667887225223264"/>
        <n v="-0.03368783547250487"/>
        <n v="-0.036415613561676774"/>
        <n v="-0.020748450571134766"/>
        <n v="-0.027551361035756238"/>
        <n v="-0.002859455902471124"/>
        <n v="-0.03838741042703901"/>
        <n v="-0.06158662525239532"/>
        <n v="-0.08754273607165214"/>
        <n v="0.004572071602725738"/>
        <n v="-0.050217073314743496"/>
        <n v="-0.018930467137081703"/>
        <n v="-0.0970696242993711"/>
        <n v="-0.14992974291527558"/>
        <n v="0.9930866998741424"/>
        <n v="1.0"/>
        <n v="0.02113222664563459"/>
        <n v="-0.00236244448255466"/>
        <n v="0.6176325504898793"/>
        <n v="-0.002451404037562121"/>
        <n v="0.022603224593902037"/>
        <n v="-0.07409634176153068"/>
        <n v="-0.002841088617078454"/>
        <n v="-0.004753225924035868"/>
        <n v="0.008139269316490389"/>
        <n v="-0.009487684339388023"/>
        <n v="0.005131402763471235"/>
        <n v="-0.04392675518252256"/>
        <n v="0.0014357699613358837"/>
        <n v="-0.029114339953271028"/>
        <n v="-0.11295531030387014"/>
        <n v="-0.018770665188014703"/>
        <n v="0.012232242029447539"/>
        <n v="-0.02640085502917604"/>
        <n v="-0.011217844968266335"/>
        <n v="-0.04306768893980932"/>
        <n v="0.0017129787251064722"/>
        <n v="-0.06765846848288534"/>
        <n v="-0.024182576256308975"/>
        <n v="-0.02669272527200072"/>
        <n v="2.8811389932841415E-4"/>
        <n v="-0.014130287257452882"/>
        <n v="-0.006733730614327629"/>
        <n v="-0.007587780394774112"/>
        <n v="0.03862702953208898"/>
        <n v="-0.007257137165777822"/>
        <n v="-0.17346300246083582"/>
        <n v="-0.022181753894046335"/>
        <n v="-0.012187013858855273"/>
        <n v="-0.10997442455242967"/>
        <n v="-0.052051647851402906"/>
        <n v="-0.06216817432869958"/>
        <n v="0.0065676770654886875"/>
        <n v="-0.07262956031041731"/>
        <n v="-0.032009793306691924"/>
        <n v="-0.14942290933667715"/>
        <n v="-0.0965948451833802"/>
        <n v="-0.05058319018847073"/>
        <s v="vide"/>
        <n v="-0.03247488808821924"/>
        <n v="-0.02573737516321417"/>
        <n v="-0.004067935392126759"/>
        <n v="-0.017529570273465602"/>
        <n v="-0.02032044574906897"/>
        <n v="-0.06081774718667201"/>
        <n v="-0.052418840148066206"/>
        <n v="-0.016473801837596225"/>
        <n v="-0.02418863795558282"/>
        <n v="0.019140812128385042"/>
        <n v="0.0063718065638446175"/>
        <n v="-0.019849018445552494"/>
        <n v="-0.07682026062726832"/>
        <n v="-0.011909212915191808"/>
        <n v="-0.026587981920455674"/>
        <n v="-0.020126990148228687"/>
        <n v="0.009306926606045596"/>
        <n v="0.006578789349038522"/>
        <n v="-0.027148335427005753"/>
        <n v="-0.020897115019330042"/>
        <n v="0.36895299997021097"/>
        <n v="0.030292691095936505"/>
        <n v="0.012616381055188234"/>
        <n v="0.026826747029960452"/>
        <n v="0.025845363706571024"/>
        <n v="-0.12963815945208074"/>
        <n v="-2.2662920835930128E-4"/>
        <n v="-0.0890308165981845"/>
        <n v="-0.040647588870185165"/>
        <n v="-0.02453645638299438"/>
        <n v="0.031120022760835107"/>
        <n v="0.008674855667726083"/>
        <n v="0.06063324155919432"/>
        <n v="-0.004748429631361134"/>
        <n v="-0.02429255814722729"/>
        <n v="-0.015110574270418587"/>
        <n v="-0.0045190425642882125"/>
        <n v="-0.12346784701587846"/>
        <n v="-0.03853488678625117"/>
        <n v="-0.007996975421855105"/>
        <n v="-0.08327618891368352"/>
        <n v="-0.04232334220402079"/>
        <n v="-0.018910230601993223"/>
        <n v="-0.026190338855958225"/>
        <n v="-0.03858697819066226"/>
        <n v="0.02374276652658115"/>
        <n v="-0.030925208665276285"/>
        <n v="-0.020624043595609005"/>
        <n v="-0.040427833021824615"/>
        <n v="-0.048892614595862034"/>
        <n v="0.01945966071350769"/>
        <n v="0.006275971315287403"/>
        <n v="0.011647226352093455"/>
        <n v="-0.002209282054599418"/>
        <n v="0.6845098469746016"/>
        <n v="-0.12463184613718405"/>
        <n v="-0.10768641076694042"/>
        <n v="-0.0012686528895954053"/>
        <n v="-0.004762934174228931"/>
        <n v="-0.03025994922944692"/>
        <n v="-0.008911641032407951"/>
        <n v="-0.04819221002233816"/>
        <n v="-0.04295875520204133"/>
        <n v="-0.0076601112321541195"/>
        <n v="-0.05720014061491986"/>
        <n v="-0.01411531018403716"/>
        <n v="-0.016036686894613687"/>
        <n v="-0.04534759217531006"/>
        <n v="-0.013041341703125991"/>
        <n v="0.04389491555941941"/>
        <n v="0.01774911362485227"/>
        <n v="-0.013841168707572965"/>
        <n v="-0.038731995217008146"/>
        <n v="-0.09505632333788672"/>
        <n v="0.005709250322505794"/>
        <n v="0.0016780252998271634"/>
        <n v="-0.08644389513896525"/>
        <n v="-6.246912862829416E-4"/>
        <n v="0.007261807927160543"/>
        <n v="-0.20335756616207534"/>
        <n v="-0.10025295178635261"/>
        <n v="0.01760857139814187"/>
        <n v="-0.030340351529839223"/>
        <n v="0.024939658652648578"/>
        <n v="-0.0484025029727675"/>
        <n v="-0.01935175112370447"/>
        <n v="-0.05277664397988736"/>
        <n v="0.03452885203074583"/>
        <n v="-0.06486988691654642"/>
        <n v="0.03796300731019827"/>
        <n v="0.005273389431651951"/>
        <n v="-0.021959831472399792"/>
        <n v="-0.003800055758815376"/>
      </sharedItems>
    </cacheField>
    <cacheField name="Case vide" numFmtId="0">
      <sharedItems containsSemiMixedTypes="0" containsString="0" containsNumber="1" containsInteger="1">
        <n v="0.0"/>
        <n v="4.0"/>
        <n v="1.0"/>
        <n v="9.0"/>
        <n v="2.0"/>
        <n v="3.0"/>
        <n v="7.0"/>
        <n v="8.0"/>
      </sharedItems>
    </cacheField>
    <cacheField name="Variation étrange" numFmtId="3">
      <sharedItems containsSemiMixedTypes="0" containsString="0" containsNumber="1" containsInteger="1">
        <n v="0.0"/>
        <n v="1.0"/>
        <n v="2.0"/>
      </sharedItems>
    </cacheField>
  </cacheFields>
</pivotCacheDefinition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3.71"/>
    <col customWidth="1" min="2" max="2" width="26.14"/>
    <col customWidth="1" min="3" max="3" width="11.43"/>
    <col customWidth="1" min="4" max="4" width="11.71"/>
    <col customWidth="1" min="5" max="18" width="10.71"/>
    <col customWidth="1" min="23" max="23" width="23.57"/>
    <col customWidth="1" min="24" max="24" width="11.71"/>
    <col customWidth="1" min="37" max="37" width="15.0"/>
  </cols>
  <sheetData>
    <row r="1" ht="1.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2"/>
      <c r="W1" s="2"/>
      <c r="X1" s="1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</row>
    <row r="2" ht="45.0" customHeight="1">
      <c r="A2" s="1"/>
      <c r="B2" s="3" t="s">
        <v>0</v>
      </c>
      <c r="C2" s="4" t="s">
        <v>1</v>
      </c>
      <c r="D2" s="4" t="s">
        <v>2</v>
      </c>
      <c r="E2" s="5">
        <v>1.0</v>
      </c>
      <c r="F2" s="5">
        <v>2.0</v>
      </c>
      <c r="G2" s="5">
        <v>3.0</v>
      </c>
      <c r="H2" s="5">
        <v>4.0</v>
      </c>
      <c r="I2" s="5">
        <v>5.0</v>
      </c>
      <c r="J2" s="5">
        <v>6.0</v>
      </c>
      <c r="K2" s="5">
        <v>7.0</v>
      </c>
      <c r="L2" s="5">
        <v>8.0</v>
      </c>
      <c r="M2" s="5">
        <v>9.0</v>
      </c>
      <c r="N2" s="5">
        <v>10.0</v>
      </c>
      <c r="O2" s="5">
        <v>11.0</v>
      </c>
      <c r="P2" s="5">
        <v>12.0</v>
      </c>
      <c r="Q2" s="6" t="s">
        <v>3</v>
      </c>
      <c r="R2" s="7" t="s">
        <v>4</v>
      </c>
      <c r="S2" s="8" t="s">
        <v>5</v>
      </c>
      <c r="T2" s="8" t="s">
        <v>6</v>
      </c>
      <c r="U2" s="8" t="s">
        <v>7</v>
      </c>
      <c r="V2" s="9"/>
      <c r="W2" s="3" t="s">
        <v>0</v>
      </c>
      <c r="X2" s="4" t="s">
        <v>2</v>
      </c>
      <c r="Y2" s="10">
        <v>2.0</v>
      </c>
      <c r="Z2" s="10">
        <v>3.0</v>
      </c>
      <c r="AA2" s="10">
        <v>4.0</v>
      </c>
      <c r="AB2" s="10">
        <v>5.0</v>
      </c>
      <c r="AC2" s="10">
        <v>6.0</v>
      </c>
      <c r="AD2" s="10">
        <v>7.0</v>
      </c>
      <c r="AE2" s="10">
        <v>8.0</v>
      </c>
      <c r="AF2" s="10">
        <v>9.0</v>
      </c>
      <c r="AG2" s="10">
        <v>10.0</v>
      </c>
      <c r="AH2" s="10">
        <v>11.0</v>
      </c>
      <c r="AI2" s="10">
        <v>12.0</v>
      </c>
      <c r="AJ2" s="10" t="s">
        <v>8</v>
      </c>
      <c r="AK2" s="11" t="s">
        <v>9</v>
      </c>
      <c r="AL2" s="7"/>
      <c r="AM2" s="8"/>
      <c r="AN2" s="8"/>
    </row>
    <row r="3" ht="19.5" customHeight="1">
      <c r="A3" s="1"/>
      <c r="B3" s="12" t="s">
        <v>10</v>
      </c>
      <c r="C3" s="13">
        <v>36526.0</v>
      </c>
      <c r="D3" s="13">
        <v>36526.0</v>
      </c>
      <c r="E3" s="14" t="s">
        <v>11</v>
      </c>
      <c r="F3" s="14" t="s">
        <v>12</v>
      </c>
      <c r="G3" s="14" t="s">
        <v>13</v>
      </c>
      <c r="H3" s="14" t="s">
        <v>14</v>
      </c>
      <c r="I3" s="14" t="s">
        <v>15</v>
      </c>
      <c r="J3" s="14" t="s">
        <v>16</v>
      </c>
      <c r="K3" s="14" t="s">
        <v>17</v>
      </c>
      <c r="L3" s="14" t="s">
        <v>18</v>
      </c>
      <c r="M3" s="14" t="s">
        <v>19</v>
      </c>
      <c r="N3" s="14" t="s">
        <v>20</v>
      </c>
      <c r="O3" s="14" t="s">
        <v>21</v>
      </c>
      <c r="P3" s="14" t="s">
        <v>22</v>
      </c>
      <c r="Q3" s="15">
        <v>6147029.972</v>
      </c>
      <c r="R3" s="16">
        <v>12.0</v>
      </c>
      <c r="S3" s="17"/>
      <c r="T3" s="17">
        <f t="shared" ref="T3:T161" si="2">COUNTIF(E3:P3,"")</f>
        <v>0</v>
      </c>
      <c r="U3" s="17">
        <f t="shared" ref="U3:U161" si="3">COUNTIF(E3:P3,0)</f>
        <v>0</v>
      </c>
      <c r="V3" s="17"/>
      <c r="W3" s="12" t="s">
        <v>10</v>
      </c>
      <c r="X3" s="13">
        <v>36526.0</v>
      </c>
      <c r="Y3" s="18">
        <f t="shared" ref="Y3:AI3" si="1">IFERROR((F3-E3)/F3,"vide")</f>
        <v>0.1002806749</v>
      </c>
      <c r="Z3" s="18">
        <f t="shared" si="1"/>
        <v>0.05575159828</v>
      </c>
      <c r="AA3" s="18">
        <f t="shared" si="1"/>
        <v>-0.001732314035</v>
      </c>
      <c r="AB3" s="18">
        <f t="shared" si="1"/>
        <v>0.02448987689</v>
      </c>
      <c r="AC3" s="18">
        <f t="shared" si="1"/>
        <v>-0.03530470568</v>
      </c>
      <c r="AD3" s="18">
        <f t="shared" si="1"/>
        <v>-0.0503456594</v>
      </c>
      <c r="AE3" s="18">
        <f t="shared" si="1"/>
        <v>-0.03336008463</v>
      </c>
      <c r="AF3" s="18">
        <f t="shared" si="1"/>
        <v>0.02919494051</v>
      </c>
      <c r="AG3" s="18">
        <f t="shared" si="1"/>
        <v>0.02229433524</v>
      </c>
      <c r="AH3" s="18">
        <f t="shared" si="1"/>
        <v>-0.03524339609</v>
      </c>
      <c r="AI3" s="18">
        <f t="shared" si="1"/>
        <v>-0.07142247541</v>
      </c>
      <c r="AJ3" s="19">
        <f t="shared" ref="AJ3:AJ161" si="5">COUNTIF(Y3:AI3,"*")</f>
        <v>0</v>
      </c>
      <c r="AK3" s="20">
        <f t="shared" ref="AK3:AK161" si="6">COUNTIFS(Y3:AI3,"&gt;50%",Y3:AI3,"&lt;100%")</f>
        <v>0</v>
      </c>
      <c r="AL3" s="16"/>
      <c r="AM3" s="17"/>
      <c r="AN3" s="17"/>
    </row>
    <row r="4" ht="19.5" customHeight="1">
      <c r="A4" s="1"/>
      <c r="B4" s="12" t="s">
        <v>23</v>
      </c>
      <c r="C4" s="13">
        <v>36526.0</v>
      </c>
      <c r="D4" s="13">
        <v>42662.0</v>
      </c>
      <c r="E4" s="14" t="s">
        <v>24</v>
      </c>
      <c r="F4" s="14" t="s">
        <v>25</v>
      </c>
      <c r="G4" s="14" t="s">
        <v>26</v>
      </c>
      <c r="H4" s="14" t="s">
        <v>27</v>
      </c>
      <c r="I4" s="14" t="s">
        <v>28</v>
      </c>
      <c r="J4" s="14" t="s">
        <v>29</v>
      </c>
      <c r="K4" s="14" t="s">
        <v>30</v>
      </c>
      <c r="L4" s="14" t="s">
        <v>31</v>
      </c>
      <c r="M4" s="14" t="s">
        <v>32</v>
      </c>
      <c r="N4" s="14" t="s">
        <v>33</v>
      </c>
      <c r="O4" s="14" t="s">
        <v>34</v>
      </c>
      <c r="P4" s="14" t="s">
        <v>35</v>
      </c>
      <c r="Q4" s="15">
        <v>7540479.069</v>
      </c>
      <c r="R4" s="16">
        <v>12.0</v>
      </c>
      <c r="S4" s="17"/>
      <c r="T4" s="17">
        <f t="shared" si="2"/>
        <v>0</v>
      </c>
      <c r="U4" s="17">
        <f t="shared" si="3"/>
        <v>0</v>
      </c>
      <c r="V4" s="17"/>
      <c r="W4" s="12" t="s">
        <v>23</v>
      </c>
      <c r="X4" s="13">
        <v>42662.0</v>
      </c>
      <c r="Y4" s="18">
        <f t="shared" ref="Y4:AI4" si="4">IFERROR((F4-E4)/F4,"vide")</f>
        <v>-0.02951259477</v>
      </c>
      <c r="Z4" s="18">
        <f t="shared" si="4"/>
        <v>0.1333601262</v>
      </c>
      <c r="AA4" s="18">
        <f t="shared" si="4"/>
        <v>-0.03338799041</v>
      </c>
      <c r="AB4" s="18">
        <f t="shared" si="4"/>
        <v>-0.009857588448</v>
      </c>
      <c r="AC4" s="18">
        <f t="shared" si="4"/>
        <v>-0.02039464195</v>
      </c>
      <c r="AD4" s="18">
        <f t="shared" si="4"/>
        <v>0.001525642344</v>
      </c>
      <c r="AE4" s="18">
        <f t="shared" si="4"/>
        <v>-0.01555480908</v>
      </c>
      <c r="AF4" s="18">
        <f t="shared" si="4"/>
        <v>0.03655500051</v>
      </c>
      <c r="AG4" s="18">
        <f t="shared" si="4"/>
        <v>-0.03701526954</v>
      </c>
      <c r="AH4" s="18">
        <f t="shared" si="4"/>
        <v>0.0153420213</v>
      </c>
      <c r="AI4" s="18">
        <f t="shared" si="4"/>
        <v>-0.04156572635</v>
      </c>
      <c r="AJ4" s="19">
        <f t="shared" si="5"/>
        <v>0</v>
      </c>
      <c r="AK4" s="20">
        <f t="shared" si="6"/>
        <v>0</v>
      </c>
      <c r="AL4" s="16"/>
      <c r="AM4" s="17"/>
      <c r="AN4" s="17"/>
    </row>
    <row r="5" ht="19.5" customHeight="1">
      <c r="A5" s="1"/>
      <c r="B5" s="12" t="s">
        <v>36</v>
      </c>
      <c r="C5" s="13">
        <v>42837.0</v>
      </c>
      <c r="D5" s="13">
        <v>42837.0</v>
      </c>
      <c r="E5" s="14" t="s">
        <v>37</v>
      </c>
      <c r="F5" s="14" t="s">
        <v>38</v>
      </c>
      <c r="G5" s="14" t="s">
        <v>39</v>
      </c>
      <c r="H5" s="14" t="s">
        <v>40</v>
      </c>
      <c r="I5" s="14" t="s">
        <v>41</v>
      </c>
      <c r="J5" s="14" t="s">
        <v>42</v>
      </c>
      <c r="K5" s="14" t="s">
        <v>43</v>
      </c>
      <c r="L5" s="14" t="s">
        <v>44</v>
      </c>
      <c r="M5" s="14" t="s">
        <v>45</v>
      </c>
      <c r="N5" s="14" t="s">
        <v>46</v>
      </c>
      <c r="O5" s="14" t="s">
        <v>47</v>
      </c>
      <c r="P5" s="14" t="s">
        <v>48</v>
      </c>
      <c r="Q5" s="15">
        <v>8120082.096</v>
      </c>
      <c r="R5" s="16">
        <v>12.0</v>
      </c>
      <c r="S5" s="17"/>
      <c r="T5" s="17">
        <f t="shared" si="2"/>
        <v>0</v>
      </c>
      <c r="U5" s="17">
        <f t="shared" si="3"/>
        <v>0</v>
      </c>
      <c r="V5" s="17"/>
      <c r="W5" s="12" t="s">
        <v>36</v>
      </c>
      <c r="X5" s="13">
        <v>42837.0</v>
      </c>
      <c r="Y5" s="18">
        <f t="shared" ref="Y5:AI5" si="7">IFERROR((F5-E5)/F5,"vide")</f>
        <v>0.0368339316</v>
      </c>
      <c r="Z5" s="18">
        <f t="shared" si="7"/>
        <v>0.0601982543</v>
      </c>
      <c r="AA5" s="18">
        <f t="shared" si="7"/>
        <v>-0.02142260302</v>
      </c>
      <c r="AB5" s="18">
        <f t="shared" si="7"/>
        <v>-0.02866318945</v>
      </c>
      <c r="AC5" s="18">
        <f t="shared" si="7"/>
        <v>-0.1044906791</v>
      </c>
      <c r="AD5" s="18">
        <f t="shared" si="7"/>
        <v>-0.02467265765</v>
      </c>
      <c r="AE5" s="18">
        <f t="shared" si="7"/>
        <v>-0.04298756577</v>
      </c>
      <c r="AF5" s="18">
        <f t="shared" si="7"/>
        <v>0.02875050053</v>
      </c>
      <c r="AG5" s="18">
        <f t="shared" si="7"/>
        <v>-0.008020610462</v>
      </c>
      <c r="AH5" s="18">
        <f t="shared" si="7"/>
        <v>0.003270356832</v>
      </c>
      <c r="AI5" s="18">
        <f t="shared" si="7"/>
        <v>-0.06041471897</v>
      </c>
      <c r="AJ5" s="19">
        <f t="shared" si="5"/>
        <v>0</v>
      </c>
      <c r="AK5" s="20">
        <f t="shared" si="6"/>
        <v>0</v>
      </c>
      <c r="AL5" s="16"/>
      <c r="AM5" s="17"/>
      <c r="AN5" s="17"/>
    </row>
    <row r="6" ht="19.5" customHeight="1">
      <c r="A6" s="1"/>
      <c r="B6" s="12" t="s">
        <v>49</v>
      </c>
      <c r="C6" s="13">
        <v>36526.0</v>
      </c>
      <c r="D6" s="13">
        <v>36526.0</v>
      </c>
      <c r="E6" s="14" t="s">
        <v>50</v>
      </c>
      <c r="F6" s="14" t="s">
        <v>51</v>
      </c>
      <c r="G6" s="14" t="s">
        <v>52</v>
      </c>
      <c r="H6" s="14" t="s">
        <v>53</v>
      </c>
      <c r="I6" s="14" t="s">
        <v>54</v>
      </c>
      <c r="J6" s="14" t="s">
        <v>55</v>
      </c>
      <c r="K6" s="14" t="s">
        <v>56</v>
      </c>
      <c r="L6" s="14" t="s">
        <v>57</v>
      </c>
      <c r="M6" s="14" t="s">
        <v>58</v>
      </c>
      <c r="N6" s="14" t="s">
        <v>59</v>
      </c>
      <c r="O6" s="14" t="s">
        <v>60</v>
      </c>
      <c r="P6" s="14" t="s">
        <v>61</v>
      </c>
      <c r="Q6" s="15">
        <v>5692712.334</v>
      </c>
      <c r="R6" s="16">
        <v>12.0</v>
      </c>
      <c r="S6" s="17"/>
      <c r="T6" s="17">
        <f t="shared" si="2"/>
        <v>0</v>
      </c>
      <c r="U6" s="17">
        <f t="shared" si="3"/>
        <v>0</v>
      </c>
      <c r="V6" s="17"/>
      <c r="W6" s="12" t="s">
        <v>49</v>
      </c>
      <c r="X6" s="13">
        <v>36526.0</v>
      </c>
      <c r="Y6" s="18">
        <f t="shared" ref="Y6:AI6" si="8">IFERROR((F6-E6)/F6,"vide")</f>
        <v>0.07273237488</v>
      </c>
      <c r="Z6" s="18">
        <f t="shared" si="8"/>
        <v>0.01646783456</v>
      </c>
      <c r="AA6" s="18">
        <f t="shared" si="8"/>
        <v>0.03961370524</v>
      </c>
      <c r="AB6" s="18">
        <f t="shared" si="8"/>
        <v>-0.01640703481</v>
      </c>
      <c r="AC6" s="18">
        <f t="shared" si="8"/>
        <v>0.02341229212</v>
      </c>
      <c r="AD6" s="18">
        <f t="shared" si="8"/>
        <v>-0.02783746559</v>
      </c>
      <c r="AE6" s="18">
        <f t="shared" si="8"/>
        <v>-0.00248193713</v>
      </c>
      <c r="AF6" s="18">
        <f t="shared" si="8"/>
        <v>0.0161643813</v>
      </c>
      <c r="AG6" s="18">
        <f t="shared" si="8"/>
        <v>-0.006811217693</v>
      </c>
      <c r="AH6" s="18">
        <f t="shared" si="8"/>
        <v>0.02014441317</v>
      </c>
      <c r="AI6" s="18">
        <f t="shared" si="8"/>
        <v>-0.02908455848</v>
      </c>
      <c r="AJ6" s="19">
        <f t="shared" si="5"/>
        <v>0</v>
      </c>
      <c r="AK6" s="20">
        <f t="shared" si="6"/>
        <v>0</v>
      </c>
      <c r="AL6" s="16"/>
      <c r="AM6" s="17"/>
      <c r="AN6" s="17"/>
    </row>
    <row r="7" ht="19.5" customHeight="1">
      <c r="A7" s="1"/>
      <c r="B7" s="12" t="s">
        <v>62</v>
      </c>
      <c r="C7" s="13">
        <v>36526.0</v>
      </c>
      <c r="D7" s="13">
        <v>42858.0</v>
      </c>
      <c r="E7" s="14" t="s">
        <v>63</v>
      </c>
      <c r="F7" s="14" t="s">
        <v>64</v>
      </c>
      <c r="G7" s="14" t="s">
        <v>65</v>
      </c>
      <c r="H7" s="14" t="s">
        <v>66</v>
      </c>
      <c r="I7" s="14" t="s">
        <v>67</v>
      </c>
      <c r="J7" s="14" t="s">
        <v>68</v>
      </c>
      <c r="K7" s="14" t="s">
        <v>69</v>
      </c>
      <c r="L7" s="14" t="s">
        <v>70</v>
      </c>
      <c r="M7" s="14" t="s">
        <v>71</v>
      </c>
      <c r="N7" s="14" t="s">
        <v>72</v>
      </c>
      <c r="O7" s="14" t="s">
        <v>73</v>
      </c>
      <c r="P7" s="14" t="s">
        <v>74</v>
      </c>
      <c r="Q7" s="15">
        <v>1.4917149008E7</v>
      </c>
      <c r="R7" s="16">
        <v>12.0</v>
      </c>
      <c r="S7" s="17"/>
      <c r="T7" s="17">
        <f t="shared" si="2"/>
        <v>0</v>
      </c>
      <c r="U7" s="17">
        <f t="shared" si="3"/>
        <v>0</v>
      </c>
      <c r="V7" s="17"/>
      <c r="W7" s="12" t="s">
        <v>62</v>
      </c>
      <c r="X7" s="13">
        <v>42858.0</v>
      </c>
      <c r="Y7" s="18">
        <f t="shared" ref="Y7:AI7" si="9">IFERROR((F7-E7)/F7,"vide")</f>
        <v>0.02679162774</v>
      </c>
      <c r="Z7" s="18">
        <f t="shared" si="9"/>
        <v>0.07938737798</v>
      </c>
      <c r="AA7" s="18">
        <f t="shared" si="9"/>
        <v>0.06771769678</v>
      </c>
      <c r="AB7" s="18">
        <f t="shared" si="9"/>
        <v>0.04100466704</v>
      </c>
      <c r="AC7" s="18">
        <f t="shared" si="9"/>
        <v>0.03054809424</v>
      </c>
      <c r="AD7" s="18">
        <f t="shared" si="9"/>
        <v>-0.08629860482</v>
      </c>
      <c r="AE7" s="18">
        <f t="shared" si="9"/>
        <v>-0.03397461975</v>
      </c>
      <c r="AF7" s="18">
        <f t="shared" si="9"/>
        <v>-0.01314155173</v>
      </c>
      <c r="AG7" s="18">
        <f t="shared" si="9"/>
        <v>-0.105401618</v>
      </c>
      <c r="AH7" s="18">
        <f t="shared" si="9"/>
        <v>0.0615476243</v>
      </c>
      <c r="AI7" s="18">
        <f t="shared" si="9"/>
        <v>-0.00957516403</v>
      </c>
      <c r="AJ7" s="19">
        <f t="shared" si="5"/>
        <v>0</v>
      </c>
      <c r="AK7" s="20">
        <f t="shared" si="6"/>
        <v>0</v>
      </c>
      <c r="AL7" s="16"/>
      <c r="AM7" s="17"/>
      <c r="AN7" s="17"/>
    </row>
    <row r="8" ht="19.5" customHeight="1">
      <c r="A8" s="1"/>
      <c r="B8" s="12" t="s">
        <v>75</v>
      </c>
      <c r="C8" s="13">
        <v>36526.0</v>
      </c>
      <c r="D8" s="13">
        <v>36526.0</v>
      </c>
      <c r="E8" s="14" t="s">
        <v>76</v>
      </c>
      <c r="F8" s="14" t="s">
        <v>77</v>
      </c>
      <c r="G8" s="14" t="s">
        <v>78</v>
      </c>
      <c r="H8" s="14" t="s">
        <v>79</v>
      </c>
      <c r="I8" s="14" t="s">
        <v>80</v>
      </c>
      <c r="J8" s="14" t="s">
        <v>81</v>
      </c>
      <c r="K8" s="14" t="s">
        <v>82</v>
      </c>
      <c r="L8" s="14" t="s">
        <v>83</v>
      </c>
      <c r="M8" s="14" t="s">
        <v>84</v>
      </c>
      <c r="N8" s="14" t="s">
        <v>85</v>
      </c>
      <c r="O8" s="14" t="s">
        <v>86</v>
      </c>
      <c r="P8" s="14" t="s">
        <v>87</v>
      </c>
      <c r="Q8" s="15">
        <v>9040207.504</v>
      </c>
      <c r="R8" s="16">
        <v>12.0</v>
      </c>
      <c r="S8" s="17"/>
      <c r="T8" s="17">
        <f t="shared" si="2"/>
        <v>0</v>
      </c>
      <c r="U8" s="17">
        <f t="shared" si="3"/>
        <v>0</v>
      </c>
      <c r="V8" s="17"/>
      <c r="W8" s="12" t="s">
        <v>75</v>
      </c>
      <c r="X8" s="13">
        <v>36526.0</v>
      </c>
      <c r="Y8" s="18">
        <f t="shared" ref="Y8:AI8" si="10">IFERROR((F8-E8)/F8,"vide")</f>
        <v>-0.06975833768</v>
      </c>
      <c r="Z8" s="18">
        <f t="shared" si="10"/>
        <v>0.00003609256354</v>
      </c>
      <c r="AA8" s="18">
        <f t="shared" si="10"/>
        <v>0.06041922908</v>
      </c>
      <c r="AB8" s="18">
        <f t="shared" si="10"/>
        <v>-0.01579821111</v>
      </c>
      <c r="AC8" s="18">
        <f t="shared" si="10"/>
        <v>-0.04288033603</v>
      </c>
      <c r="AD8" s="18">
        <f t="shared" si="10"/>
        <v>0.01154619914</v>
      </c>
      <c r="AE8" s="18">
        <f t="shared" si="10"/>
        <v>0.0283110513</v>
      </c>
      <c r="AF8" s="18">
        <f t="shared" si="10"/>
        <v>0.004995345336</v>
      </c>
      <c r="AG8" s="18">
        <f t="shared" si="10"/>
        <v>0.002231886999</v>
      </c>
      <c r="AH8" s="18">
        <f t="shared" si="10"/>
        <v>0.03341534668</v>
      </c>
      <c r="AI8" s="18">
        <f t="shared" si="10"/>
        <v>0.01407499297</v>
      </c>
      <c r="AJ8" s="19">
        <f t="shared" si="5"/>
        <v>0</v>
      </c>
      <c r="AK8" s="20">
        <f t="shared" si="6"/>
        <v>0</v>
      </c>
      <c r="AL8" s="16"/>
      <c r="AM8" s="17"/>
      <c r="AN8" s="17"/>
    </row>
    <row r="9" ht="19.5" customHeight="1">
      <c r="A9" s="1"/>
      <c r="B9" s="12" t="s">
        <v>88</v>
      </c>
      <c r="C9" s="13">
        <v>43649.0</v>
      </c>
      <c r="D9" s="13">
        <v>43649.0</v>
      </c>
      <c r="E9" s="14"/>
      <c r="F9" s="14"/>
      <c r="G9" s="14"/>
      <c r="H9" s="14"/>
      <c r="I9" s="14"/>
      <c r="J9" s="14" t="s">
        <v>89</v>
      </c>
      <c r="K9" s="14" t="s">
        <v>90</v>
      </c>
      <c r="L9" s="14" t="s">
        <v>91</v>
      </c>
      <c r="M9" s="14" t="s">
        <v>92</v>
      </c>
      <c r="N9" s="14" t="s">
        <v>93</v>
      </c>
      <c r="O9" s="14" t="s">
        <v>94</v>
      </c>
      <c r="P9" s="14" t="s">
        <v>95</v>
      </c>
      <c r="Q9" s="15">
        <v>4980418.425</v>
      </c>
      <c r="R9" s="16">
        <v>7.0</v>
      </c>
      <c r="S9" s="17"/>
      <c r="T9" s="17">
        <f t="shared" si="2"/>
        <v>5</v>
      </c>
      <c r="U9" s="17">
        <f t="shared" si="3"/>
        <v>0</v>
      </c>
      <c r="V9" s="17"/>
      <c r="W9" s="12" t="s">
        <v>88</v>
      </c>
      <c r="X9" s="13">
        <v>43649.0</v>
      </c>
      <c r="Y9" s="18" t="str">
        <f t="shared" ref="Y9:AI9" si="11">IFERROR((F9-E9)/F9,"vide")</f>
        <v>vide</v>
      </c>
      <c r="Z9" s="18" t="str">
        <f t="shared" si="11"/>
        <v>vide</v>
      </c>
      <c r="AA9" s="18" t="str">
        <f t="shared" si="11"/>
        <v>vide</v>
      </c>
      <c r="AB9" s="18" t="str">
        <f t="shared" si="11"/>
        <v>vide</v>
      </c>
      <c r="AC9" s="18">
        <f t="shared" si="11"/>
        <v>1</v>
      </c>
      <c r="AD9" s="18">
        <f t="shared" si="11"/>
        <v>-0.04279623916</v>
      </c>
      <c r="AE9" s="18">
        <f t="shared" si="11"/>
        <v>0.007726439356</v>
      </c>
      <c r="AF9" s="18">
        <f t="shared" si="11"/>
        <v>0.07779411821</v>
      </c>
      <c r="AG9" s="18">
        <f t="shared" si="11"/>
        <v>-0.1448455844</v>
      </c>
      <c r="AH9" s="18">
        <f t="shared" si="11"/>
        <v>-0.01299711439</v>
      </c>
      <c r="AI9" s="18">
        <f t="shared" si="11"/>
        <v>-0.01766788723</v>
      </c>
      <c r="AJ9" s="19">
        <f t="shared" si="5"/>
        <v>4</v>
      </c>
      <c r="AK9" s="20">
        <f t="shared" si="6"/>
        <v>0</v>
      </c>
      <c r="AL9" s="16"/>
      <c r="AM9" s="17"/>
      <c r="AN9" s="17"/>
    </row>
    <row r="10" ht="19.5" customHeight="1">
      <c r="A10" s="1"/>
      <c r="B10" s="12" t="s">
        <v>96</v>
      </c>
      <c r="C10" s="13">
        <v>41094.0</v>
      </c>
      <c r="D10" s="13">
        <v>41821.0</v>
      </c>
      <c r="E10" s="14" t="s">
        <v>97</v>
      </c>
      <c r="F10" s="14" t="s">
        <v>98</v>
      </c>
      <c r="G10" s="14" t="s">
        <v>99</v>
      </c>
      <c r="H10" s="14" t="s">
        <v>100</v>
      </c>
      <c r="I10" s="14" t="s">
        <v>101</v>
      </c>
      <c r="J10" s="14" t="s">
        <v>102</v>
      </c>
      <c r="K10" s="14" t="s">
        <v>103</v>
      </c>
      <c r="L10" s="14" t="s">
        <v>104</v>
      </c>
      <c r="M10" s="14" t="s">
        <v>105</v>
      </c>
      <c r="N10" s="14" t="s">
        <v>106</v>
      </c>
      <c r="O10" s="14" t="s">
        <v>107</v>
      </c>
      <c r="P10" s="14" t="s">
        <v>108</v>
      </c>
      <c r="Q10" s="15">
        <v>1.8722191622E7</v>
      </c>
      <c r="R10" s="16">
        <v>12.0</v>
      </c>
      <c r="S10" s="17"/>
      <c r="T10" s="17">
        <f t="shared" si="2"/>
        <v>0</v>
      </c>
      <c r="U10" s="17">
        <f t="shared" si="3"/>
        <v>0</v>
      </c>
      <c r="V10" s="17"/>
      <c r="W10" s="12" t="s">
        <v>96</v>
      </c>
      <c r="X10" s="13">
        <v>41821.0</v>
      </c>
      <c r="Y10" s="18">
        <f t="shared" ref="Y10:AI10" si="12">IFERROR((F10-E10)/F10,"vide")</f>
        <v>0.02597372574</v>
      </c>
      <c r="Z10" s="18">
        <f t="shared" si="12"/>
        <v>0.03571776608</v>
      </c>
      <c r="AA10" s="18">
        <f t="shared" si="12"/>
        <v>0.02016547019</v>
      </c>
      <c r="AB10" s="18">
        <f t="shared" si="12"/>
        <v>0.03200993155</v>
      </c>
      <c r="AC10" s="18">
        <f t="shared" si="12"/>
        <v>-0.1608546675</v>
      </c>
      <c r="AD10" s="18">
        <f t="shared" si="12"/>
        <v>0.07648975463</v>
      </c>
      <c r="AE10" s="18">
        <f t="shared" si="12"/>
        <v>-0.007785214749</v>
      </c>
      <c r="AF10" s="18">
        <f t="shared" si="12"/>
        <v>0.03802601747</v>
      </c>
      <c r="AG10" s="18">
        <f t="shared" si="12"/>
        <v>0.004327275023</v>
      </c>
      <c r="AH10" s="18">
        <f t="shared" si="12"/>
        <v>0.02002802159</v>
      </c>
      <c r="AI10" s="18">
        <f t="shared" si="12"/>
        <v>-0.03368783547</v>
      </c>
      <c r="AJ10" s="19">
        <f t="shared" si="5"/>
        <v>0</v>
      </c>
      <c r="AK10" s="20">
        <f t="shared" si="6"/>
        <v>0</v>
      </c>
      <c r="AL10" s="16"/>
      <c r="AM10" s="17"/>
      <c r="AN10" s="17"/>
    </row>
    <row r="11" ht="19.5" customHeight="1">
      <c r="A11" s="1"/>
      <c r="B11" s="12" t="s">
        <v>109</v>
      </c>
      <c r="C11" s="13">
        <v>41388.0</v>
      </c>
      <c r="D11" s="13">
        <v>41388.0</v>
      </c>
      <c r="E11" s="14" t="s">
        <v>110</v>
      </c>
      <c r="F11" s="14" t="s">
        <v>111</v>
      </c>
      <c r="G11" s="14" t="s">
        <v>112</v>
      </c>
      <c r="H11" s="14" t="s">
        <v>113</v>
      </c>
      <c r="I11" s="14" t="s">
        <v>114</v>
      </c>
      <c r="J11" s="14" t="s">
        <v>115</v>
      </c>
      <c r="K11" s="14" t="s">
        <v>116</v>
      </c>
      <c r="L11" s="14" t="s">
        <v>117</v>
      </c>
      <c r="M11" s="14" t="s">
        <v>118</v>
      </c>
      <c r="N11" s="14" t="s">
        <v>119</v>
      </c>
      <c r="O11" s="14" t="s">
        <v>120</v>
      </c>
      <c r="P11" s="14" t="s">
        <v>121</v>
      </c>
      <c r="Q11" s="15">
        <v>5828056.387</v>
      </c>
      <c r="R11" s="16">
        <v>12.0</v>
      </c>
      <c r="S11" s="17"/>
      <c r="T11" s="17">
        <f t="shared" si="2"/>
        <v>0</v>
      </c>
      <c r="U11" s="17">
        <f t="shared" si="3"/>
        <v>0</v>
      </c>
      <c r="V11" s="17"/>
      <c r="W11" s="12" t="s">
        <v>109</v>
      </c>
      <c r="X11" s="13">
        <v>41388.0</v>
      </c>
      <c r="Y11" s="18">
        <f t="shared" ref="Y11:AI11" si="13">IFERROR((F11-E11)/F11,"vide")</f>
        <v>0.0483506562</v>
      </c>
      <c r="Z11" s="18">
        <f t="shared" si="13"/>
        <v>0.1505713137</v>
      </c>
      <c r="AA11" s="18">
        <f t="shared" si="13"/>
        <v>0.05338510536</v>
      </c>
      <c r="AB11" s="18">
        <f t="shared" si="13"/>
        <v>-0.1352469896</v>
      </c>
      <c r="AC11" s="18">
        <f t="shared" si="13"/>
        <v>-0.01835943332</v>
      </c>
      <c r="AD11" s="18">
        <f t="shared" si="13"/>
        <v>-0.04215218351</v>
      </c>
      <c r="AE11" s="18">
        <f t="shared" si="13"/>
        <v>-0.03245343637</v>
      </c>
      <c r="AF11" s="18">
        <f t="shared" si="13"/>
        <v>0.05064556349</v>
      </c>
      <c r="AG11" s="18">
        <f t="shared" si="13"/>
        <v>-0.01772500755</v>
      </c>
      <c r="AH11" s="18">
        <f t="shared" si="13"/>
        <v>-0.02423180037</v>
      </c>
      <c r="AI11" s="18">
        <f t="shared" si="13"/>
        <v>-0.03641561356</v>
      </c>
      <c r="AJ11" s="19">
        <f t="shared" si="5"/>
        <v>0</v>
      </c>
      <c r="AK11" s="20">
        <f t="shared" si="6"/>
        <v>0</v>
      </c>
      <c r="AL11" s="16"/>
      <c r="AM11" s="17"/>
      <c r="AN11" s="17"/>
    </row>
    <row r="12" ht="19.5" customHeight="1">
      <c r="A12" s="1"/>
      <c r="B12" s="12" t="s">
        <v>122</v>
      </c>
      <c r="C12" s="13">
        <v>36526.0</v>
      </c>
      <c r="D12" s="13">
        <v>43194.0</v>
      </c>
      <c r="E12" s="14" t="s">
        <v>123</v>
      </c>
      <c r="F12" s="14" t="s">
        <v>124</v>
      </c>
      <c r="G12" s="14" t="s">
        <v>125</v>
      </c>
      <c r="H12" s="14" t="s">
        <v>126</v>
      </c>
      <c r="I12" s="14" t="s">
        <v>127</v>
      </c>
      <c r="J12" s="14" t="s">
        <v>128</v>
      </c>
      <c r="K12" s="14" t="s">
        <v>129</v>
      </c>
      <c r="L12" s="14" t="s">
        <v>130</v>
      </c>
      <c r="M12" s="14" t="s">
        <v>131</v>
      </c>
      <c r="N12" s="14" t="s">
        <v>132</v>
      </c>
      <c r="O12" s="14" t="s">
        <v>133</v>
      </c>
      <c r="P12" s="14" t="s">
        <v>134</v>
      </c>
      <c r="Q12" s="15">
        <v>1.8245035109E7</v>
      </c>
      <c r="R12" s="16">
        <v>12.0</v>
      </c>
      <c r="S12" s="17"/>
      <c r="T12" s="17">
        <f t="shared" si="2"/>
        <v>0</v>
      </c>
      <c r="U12" s="17">
        <f t="shared" si="3"/>
        <v>0</v>
      </c>
      <c r="V12" s="17"/>
      <c r="W12" s="12" t="s">
        <v>122</v>
      </c>
      <c r="X12" s="13">
        <v>43194.0</v>
      </c>
      <c r="Y12" s="18">
        <f t="shared" ref="Y12:AI12" si="14">IFERROR((F12-E12)/F12,"vide")</f>
        <v>0.0881960625</v>
      </c>
      <c r="Z12" s="18">
        <f t="shared" si="14"/>
        <v>0.03529462677</v>
      </c>
      <c r="AA12" s="18">
        <f t="shared" si="14"/>
        <v>-0.02442767501</v>
      </c>
      <c r="AB12" s="18">
        <f t="shared" si="14"/>
        <v>-0.02330169112</v>
      </c>
      <c r="AC12" s="18">
        <f t="shared" si="14"/>
        <v>0.05399786811</v>
      </c>
      <c r="AD12" s="18">
        <f t="shared" si="14"/>
        <v>-0.008396157611</v>
      </c>
      <c r="AE12" s="18">
        <f t="shared" si="14"/>
        <v>-0.01752631862</v>
      </c>
      <c r="AF12" s="18">
        <f t="shared" si="14"/>
        <v>0.02898368465</v>
      </c>
      <c r="AG12" s="18">
        <f t="shared" si="14"/>
        <v>-0.02998554445</v>
      </c>
      <c r="AH12" s="18">
        <f t="shared" si="14"/>
        <v>-0.05101211488</v>
      </c>
      <c r="AI12" s="18">
        <f t="shared" si="14"/>
        <v>-0.02074845057</v>
      </c>
      <c r="AJ12" s="19">
        <f t="shared" si="5"/>
        <v>0</v>
      </c>
      <c r="AK12" s="20">
        <f t="shared" si="6"/>
        <v>0</v>
      </c>
      <c r="AL12" s="16"/>
      <c r="AM12" s="17"/>
      <c r="AN12" s="17"/>
    </row>
    <row r="13" ht="19.5" customHeight="1">
      <c r="A13" s="1"/>
      <c r="B13" s="12" t="s">
        <v>135</v>
      </c>
      <c r="C13" s="13">
        <v>36526.0</v>
      </c>
      <c r="D13" s="13">
        <v>43047.0</v>
      </c>
      <c r="E13" s="14" t="s">
        <v>136</v>
      </c>
      <c r="F13" s="14" t="s">
        <v>137</v>
      </c>
      <c r="G13" s="14" t="s">
        <v>138</v>
      </c>
      <c r="H13" s="14" t="s">
        <v>139</v>
      </c>
      <c r="I13" s="14" t="s">
        <v>140</v>
      </c>
      <c r="J13" s="14" t="s">
        <v>141</v>
      </c>
      <c r="K13" s="14" t="s">
        <v>142</v>
      </c>
      <c r="L13" s="14" t="s">
        <v>143</v>
      </c>
      <c r="M13" s="14" t="s">
        <v>144</v>
      </c>
      <c r="N13" s="14" t="s">
        <v>145</v>
      </c>
      <c r="O13" s="14" t="s">
        <v>146</v>
      </c>
      <c r="P13" s="14" t="s">
        <v>147</v>
      </c>
      <c r="Q13" s="15">
        <v>1.1511130972E7</v>
      </c>
      <c r="R13" s="16">
        <v>12.0</v>
      </c>
      <c r="S13" s="17"/>
      <c r="T13" s="17">
        <f t="shared" si="2"/>
        <v>0</v>
      </c>
      <c r="U13" s="17">
        <f t="shared" si="3"/>
        <v>0</v>
      </c>
      <c r="V13" s="17"/>
      <c r="W13" s="12" t="s">
        <v>135</v>
      </c>
      <c r="X13" s="13">
        <v>43047.0</v>
      </c>
      <c r="Y13" s="18">
        <f t="shared" ref="Y13:AI13" si="15">IFERROR((F13-E13)/F13,"vide")</f>
        <v>-0.01292125596</v>
      </c>
      <c r="Z13" s="18">
        <f t="shared" si="15"/>
        <v>-0.004041232283</v>
      </c>
      <c r="AA13" s="18">
        <f t="shared" si="15"/>
        <v>0.00473642319</v>
      </c>
      <c r="AB13" s="18">
        <f t="shared" si="15"/>
        <v>-0.000933529516</v>
      </c>
      <c r="AC13" s="18">
        <f t="shared" si="15"/>
        <v>0.02177671422</v>
      </c>
      <c r="AD13" s="18">
        <f t="shared" si="15"/>
        <v>-0.008044320124</v>
      </c>
      <c r="AE13" s="18">
        <f t="shared" si="15"/>
        <v>0.02682072687</v>
      </c>
      <c r="AF13" s="18">
        <f t="shared" si="15"/>
        <v>0.01554009497</v>
      </c>
      <c r="AG13" s="18">
        <f t="shared" si="15"/>
        <v>-0.02983276929</v>
      </c>
      <c r="AH13" s="18">
        <f t="shared" si="15"/>
        <v>0.003918936007</v>
      </c>
      <c r="AI13" s="18">
        <f t="shared" si="15"/>
        <v>-0.02755136104</v>
      </c>
      <c r="AJ13" s="19">
        <f t="shared" si="5"/>
        <v>0</v>
      </c>
      <c r="AK13" s="20">
        <f t="shared" si="6"/>
        <v>0</v>
      </c>
      <c r="AL13" s="16"/>
      <c r="AM13" s="17"/>
      <c r="AN13" s="17"/>
    </row>
    <row r="14" ht="19.5" customHeight="1">
      <c r="A14" s="1"/>
      <c r="B14" s="12" t="s">
        <v>148</v>
      </c>
      <c r="C14" s="13">
        <v>36526.0</v>
      </c>
      <c r="D14" s="13">
        <v>43831.0</v>
      </c>
      <c r="E14" s="14" t="s">
        <v>149</v>
      </c>
      <c r="F14" s="14" t="s">
        <v>150</v>
      </c>
      <c r="G14" s="14" t="s">
        <v>151</v>
      </c>
      <c r="H14" s="14" t="s">
        <v>152</v>
      </c>
      <c r="I14" s="14" t="s">
        <v>153</v>
      </c>
      <c r="J14" s="14" t="s">
        <v>154</v>
      </c>
      <c r="K14" s="14" t="s">
        <v>155</v>
      </c>
      <c r="L14" s="14" t="s">
        <v>156</v>
      </c>
      <c r="M14" s="14" t="s">
        <v>157</v>
      </c>
      <c r="N14" s="14" t="s">
        <v>158</v>
      </c>
      <c r="O14" s="14" t="s">
        <v>159</v>
      </c>
      <c r="P14" s="14" t="s">
        <v>160</v>
      </c>
      <c r="Q14" s="15">
        <v>5456843.303</v>
      </c>
      <c r="R14" s="16">
        <v>12.0</v>
      </c>
      <c r="S14" s="17"/>
      <c r="T14" s="17">
        <f t="shared" si="2"/>
        <v>0</v>
      </c>
      <c r="U14" s="17">
        <f t="shared" si="3"/>
        <v>0</v>
      </c>
      <c r="V14" s="17"/>
      <c r="W14" s="12" t="s">
        <v>148</v>
      </c>
      <c r="X14" s="13">
        <v>43831.0</v>
      </c>
      <c r="Y14" s="18">
        <f t="shared" ref="Y14:AI14" si="16">IFERROR((F14-E14)/F14,"vide")</f>
        <v>0.02502737369</v>
      </c>
      <c r="Z14" s="18">
        <f t="shared" si="16"/>
        <v>0.0502577511</v>
      </c>
      <c r="AA14" s="18">
        <f t="shared" si="16"/>
        <v>-0.009250929591</v>
      </c>
      <c r="AB14" s="18">
        <f t="shared" si="16"/>
        <v>-0.01664754032</v>
      </c>
      <c r="AC14" s="18">
        <f t="shared" si="16"/>
        <v>-0.003393244973</v>
      </c>
      <c r="AD14" s="18">
        <f t="shared" si="16"/>
        <v>-0.06834330853</v>
      </c>
      <c r="AE14" s="18">
        <f t="shared" si="16"/>
        <v>0.0407076079</v>
      </c>
      <c r="AF14" s="18">
        <f t="shared" si="16"/>
        <v>0.0318514006</v>
      </c>
      <c r="AG14" s="18">
        <f t="shared" si="16"/>
        <v>-0.01033404958</v>
      </c>
      <c r="AH14" s="18">
        <f t="shared" si="16"/>
        <v>0.01456517094</v>
      </c>
      <c r="AI14" s="18">
        <f t="shared" si="16"/>
        <v>-0.002859455902</v>
      </c>
      <c r="AJ14" s="19">
        <f t="shared" si="5"/>
        <v>0</v>
      </c>
      <c r="AK14" s="20">
        <f t="shared" si="6"/>
        <v>0</v>
      </c>
      <c r="AL14" s="16"/>
      <c r="AM14" s="17"/>
      <c r="AN14" s="17"/>
    </row>
    <row r="15" ht="19.5" customHeight="1">
      <c r="A15" s="1"/>
      <c r="B15" s="12" t="s">
        <v>161</v>
      </c>
      <c r="C15" s="13">
        <v>43466.0</v>
      </c>
      <c r="D15" s="13">
        <v>43831.0</v>
      </c>
      <c r="E15" s="14" t="s">
        <v>162</v>
      </c>
      <c r="F15" s="14" t="s">
        <v>163</v>
      </c>
      <c r="G15" s="14" t="s">
        <v>164</v>
      </c>
      <c r="H15" s="14" t="s">
        <v>165</v>
      </c>
      <c r="I15" s="14" t="s">
        <v>166</v>
      </c>
      <c r="J15" s="14" t="s">
        <v>167</v>
      </c>
      <c r="K15" s="14" t="s">
        <v>168</v>
      </c>
      <c r="L15" s="14" t="s">
        <v>169</v>
      </c>
      <c r="M15" s="14" t="s">
        <v>170</v>
      </c>
      <c r="N15" s="14" t="s">
        <v>171</v>
      </c>
      <c r="O15" s="14" t="s">
        <v>172</v>
      </c>
      <c r="P15" s="14" t="s">
        <v>173</v>
      </c>
      <c r="Q15" s="15">
        <v>1.4762430007E7</v>
      </c>
      <c r="R15" s="16">
        <v>12.0</v>
      </c>
      <c r="S15" s="17"/>
      <c r="T15" s="17">
        <f t="shared" si="2"/>
        <v>0</v>
      </c>
      <c r="U15" s="17">
        <f t="shared" si="3"/>
        <v>0</v>
      </c>
      <c r="V15" s="17"/>
      <c r="W15" s="12" t="s">
        <v>161</v>
      </c>
      <c r="X15" s="13">
        <v>43831.0</v>
      </c>
      <c r="Y15" s="18">
        <f t="shared" ref="Y15:AI15" si="17">IFERROR((F15-E15)/F15,"vide")</f>
        <v>0.09781946434</v>
      </c>
      <c r="Z15" s="18">
        <f t="shared" si="17"/>
        <v>0.08057992471</v>
      </c>
      <c r="AA15" s="18">
        <f t="shared" si="17"/>
        <v>0.0608930098</v>
      </c>
      <c r="AB15" s="18">
        <f t="shared" si="17"/>
        <v>0.03762301047</v>
      </c>
      <c r="AC15" s="18">
        <f t="shared" si="17"/>
        <v>-0.009544584367</v>
      </c>
      <c r="AD15" s="18">
        <f t="shared" si="17"/>
        <v>-0.03601205603</v>
      </c>
      <c r="AE15" s="18">
        <f t="shared" si="17"/>
        <v>-0.004899088439</v>
      </c>
      <c r="AF15" s="18">
        <f t="shared" si="17"/>
        <v>0.003499502495</v>
      </c>
      <c r="AG15" s="18">
        <f t="shared" si="17"/>
        <v>0.005546178528</v>
      </c>
      <c r="AH15" s="18">
        <f t="shared" si="17"/>
        <v>-0.01213956569</v>
      </c>
      <c r="AI15" s="18">
        <f t="shared" si="17"/>
        <v>-0.03838741043</v>
      </c>
      <c r="AJ15" s="19">
        <f t="shared" si="5"/>
        <v>0</v>
      </c>
      <c r="AK15" s="20">
        <f t="shared" si="6"/>
        <v>0</v>
      </c>
      <c r="AL15" s="16"/>
      <c r="AM15" s="17"/>
      <c r="AN15" s="17"/>
    </row>
    <row r="16" ht="19.5" customHeight="1">
      <c r="A16" s="1"/>
      <c r="B16" s="12" t="s">
        <v>174</v>
      </c>
      <c r="C16" s="13">
        <v>43579.0</v>
      </c>
      <c r="D16" s="13">
        <v>43579.0</v>
      </c>
      <c r="E16" s="14"/>
      <c r="F16" s="14"/>
      <c r="G16" s="14" t="s">
        <v>175</v>
      </c>
      <c r="H16" s="14" t="s">
        <v>176</v>
      </c>
      <c r="I16" s="14" t="s">
        <v>177</v>
      </c>
      <c r="J16" s="14" t="s">
        <v>178</v>
      </c>
      <c r="K16" s="14" t="s">
        <v>179</v>
      </c>
      <c r="L16" s="14" t="s">
        <v>180</v>
      </c>
      <c r="M16" s="14" t="s">
        <v>181</v>
      </c>
      <c r="N16" s="14" t="s">
        <v>182</v>
      </c>
      <c r="O16" s="14" t="s">
        <v>183</v>
      </c>
      <c r="P16" s="14" t="s">
        <v>184</v>
      </c>
      <c r="Q16" s="15">
        <v>7054433.715</v>
      </c>
      <c r="R16" s="16">
        <v>10.0</v>
      </c>
      <c r="S16" s="17"/>
      <c r="T16" s="17">
        <f t="shared" si="2"/>
        <v>2</v>
      </c>
      <c r="U16" s="17">
        <f t="shared" si="3"/>
        <v>0</v>
      </c>
      <c r="V16" s="17"/>
      <c r="W16" s="12" t="s">
        <v>174</v>
      </c>
      <c r="X16" s="13">
        <v>43579.0</v>
      </c>
      <c r="Y16" s="18" t="str">
        <f t="shared" ref="Y16:AI16" si="18">IFERROR((F16-E16)/F16,"vide")</f>
        <v>vide</v>
      </c>
      <c r="Z16" s="18">
        <f t="shared" si="18"/>
        <v>1</v>
      </c>
      <c r="AA16" s="18">
        <f t="shared" si="18"/>
        <v>0.3253994345</v>
      </c>
      <c r="AB16" s="18">
        <f t="shared" si="18"/>
        <v>-0.02766320529</v>
      </c>
      <c r="AC16" s="18">
        <f t="shared" si="18"/>
        <v>0.05049210314</v>
      </c>
      <c r="AD16" s="18">
        <f t="shared" si="18"/>
        <v>0.001172572706</v>
      </c>
      <c r="AE16" s="18">
        <f t="shared" si="18"/>
        <v>-0.01014928498</v>
      </c>
      <c r="AF16" s="18">
        <f t="shared" si="18"/>
        <v>0.05749938989</v>
      </c>
      <c r="AG16" s="18">
        <f t="shared" si="18"/>
        <v>0.003472006623</v>
      </c>
      <c r="AH16" s="18">
        <f t="shared" si="18"/>
        <v>-0.05249829471</v>
      </c>
      <c r="AI16" s="18">
        <f t="shared" si="18"/>
        <v>-0.06158662525</v>
      </c>
      <c r="AJ16" s="19">
        <f t="shared" si="5"/>
        <v>1</v>
      </c>
      <c r="AK16" s="20">
        <f t="shared" si="6"/>
        <v>0</v>
      </c>
      <c r="AL16" s="16"/>
      <c r="AM16" s="17"/>
      <c r="AN16" s="17"/>
    </row>
    <row r="17" ht="19.5" customHeight="1">
      <c r="A17" s="1"/>
      <c r="B17" s="12" t="s">
        <v>185</v>
      </c>
      <c r="C17" s="13">
        <v>36526.0</v>
      </c>
      <c r="D17" s="13">
        <v>42438.0</v>
      </c>
      <c r="E17" s="14" t="s">
        <v>186</v>
      </c>
      <c r="F17" s="14" t="s">
        <v>187</v>
      </c>
      <c r="G17" s="14" t="s">
        <v>188</v>
      </c>
      <c r="H17" s="14" t="s">
        <v>189</v>
      </c>
      <c r="I17" s="14" t="s">
        <v>190</v>
      </c>
      <c r="J17" s="14" t="s">
        <v>191</v>
      </c>
      <c r="K17" s="14" t="s">
        <v>192</v>
      </c>
      <c r="L17" s="14" t="s">
        <v>193</v>
      </c>
      <c r="M17" s="14" t="s">
        <v>194</v>
      </c>
      <c r="N17" s="14" t="s">
        <v>195</v>
      </c>
      <c r="O17" s="14" t="s">
        <v>196</v>
      </c>
      <c r="P17" s="14" t="s">
        <v>197</v>
      </c>
      <c r="Q17" s="15">
        <v>8287747.465</v>
      </c>
      <c r="R17" s="16">
        <v>12.0</v>
      </c>
      <c r="S17" s="17"/>
      <c r="T17" s="17">
        <f t="shared" si="2"/>
        <v>0</v>
      </c>
      <c r="U17" s="17">
        <f t="shared" si="3"/>
        <v>0</v>
      </c>
      <c r="V17" s="17"/>
      <c r="W17" s="12" t="s">
        <v>185</v>
      </c>
      <c r="X17" s="13">
        <v>42438.0</v>
      </c>
      <c r="Y17" s="18">
        <f t="shared" ref="Y17:AI17" si="19">IFERROR((F17-E17)/F17,"vide")</f>
        <v>-0.2505829567</v>
      </c>
      <c r="Z17" s="18">
        <f t="shared" si="19"/>
        <v>0.2604252216</v>
      </c>
      <c r="AA17" s="18">
        <f t="shared" si="19"/>
        <v>-0.3158985503</v>
      </c>
      <c r="AB17" s="18">
        <f t="shared" si="19"/>
        <v>-0.02586276546</v>
      </c>
      <c r="AC17" s="18">
        <f t="shared" si="19"/>
        <v>0.02331766353</v>
      </c>
      <c r="AD17" s="18">
        <f t="shared" si="19"/>
        <v>-0.0791141037</v>
      </c>
      <c r="AE17" s="18">
        <f t="shared" si="19"/>
        <v>-0.002778291691</v>
      </c>
      <c r="AF17" s="18">
        <f t="shared" si="19"/>
        <v>0.05389086285</v>
      </c>
      <c r="AG17" s="18">
        <f t="shared" si="19"/>
        <v>-0.02340076645</v>
      </c>
      <c r="AH17" s="18">
        <f t="shared" si="19"/>
        <v>0.002784881635</v>
      </c>
      <c r="AI17" s="18">
        <f t="shared" si="19"/>
        <v>-0.08754273607</v>
      </c>
      <c r="AJ17" s="19">
        <f t="shared" si="5"/>
        <v>0</v>
      </c>
      <c r="AK17" s="20">
        <f t="shared" si="6"/>
        <v>0</v>
      </c>
      <c r="AL17" s="16"/>
      <c r="AM17" s="17"/>
      <c r="AN17" s="17"/>
    </row>
    <row r="18" ht="19.5" customHeight="1">
      <c r="A18" s="1"/>
      <c r="B18" s="12" t="s">
        <v>198</v>
      </c>
      <c r="C18" s="13">
        <v>36526.0</v>
      </c>
      <c r="D18" s="13">
        <v>36526.0</v>
      </c>
      <c r="E18" s="14" t="s">
        <v>199</v>
      </c>
      <c r="F18" s="14" t="s">
        <v>200</v>
      </c>
      <c r="G18" s="14" t="s">
        <v>201</v>
      </c>
      <c r="H18" s="14" t="s">
        <v>202</v>
      </c>
      <c r="I18" s="14" t="s">
        <v>203</v>
      </c>
      <c r="J18" s="14" t="s">
        <v>204</v>
      </c>
      <c r="K18" s="14" t="s">
        <v>205</v>
      </c>
      <c r="L18" s="14" t="s">
        <v>206</v>
      </c>
      <c r="M18" s="14" t="s">
        <v>207</v>
      </c>
      <c r="N18" s="14" t="s">
        <v>208</v>
      </c>
      <c r="O18" s="14" t="s">
        <v>209</v>
      </c>
      <c r="P18" s="14" t="s">
        <v>210</v>
      </c>
      <c r="Q18" s="15">
        <v>1.2221081085E7</v>
      </c>
      <c r="R18" s="16">
        <v>12.0</v>
      </c>
      <c r="S18" s="17"/>
      <c r="T18" s="17">
        <f t="shared" si="2"/>
        <v>0</v>
      </c>
      <c r="U18" s="17">
        <f t="shared" si="3"/>
        <v>0</v>
      </c>
      <c r="V18" s="17"/>
      <c r="W18" s="12" t="s">
        <v>198</v>
      </c>
      <c r="X18" s="13">
        <v>36526.0</v>
      </c>
      <c r="Y18" s="18">
        <f t="shared" ref="Y18:AI18" si="20">IFERROR((F18-E18)/F18,"vide")</f>
        <v>0.02803180419</v>
      </c>
      <c r="Z18" s="18">
        <f t="shared" si="20"/>
        <v>0.03785924613</v>
      </c>
      <c r="AA18" s="18">
        <f t="shared" si="20"/>
        <v>0.03288040086</v>
      </c>
      <c r="AB18" s="18">
        <f t="shared" si="20"/>
        <v>-0.05940160122</v>
      </c>
      <c r="AC18" s="18">
        <f t="shared" si="20"/>
        <v>-0.0362732642</v>
      </c>
      <c r="AD18" s="18">
        <f t="shared" si="20"/>
        <v>-0.03183576016</v>
      </c>
      <c r="AE18" s="18">
        <f t="shared" si="20"/>
        <v>-0.0009391579322</v>
      </c>
      <c r="AF18" s="18">
        <f t="shared" si="20"/>
        <v>0.003440462866</v>
      </c>
      <c r="AG18" s="18">
        <f t="shared" si="20"/>
        <v>-0.003165340532</v>
      </c>
      <c r="AH18" s="18">
        <f t="shared" si="20"/>
        <v>-0.03570935111</v>
      </c>
      <c r="AI18" s="18">
        <f t="shared" si="20"/>
        <v>0.004572071603</v>
      </c>
      <c r="AJ18" s="19">
        <f t="shared" si="5"/>
        <v>0</v>
      </c>
      <c r="AK18" s="20">
        <f t="shared" si="6"/>
        <v>0</v>
      </c>
      <c r="AL18" s="16"/>
      <c r="AM18" s="17"/>
      <c r="AN18" s="17"/>
    </row>
    <row r="19" ht="19.5" customHeight="1">
      <c r="A19" s="1"/>
      <c r="B19" s="12" t="s">
        <v>211</v>
      </c>
      <c r="C19" s="13">
        <v>36526.0</v>
      </c>
      <c r="D19" s="13">
        <v>42452.0</v>
      </c>
      <c r="E19" s="14" t="s">
        <v>212</v>
      </c>
      <c r="F19" s="14" t="s">
        <v>213</v>
      </c>
      <c r="G19" s="14" t="s">
        <v>214</v>
      </c>
      <c r="H19" s="14" t="s">
        <v>215</v>
      </c>
      <c r="I19" s="14" t="s">
        <v>216</v>
      </c>
      <c r="J19" s="14" t="s">
        <v>217</v>
      </c>
      <c r="K19" s="14" t="s">
        <v>218</v>
      </c>
      <c r="L19" s="14" t="s">
        <v>219</v>
      </c>
      <c r="M19" s="14" t="s">
        <v>220</v>
      </c>
      <c r="N19" s="14" t="s">
        <v>221</v>
      </c>
      <c r="O19" s="14" t="s">
        <v>222</v>
      </c>
      <c r="P19" s="14" t="s">
        <v>223</v>
      </c>
      <c r="Q19" s="15">
        <v>1.1999524117E7</v>
      </c>
      <c r="R19" s="16">
        <v>12.0</v>
      </c>
      <c r="S19" s="17"/>
      <c r="T19" s="17">
        <f t="shared" si="2"/>
        <v>0</v>
      </c>
      <c r="U19" s="17">
        <f t="shared" si="3"/>
        <v>0</v>
      </c>
      <c r="V19" s="17"/>
      <c r="W19" s="12" t="s">
        <v>211</v>
      </c>
      <c r="X19" s="13">
        <v>42452.0</v>
      </c>
      <c r="Y19" s="18">
        <f t="shared" ref="Y19:AI19" si="21">IFERROR((F19-E19)/F19,"vide")</f>
        <v>0.09058994569</v>
      </c>
      <c r="Z19" s="18">
        <f t="shared" si="21"/>
        <v>0.0552882142</v>
      </c>
      <c r="AA19" s="18">
        <f t="shared" si="21"/>
        <v>-0.02693727216</v>
      </c>
      <c r="AB19" s="18">
        <f t="shared" si="21"/>
        <v>-0.01769343918</v>
      </c>
      <c r="AC19" s="18">
        <f t="shared" si="21"/>
        <v>0.0145632354</v>
      </c>
      <c r="AD19" s="18">
        <f t="shared" si="21"/>
        <v>-0.07718163556</v>
      </c>
      <c r="AE19" s="18">
        <f t="shared" si="21"/>
        <v>0.001312002019</v>
      </c>
      <c r="AF19" s="18">
        <f t="shared" si="21"/>
        <v>0.03730668342</v>
      </c>
      <c r="AG19" s="18">
        <f t="shared" si="21"/>
        <v>-0.05791173193</v>
      </c>
      <c r="AH19" s="18">
        <f t="shared" si="21"/>
        <v>-0.02331178881</v>
      </c>
      <c r="AI19" s="18">
        <f t="shared" si="21"/>
        <v>-0.05021707331</v>
      </c>
      <c r="AJ19" s="19">
        <f t="shared" si="5"/>
        <v>0</v>
      </c>
      <c r="AK19" s="20">
        <f t="shared" si="6"/>
        <v>0</v>
      </c>
      <c r="AL19" s="16"/>
      <c r="AM19" s="17"/>
      <c r="AN19" s="17"/>
    </row>
    <row r="20" ht="19.5" customHeight="1">
      <c r="A20" s="1"/>
      <c r="B20" s="12" t="s">
        <v>224</v>
      </c>
      <c r="C20" s="13">
        <v>36526.0</v>
      </c>
      <c r="D20" s="13">
        <v>36526.0</v>
      </c>
      <c r="E20" s="14" t="s">
        <v>225</v>
      </c>
      <c r="F20" s="14" t="s">
        <v>226</v>
      </c>
      <c r="G20" s="14" t="s">
        <v>227</v>
      </c>
      <c r="H20" s="14" t="s">
        <v>228</v>
      </c>
      <c r="I20" s="14" t="s">
        <v>229</v>
      </c>
      <c r="J20" s="14" t="s">
        <v>230</v>
      </c>
      <c r="K20" s="14" t="s">
        <v>231</v>
      </c>
      <c r="L20" s="14" t="s">
        <v>232</v>
      </c>
      <c r="M20" s="14" t="s">
        <v>233</v>
      </c>
      <c r="N20" s="14" t="s">
        <v>234</v>
      </c>
      <c r="O20" s="14" t="s">
        <v>235</v>
      </c>
      <c r="P20" s="14" t="s">
        <v>236</v>
      </c>
      <c r="Q20" s="15">
        <v>1.0212990821E7</v>
      </c>
      <c r="R20" s="16">
        <v>12.0</v>
      </c>
      <c r="S20" s="17"/>
      <c r="T20" s="17">
        <f t="shared" si="2"/>
        <v>0</v>
      </c>
      <c r="U20" s="17">
        <f t="shared" si="3"/>
        <v>0</v>
      </c>
      <c r="V20" s="17"/>
      <c r="W20" s="12" t="s">
        <v>224</v>
      </c>
      <c r="X20" s="13">
        <v>36526.0</v>
      </c>
      <c r="Y20" s="18">
        <f t="shared" ref="Y20:AI20" si="22">IFERROR((F20-E20)/F20,"vide")</f>
        <v>0.01200207378</v>
      </c>
      <c r="Z20" s="18">
        <f t="shared" si="22"/>
        <v>0.05051050512</v>
      </c>
      <c r="AA20" s="18">
        <f t="shared" si="22"/>
        <v>-0.01299731785</v>
      </c>
      <c r="AB20" s="18">
        <f t="shared" si="22"/>
        <v>-0.008433683169</v>
      </c>
      <c r="AC20" s="18">
        <f t="shared" si="22"/>
        <v>-0.0003903640493</v>
      </c>
      <c r="AD20" s="18">
        <f t="shared" si="22"/>
        <v>-0.04682486981</v>
      </c>
      <c r="AE20" s="18">
        <f t="shared" si="22"/>
        <v>-0.001240844359</v>
      </c>
      <c r="AF20" s="18">
        <f t="shared" si="22"/>
        <v>0.007862533722</v>
      </c>
      <c r="AG20" s="18">
        <f t="shared" si="22"/>
        <v>0.03343924686</v>
      </c>
      <c r="AH20" s="18">
        <f t="shared" si="22"/>
        <v>0.03335011469</v>
      </c>
      <c r="AI20" s="18">
        <f t="shared" si="22"/>
        <v>-0.01893046714</v>
      </c>
      <c r="AJ20" s="19">
        <f t="shared" si="5"/>
        <v>0</v>
      </c>
      <c r="AK20" s="20">
        <f t="shared" si="6"/>
        <v>0</v>
      </c>
      <c r="AL20" s="16"/>
      <c r="AM20" s="17"/>
      <c r="AN20" s="17"/>
    </row>
    <row r="21" ht="19.5" customHeight="1">
      <c r="A21" s="1"/>
      <c r="B21" s="12" t="s">
        <v>237</v>
      </c>
      <c r="C21" s="13">
        <v>43466.0</v>
      </c>
      <c r="D21" s="13">
        <v>43831.0</v>
      </c>
      <c r="E21" s="14" t="s">
        <v>238</v>
      </c>
      <c r="F21" s="14" t="s">
        <v>239</v>
      </c>
      <c r="G21" s="14" t="s">
        <v>240</v>
      </c>
      <c r="H21" s="14" t="s">
        <v>241</v>
      </c>
      <c r="I21" s="14" t="s">
        <v>242</v>
      </c>
      <c r="J21" s="14" t="s">
        <v>243</v>
      </c>
      <c r="K21" s="14" t="s">
        <v>244</v>
      </c>
      <c r="L21" s="14" t="s">
        <v>245</v>
      </c>
      <c r="M21" s="14" t="s">
        <v>246</v>
      </c>
      <c r="N21" s="14" t="s">
        <v>247</v>
      </c>
      <c r="O21" s="14" t="s">
        <v>248</v>
      </c>
      <c r="P21" s="14" t="s">
        <v>249</v>
      </c>
      <c r="Q21" s="15">
        <v>1.7690865215E7</v>
      </c>
      <c r="R21" s="16">
        <v>12.0</v>
      </c>
      <c r="S21" s="17"/>
      <c r="T21" s="17">
        <f t="shared" si="2"/>
        <v>0</v>
      </c>
      <c r="U21" s="17">
        <f t="shared" si="3"/>
        <v>0</v>
      </c>
      <c r="V21" s="17"/>
      <c r="W21" s="12" t="s">
        <v>237</v>
      </c>
      <c r="X21" s="13">
        <v>43831.0</v>
      </c>
      <c r="Y21" s="18">
        <f t="shared" ref="Y21:AI21" si="23">IFERROR((F21-E21)/F21,"vide")</f>
        <v>0.07040571814</v>
      </c>
      <c r="Z21" s="18">
        <f t="shared" si="23"/>
        <v>0.04499939333</v>
      </c>
      <c r="AA21" s="18">
        <f t="shared" si="23"/>
        <v>-0.02125105343</v>
      </c>
      <c r="AB21" s="18">
        <f t="shared" si="23"/>
        <v>0.02113386498</v>
      </c>
      <c r="AC21" s="18">
        <f t="shared" si="23"/>
        <v>0.01129159961</v>
      </c>
      <c r="AD21" s="18">
        <f t="shared" si="23"/>
        <v>-0.03881448737</v>
      </c>
      <c r="AE21" s="18">
        <f t="shared" si="23"/>
        <v>-0.0170622448</v>
      </c>
      <c r="AF21" s="18">
        <f t="shared" si="23"/>
        <v>0.00957915929</v>
      </c>
      <c r="AG21" s="18">
        <f t="shared" si="23"/>
        <v>0.0007894309288</v>
      </c>
      <c r="AH21" s="18">
        <f t="shared" si="23"/>
        <v>-0.005113836563</v>
      </c>
      <c r="AI21" s="18">
        <f t="shared" si="23"/>
        <v>-0.0970696243</v>
      </c>
      <c r="AJ21" s="19">
        <f t="shared" si="5"/>
        <v>0</v>
      </c>
      <c r="AK21" s="20">
        <f t="shared" si="6"/>
        <v>0</v>
      </c>
      <c r="AL21" s="16"/>
      <c r="AM21" s="17"/>
      <c r="AN21" s="17"/>
    </row>
    <row r="22" ht="19.5" customHeight="1">
      <c r="A22" s="1"/>
      <c r="B22" s="12" t="s">
        <v>250</v>
      </c>
      <c r="C22" s="13">
        <v>43466.0</v>
      </c>
      <c r="D22" s="13">
        <v>43466.0</v>
      </c>
      <c r="E22" s="14" t="s">
        <v>251</v>
      </c>
      <c r="F22" s="14" t="s">
        <v>252</v>
      </c>
      <c r="G22" s="14" t="s">
        <v>253</v>
      </c>
      <c r="H22" s="14" t="s">
        <v>254</v>
      </c>
      <c r="I22" s="14" t="s">
        <v>255</v>
      </c>
      <c r="J22" s="14" t="s">
        <v>256</v>
      </c>
      <c r="K22" s="14" t="s">
        <v>257</v>
      </c>
      <c r="L22" s="14" t="s">
        <v>258</v>
      </c>
      <c r="M22" s="14" t="s">
        <v>259</v>
      </c>
      <c r="N22" s="14" t="s">
        <v>260</v>
      </c>
      <c r="O22" s="14" t="s">
        <v>261</v>
      </c>
      <c r="P22" s="14" t="s">
        <v>262</v>
      </c>
      <c r="Q22" s="15">
        <v>3.0676054858E7</v>
      </c>
      <c r="R22" s="16">
        <v>12.0</v>
      </c>
      <c r="S22" s="17"/>
      <c r="T22" s="17">
        <f t="shared" si="2"/>
        <v>0</v>
      </c>
      <c r="U22" s="17">
        <f t="shared" si="3"/>
        <v>0</v>
      </c>
      <c r="V22" s="17"/>
      <c r="W22" s="12" t="s">
        <v>250</v>
      </c>
      <c r="X22" s="13">
        <v>43466.0</v>
      </c>
      <c r="Y22" s="18">
        <f t="shared" ref="Y22:AI22" si="24">IFERROR((F22-E22)/F22,"vide")</f>
        <v>0.1095686957</v>
      </c>
      <c r="Z22" s="18">
        <f t="shared" si="24"/>
        <v>0.1120473901</v>
      </c>
      <c r="AA22" s="18">
        <f t="shared" si="24"/>
        <v>0.01301313027</v>
      </c>
      <c r="AB22" s="18">
        <f t="shared" si="24"/>
        <v>-0.002583096137</v>
      </c>
      <c r="AC22" s="18">
        <f t="shared" si="24"/>
        <v>-0.01026691631</v>
      </c>
      <c r="AD22" s="18">
        <f t="shared" si="24"/>
        <v>-0.06345561478</v>
      </c>
      <c r="AE22" s="18">
        <f t="shared" si="24"/>
        <v>0.004856746769</v>
      </c>
      <c r="AF22" s="18">
        <f t="shared" si="24"/>
        <v>0.02822358544</v>
      </c>
      <c r="AG22" s="18">
        <f t="shared" si="24"/>
        <v>-0.01955758927</v>
      </c>
      <c r="AH22" s="18">
        <f t="shared" si="24"/>
        <v>-0.01517743503</v>
      </c>
      <c r="AI22" s="18">
        <f t="shared" si="24"/>
        <v>-0.1499297429</v>
      </c>
      <c r="AJ22" s="19">
        <f t="shared" si="5"/>
        <v>0</v>
      </c>
      <c r="AK22" s="20">
        <f t="shared" si="6"/>
        <v>0</v>
      </c>
      <c r="AL22" s="16"/>
      <c r="AM22" s="17"/>
      <c r="AN22" s="17"/>
    </row>
    <row r="23" ht="19.5" customHeight="1">
      <c r="A23" s="1"/>
      <c r="B23" s="12" t="s">
        <v>263</v>
      </c>
      <c r="C23" s="13">
        <v>43873.0</v>
      </c>
      <c r="D23" s="13">
        <v>43873.0</v>
      </c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 t="s">
        <v>264</v>
      </c>
      <c r="P23" s="14" t="s">
        <v>265</v>
      </c>
      <c r="Q23" s="15">
        <v>284015.56</v>
      </c>
      <c r="R23" s="16">
        <v>2.0</v>
      </c>
      <c r="S23" s="17"/>
      <c r="T23" s="17">
        <f t="shared" si="2"/>
        <v>10</v>
      </c>
      <c r="U23" s="17">
        <f t="shared" si="3"/>
        <v>0</v>
      </c>
      <c r="V23" s="17"/>
      <c r="W23" s="12" t="s">
        <v>263</v>
      </c>
      <c r="X23" s="13">
        <v>43873.0</v>
      </c>
      <c r="Y23" s="18" t="str">
        <f t="shared" ref="Y23:AI23" si="25">IFERROR((F23-E23)/F23,"vide")</f>
        <v>vide</v>
      </c>
      <c r="Z23" s="18" t="str">
        <f t="shared" si="25"/>
        <v>vide</v>
      </c>
      <c r="AA23" s="18" t="str">
        <f t="shared" si="25"/>
        <v>vide</v>
      </c>
      <c r="AB23" s="18" t="str">
        <f t="shared" si="25"/>
        <v>vide</v>
      </c>
      <c r="AC23" s="18" t="str">
        <f t="shared" si="25"/>
        <v>vide</v>
      </c>
      <c r="AD23" s="18" t="str">
        <f t="shared" si="25"/>
        <v>vide</v>
      </c>
      <c r="AE23" s="18" t="str">
        <f t="shared" si="25"/>
        <v>vide</v>
      </c>
      <c r="AF23" s="18" t="str">
        <f t="shared" si="25"/>
        <v>vide</v>
      </c>
      <c r="AG23" s="18" t="str">
        <f t="shared" si="25"/>
        <v>vide</v>
      </c>
      <c r="AH23" s="18">
        <f t="shared" si="25"/>
        <v>1</v>
      </c>
      <c r="AI23" s="18">
        <f t="shared" si="25"/>
        <v>0.9930866999</v>
      </c>
      <c r="AJ23" s="19">
        <f t="shared" si="5"/>
        <v>9</v>
      </c>
      <c r="AK23" s="20">
        <f t="shared" si="6"/>
        <v>1</v>
      </c>
      <c r="AL23" s="16"/>
      <c r="AM23" s="17"/>
      <c r="AN23" s="17"/>
    </row>
    <row r="24" ht="19.5" customHeight="1">
      <c r="A24" s="1"/>
      <c r="B24" s="12" t="s">
        <v>266</v>
      </c>
      <c r="C24" s="13">
        <v>36526.0</v>
      </c>
      <c r="D24" s="13">
        <v>41794.0</v>
      </c>
      <c r="E24" s="14" t="s">
        <v>267</v>
      </c>
      <c r="F24" s="14" t="s">
        <v>268</v>
      </c>
      <c r="G24" s="21" t="s">
        <v>269</v>
      </c>
      <c r="H24" s="14" t="s">
        <v>270</v>
      </c>
      <c r="I24" s="14" t="s">
        <v>271</v>
      </c>
      <c r="J24" s="14" t="s">
        <v>272</v>
      </c>
      <c r="K24" s="14" t="s">
        <v>273</v>
      </c>
      <c r="L24" s="14" t="s">
        <v>274</v>
      </c>
      <c r="M24" s="14" t="s">
        <v>275</v>
      </c>
      <c r="N24" s="14" t="s">
        <v>276</v>
      </c>
      <c r="O24" s="21" t="s">
        <v>269</v>
      </c>
      <c r="P24" s="14" t="s">
        <v>277</v>
      </c>
      <c r="Q24" s="15">
        <v>1.3657530609E7</v>
      </c>
      <c r="R24" s="16">
        <v>12.0</v>
      </c>
      <c r="S24" s="17"/>
      <c r="T24" s="17">
        <f t="shared" si="2"/>
        <v>0</v>
      </c>
      <c r="U24" s="17">
        <f t="shared" si="3"/>
        <v>2</v>
      </c>
      <c r="V24" s="17"/>
      <c r="W24" s="12" t="s">
        <v>266</v>
      </c>
      <c r="X24" s="13">
        <v>41794.0</v>
      </c>
      <c r="Y24" s="18">
        <f t="shared" ref="Y24:AI24" si="26">IFERROR((F24-E24)/F24,"vide")</f>
        <v>0.06897431672</v>
      </c>
      <c r="Z24" s="18" t="str">
        <f t="shared" si="26"/>
        <v>vide</v>
      </c>
      <c r="AA24" s="18">
        <f t="shared" si="26"/>
        <v>1</v>
      </c>
      <c r="AB24" s="18">
        <f t="shared" si="26"/>
        <v>0.01785362848</v>
      </c>
      <c r="AC24" s="18">
        <f t="shared" si="26"/>
        <v>0.02913083782</v>
      </c>
      <c r="AD24" s="18">
        <f t="shared" si="26"/>
        <v>-0.02536431208</v>
      </c>
      <c r="AE24" s="18">
        <f t="shared" si="26"/>
        <v>-0.009615618913</v>
      </c>
      <c r="AF24" s="18">
        <f t="shared" si="26"/>
        <v>0.03331125608</v>
      </c>
      <c r="AG24" s="18">
        <f t="shared" si="26"/>
        <v>-0.0111956061</v>
      </c>
      <c r="AH24" s="18" t="str">
        <f t="shared" si="26"/>
        <v>vide</v>
      </c>
      <c r="AI24" s="18">
        <f t="shared" si="26"/>
        <v>1</v>
      </c>
      <c r="AJ24" s="19">
        <f t="shared" si="5"/>
        <v>2</v>
      </c>
      <c r="AK24" s="20">
        <f t="shared" si="6"/>
        <v>0</v>
      </c>
      <c r="AL24" s="16"/>
      <c r="AM24" s="17"/>
      <c r="AN24" s="17"/>
    </row>
    <row r="25" ht="19.5" customHeight="1">
      <c r="A25" s="1"/>
      <c r="B25" s="12" t="s">
        <v>278</v>
      </c>
      <c r="C25" s="13">
        <v>36526.0</v>
      </c>
      <c r="D25" s="13">
        <v>36526.0</v>
      </c>
      <c r="E25" s="14" t="s">
        <v>279</v>
      </c>
      <c r="F25" s="14" t="s">
        <v>280</v>
      </c>
      <c r="G25" s="14" t="s">
        <v>281</v>
      </c>
      <c r="H25" s="14" t="s">
        <v>282</v>
      </c>
      <c r="I25" s="14" t="s">
        <v>283</v>
      </c>
      <c r="J25" s="14" t="s">
        <v>284</v>
      </c>
      <c r="K25" s="14" t="s">
        <v>285</v>
      </c>
      <c r="L25" s="14" t="s">
        <v>286</v>
      </c>
      <c r="M25" s="14" t="s">
        <v>287</v>
      </c>
      <c r="N25" s="14" t="s">
        <v>288</v>
      </c>
      <c r="O25" s="14" t="s">
        <v>289</v>
      </c>
      <c r="P25" s="14" t="s">
        <v>290</v>
      </c>
      <c r="Q25" s="15">
        <v>9769407.841</v>
      </c>
      <c r="R25" s="16">
        <v>12.0</v>
      </c>
      <c r="S25" s="17"/>
      <c r="T25" s="17">
        <f t="shared" si="2"/>
        <v>0</v>
      </c>
      <c r="U25" s="17">
        <f t="shared" si="3"/>
        <v>0</v>
      </c>
      <c r="V25" s="17"/>
      <c r="W25" s="12" t="s">
        <v>278</v>
      </c>
      <c r="X25" s="13">
        <v>36526.0</v>
      </c>
      <c r="Y25" s="18">
        <f t="shared" ref="Y25:AI25" si="27">IFERROR((F25-E25)/F25,"vide")</f>
        <v>0.06487124165</v>
      </c>
      <c r="Z25" s="18">
        <f t="shared" si="27"/>
        <v>0.08528300762</v>
      </c>
      <c r="AA25" s="18">
        <f t="shared" si="27"/>
        <v>-0.004479707696</v>
      </c>
      <c r="AB25" s="18">
        <f t="shared" si="27"/>
        <v>-0.006918573092</v>
      </c>
      <c r="AC25" s="18">
        <f t="shared" si="27"/>
        <v>-0.07486392344</v>
      </c>
      <c r="AD25" s="18">
        <f t="shared" si="27"/>
        <v>-0.01493704425</v>
      </c>
      <c r="AE25" s="18">
        <f t="shared" si="27"/>
        <v>0.02494883035</v>
      </c>
      <c r="AF25" s="18">
        <f t="shared" si="27"/>
        <v>0.01786419672</v>
      </c>
      <c r="AG25" s="18">
        <f t="shared" si="27"/>
        <v>-0.01315920316</v>
      </c>
      <c r="AH25" s="18">
        <f t="shared" si="27"/>
        <v>-0.04177388413</v>
      </c>
      <c r="AI25" s="18">
        <f t="shared" si="27"/>
        <v>0.02113222665</v>
      </c>
      <c r="AJ25" s="19">
        <f t="shared" si="5"/>
        <v>0</v>
      </c>
      <c r="AK25" s="20">
        <f t="shared" si="6"/>
        <v>0</v>
      </c>
      <c r="AL25" s="16"/>
      <c r="AM25" s="17"/>
      <c r="AN25" s="17"/>
    </row>
    <row r="26" ht="19.5" customHeight="1">
      <c r="A26" s="1"/>
      <c r="B26" s="12" t="s">
        <v>291</v>
      </c>
      <c r="C26" s="13">
        <v>42424.0</v>
      </c>
      <c r="D26" s="13">
        <v>42424.0</v>
      </c>
      <c r="E26" s="14" t="s">
        <v>292</v>
      </c>
      <c r="F26" s="14" t="s">
        <v>293</v>
      </c>
      <c r="G26" s="14" t="s">
        <v>294</v>
      </c>
      <c r="H26" s="14" t="s">
        <v>295</v>
      </c>
      <c r="I26" s="14" t="s">
        <v>296</v>
      </c>
      <c r="J26" s="14" t="s">
        <v>297</v>
      </c>
      <c r="K26" s="14" t="s">
        <v>298</v>
      </c>
      <c r="L26" s="14" t="s">
        <v>299</v>
      </c>
      <c r="M26" s="14" t="s">
        <v>300</v>
      </c>
      <c r="N26" s="14" t="s">
        <v>301</v>
      </c>
      <c r="O26" s="14" t="s">
        <v>302</v>
      </c>
      <c r="P26" s="14" t="s">
        <v>303</v>
      </c>
      <c r="Q26" s="15">
        <v>7198157.892</v>
      </c>
      <c r="R26" s="16">
        <v>12.0</v>
      </c>
      <c r="S26" s="17"/>
      <c r="T26" s="17">
        <f t="shared" si="2"/>
        <v>0</v>
      </c>
      <c r="U26" s="17">
        <f t="shared" si="3"/>
        <v>0</v>
      </c>
      <c r="V26" s="17"/>
      <c r="W26" s="12" t="s">
        <v>291</v>
      </c>
      <c r="X26" s="13">
        <v>42424.0</v>
      </c>
      <c r="Y26" s="18">
        <f t="shared" ref="Y26:AI26" si="28">IFERROR((F26-E26)/F26,"vide")</f>
        <v>-0.3227967356</v>
      </c>
      <c r="Z26" s="18">
        <f t="shared" si="28"/>
        <v>0.3043939741</v>
      </c>
      <c r="AA26" s="18">
        <f t="shared" si="28"/>
        <v>-0.2399234957</v>
      </c>
      <c r="AB26" s="18">
        <f t="shared" si="28"/>
        <v>0.007811598361</v>
      </c>
      <c r="AC26" s="18">
        <f t="shared" si="28"/>
        <v>-0.02149481871</v>
      </c>
      <c r="AD26" s="18">
        <f t="shared" si="28"/>
        <v>-0.03785434371</v>
      </c>
      <c r="AE26" s="18">
        <f t="shared" si="28"/>
        <v>-0.03185487653</v>
      </c>
      <c r="AF26" s="18">
        <f t="shared" si="28"/>
        <v>0.06699222398</v>
      </c>
      <c r="AG26" s="18">
        <f t="shared" si="28"/>
        <v>-0.02606324935</v>
      </c>
      <c r="AH26" s="18">
        <f t="shared" si="28"/>
        <v>-0.01113144038</v>
      </c>
      <c r="AI26" s="18">
        <f t="shared" si="28"/>
        <v>-0.002362444483</v>
      </c>
      <c r="AJ26" s="19">
        <f t="shared" si="5"/>
        <v>0</v>
      </c>
      <c r="AK26" s="20">
        <f t="shared" si="6"/>
        <v>0</v>
      </c>
      <c r="AL26" s="16"/>
      <c r="AM26" s="17"/>
      <c r="AN26" s="17"/>
    </row>
    <row r="27" ht="19.5" customHeight="1">
      <c r="A27" s="1"/>
      <c r="B27" s="12" t="s">
        <v>304</v>
      </c>
      <c r="C27" s="13">
        <v>43817.0</v>
      </c>
      <c r="D27" s="13">
        <v>43817.0</v>
      </c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 t="s">
        <v>305</v>
      </c>
      <c r="P27" s="14" t="s">
        <v>306</v>
      </c>
      <c r="Q27" s="15">
        <v>1157383.522</v>
      </c>
      <c r="R27" s="16">
        <v>2.0</v>
      </c>
      <c r="S27" s="17"/>
      <c r="T27" s="17">
        <f t="shared" si="2"/>
        <v>10</v>
      </c>
      <c r="U27" s="17">
        <f t="shared" si="3"/>
        <v>0</v>
      </c>
      <c r="V27" s="17"/>
      <c r="W27" s="12" t="s">
        <v>304</v>
      </c>
      <c r="X27" s="13">
        <v>43817.0</v>
      </c>
      <c r="Y27" s="18" t="str">
        <f t="shared" ref="Y27:AI27" si="29">IFERROR((F27-E27)/F27,"vide")</f>
        <v>vide</v>
      </c>
      <c r="Z27" s="18" t="str">
        <f t="shared" si="29"/>
        <v>vide</v>
      </c>
      <c r="AA27" s="18" t="str">
        <f t="shared" si="29"/>
        <v>vide</v>
      </c>
      <c r="AB27" s="18" t="str">
        <f t="shared" si="29"/>
        <v>vide</v>
      </c>
      <c r="AC27" s="18" t="str">
        <f t="shared" si="29"/>
        <v>vide</v>
      </c>
      <c r="AD27" s="18" t="str">
        <f t="shared" si="29"/>
        <v>vide</v>
      </c>
      <c r="AE27" s="18" t="str">
        <f t="shared" si="29"/>
        <v>vide</v>
      </c>
      <c r="AF27" s="18" t="str">
        <f t="shared" si="29"/>
        <v>vide</v>
      </c>
      <c r="AG27" s="18" t="str">
        <f t="shared" si="29"/>
        <v>vide</v>
      </c>
      <c r="AH27" s="18">
        <f t="shared" si="29"/>
        <v>1</v>
      </c>
      <c r="AI27" s="18">
        <f t="shared" si="29"/>
        <v>0.6176325505</v>
      </c>
      <c r="AJ27" s="19">
        <f t="shared" si="5"/>
        <v>9</v>
      </c>
      <c r="AK27" s="20">
        <f t="shared" si="6"/>
        <v>1</v>
      </c>
      <c r="AL27" s="16"/>
      <c r="AM27" s="17"/>
      <c r="AN27" s="17"/>
    </row>
    <row r="28" ht="19.5" customHeight="1">
      <c r="A28" s="1"/>
      <c r="B28" s="12" t="s">
        <v>307</v>
      </c>
      <c r="C28" s="13">
        <v>36526.0</v>
      </c>
      <c r="D28" s="13">
        <v>43831.0</v>
      </c>
      <c r="E28" s="14" t="s">
        <v>308</v>
      </c>
      <c r="F28" s="14" t="s">
        <v>309</v>
      </c>
      <c r="G28" s="14" t="s">
        <v>310</v>
      </c>
      <c r="H28" s="14" t="s">
        <v>311</v>
      </c>
      <c r="I28" s="14" t="s">
        <v>312</v>
      </c>
      <c r="J28" s="14" t="s">
        <v>313</v>
      </c>
      <c r="K28" s="14" t="s">
        <v>314</v>
      </c>
      <c r="L28" s="14" t="s">
        <v>315</v>
      </c>
      <c r="M28" s="14" t="s">
        <v>316</v>
      </c>
      <c r="N28" s="14" t="s">
        <v>317</v>
      </c>
      <c r="O28" s="14" t="s">
        <v>318</v>
      </c>
      <c r="P28" s="14" t="s">
        <v>319</v>
      </c>
      <c r="Q28" s="15">
        <v>9579524.218</v>
      </c>
      <c r="R28" s="16">
        <v>12.0</v>
      </c>
      <c r="S28" s="17"/>
      <c r="T28" s="17">
        <f t="shared" si="2"/>
        <v>0</v>
      </c>
      <c r="U28" s="17">
        <f t="shared" si="3"/>
        <v>0</v>
      </c>
      <c r="V28" s="17"/>
      <c r="W28" s="12" t="s">
        <v>307</v>
      </c>
      <c r="X28" s="13">
        <v>43831.0</v>
      </c>
      <c r="Y28" s="18">
        <f t="shared" ref="Y28:AI28" si="30">IFERROR((F28-E28)/F28,"vide")</f>
        <v>0.03318871526</v>
      </c>
      <c r="Z28" s="18">
        <f t="shared" si="30"/>
        <v>0.03337588734</v>
      </c>
      <c r="AA28" s="18">
        <f t="shared" si="30"/>
        <v>-0.00393779674</v>
      </c>
      <c r="AB28" s="18">
        <f t="shared" si="30"/>
        <v>-0.002028596229</v>
      </c>
      <c r="AC28" s="18">
        <f t="shared" si="30"/>
        <v>-0.01405840121</v>
      </c>
      <c r="AD28" s="18">
        <f t="shared" si="30"/>
        <v>-0.02326133849</v>
      </c>
      <c r="AE28" s="18">
        <f t="shared" si="30"/>
        <v>-0.0003659940678</v>
      </c>
      <c r="AF28" s="18">
        <f t="shared" si="30"/>
        <v>0.0247850717</v>
      </c>
      <c r="AG28" s="18">
        <f t="shared" si="30"/>
        <v>-0.02567436847</v>
      </c>
      <c r="AH28" s="18">
        <f t="shared" si="30"/>
        <v>0.009881064754</v>
      </c>
      <c r="AI28" s="18">
        <f t="shared" si="30"/>
        <v>-0.002451404038</v>
      </c>
      <c r="AJ28" s="19">
        <f t="shared" si="5"/>
        <v>0</v>
      </c>
      <c r="AK28" s="20">
        <f t="shared" si="6"/>
        <v>0</v>
      </c>
      <c r="AL28" s="16"/>
      <c r="AM28" s="17"/>
      <c r="AN28" s="17"/>
    </row>
    <row r="29" ht="19.5" customHeight="1">
      <c r="A29" s="1"/>
      <c r="B29" s="12" t="s">
        <v>320</v>
      </c>
      <c r="C29" s="13">
        <v>36526.0</v>
      </c>
      <c r="D29" s="13">
        <v>43087.0</v>
      </c>
      <c r="E29" s="14" t="s">
        <v>321</v>
      </c>
      <c r="F29" s="14" t="s">
        <v>322</v>
      </c>
      <c r="G29" s="14" t="s">
        <v>323</v>
      </c>
      <c r="H29" s="14" t="s">
        <v>324</v>
      </c>
      <c r="I29" s="14" t="s">
        <v>325</v>
      </c>
      <c r="J29" s="14" t="s">
        <v>326</v>
      </c>
      <c r="K29" s="14" t="s">
        <v>327</v>
      </c>
      <c r="L29" s="14" t="s">
        <v>328</v>
      </c>
      <c r="M29" s="14" t="s">
        <v>329</v>
      </c>
      <c r="N29" s="14" t="s">
        <v>330</v>
      </c>
      <c r="O29" s="14" t="s">
        <v>331</v>
      </c>
      <c r="P29" s="14" t="s">
        <v>332</v>
      </c>
      <c r="Q29" s="15">
        <v>9617225.61</v>
      </c>
      <c r="R29" s="16">
        <v>12.0</v>
      </c>
      <c r="S29" s="17"/>
      <c r="T29" s="17">
        <f t="shared" si="2"/>
        <v>0</v>
      </c>
      <c r="U29" s="17">
        <f t="shared" si="3"/>
        <v>0</v>
      </c>
      <c r="V29" s="17"/>
      <c r="W29" s="12" t="s">
        <v>320</v>
      </c>
      <c r="X29" s="13">
        <v>43087.0</v>
      </c>
      <c r="Y29" s="18">
        <f t="shared" ref="Y29:AI29" si="31">IFERROR((F29-E29)/F29,"vide")</f>
        <v>0.04450626614</v>
      </c>
      <c r="Z29" s="18">
        <f t="shared" si="31"/>
        <v>0.08611178063</v>
      </c>
      <c r="AA29" s="18">
        <f t="shared" si="31"/>
        <v>-0.01470159195</v>
      </c>
      <c r="AB29" s="18">
        <f t="shared" si="31"/>
        <v>0.04286423849</v>
      </c>
      <c r="AC29" s="18">
        <f t="shared" si="31"/>
        <v>-0.01783340731</v>
      </c>
      <c r="AD29" s="18">
        <f t="shared" si="31"/>
        <v>-0.03677143652</v>
      </c>
      <c r="AE29" s="18">
        <f t="shared" si="31"/>
        <v>-0.02541901058</v>
      </c>
      <c r="AF29" s="18">
        <f t="shared" si="31"/>
        <v>0.03737374988</v>
      </c>
      <c r="AG29" s="18">
        <f t="shared" si="31"/>
        <v>0.008223476251</v>
      </c>
      <c r="AH29" s="18">
        <f t="shared" si="31"/>
        <v>0.01170734311</v>
      </c>
      <c r="AI29" s="18">
        <f t="shared" si="31"/>
        <v>0.02260322459</v>
      </c>
      <c r="AJ29" s="19">
        <f t="shared" si="5"/>
        <v>0</v>
      </c>
      <c r="AK29" s="20">
        <f t="shared" si="6"/>
        <v>0</v>
      </c>
      <c r="AL29" s="16"/>
      <c r="AM29" s="17"/>
      <c r="AN29" s="17"/>
    </row>
    <row r="30" ht="19.5" customHeight="1">
      <c r="A30" s="1"/>
      <c r="B30" s="12" t="s">
        <v>333</v>
      </c>
      <c r="C30" s="13">
        <v>36526.0</v>
      </c>
      <c r="D30" s="13">
        <v>44134.0</v>
      </c>
      <c r="E30" s="14" t="s">
        <v>334</v>
      </c>
      <c r="F30" s="14" t="s">
        <v>335</v>
      </c>
      <c r="G30" s="14" t="s">
        <v>336</v>
      </c>
      <c r="H30" s="14" t="s">
        <v>337</v>
      </c>
      <c r="I30" s="14" t="s">
        <v>338</v>
      </c>
      <c r="J30" s="14" t="s">
        <v>339</v>
      </c>
      <c r="K30" s="14" t="s">
        <v>340</v>
      </c>
      <c r="L30" s="14" t="s">
        <v>341</v>
      </c>
      <c r="M30" s="14" t="s">
        <v>342</v>
      </c>
      <c r="N30" s="14" t="s">
        <v>343</v>
      </c>
      <c r="O30" s="14" t="s">
        <v>344</v>
      </c>
      <c r="P30" s="14" t="s">
        <v>345</v>
      </c>
      <c r="Q30" s="15">
        <v>5894448.372</v>
      </c>
      <c r="R30" s="16">
        <v>12.0</v>
      </c>
      <c r="S30" s="17"/>
      <c r="T30" s="17">
        <f t="shared" si="2"/>
        <v>0</v>
      </c>
      <c r="U30" s="17">
        <f t="shared" si="3"/>
        <v>0</v>
      </c>
      <c r="V30" s="17"/>
      <c r="W30" s="12" t="s">
        <v>333</v>
      </c>
      <c r="X30" s="13">
        <v>44134.0</v>
      </c>
      <c r="Y30" s="18">
        <f t="shared" ref="Y30:AI30" si="32">IFERROR((F30-E30)/F30,"vide")</f>
        <v>0.01850889051</v>
      </c>
      <c r="Z30" s="18">
        <f t="shared" si="32"/>
        <v>0.04293030319</v>
      </c>
      <c r="AA30" s="18">
        <f t="shared" si="32"/>
        <v>-0.002252189351</v>
      </c>
      <c r="AB30" s="18">
        <f t="shared" si="32"/>
        <v>0.0245340515</v>
      </c>
      <c r="AC30" s="18">
        <f t="shared" si="32"/>
        <v>-0.007931682403</v>
      </c>
      <c r="AD30" s="18">
        <f t="shared" si="32"/>
        <v>-0.04876724276</v>
      </c>
      <c r="AE30" s="18">
        <f t="shared" si="32"/>
        <v>0.01926781885</v>
      </c>
      <c r="AF30" s="18">
        <f t="shared" si="32"/>
        <v>0.006111339462</v>
      </c>
      <c r="AG30" s="18">
        <f t="shared" si="32"/>
        <v>-0.01409685002</v>
      </c>
      <c r="AH30" s="18">
        <f t="shared" si="32"/>
        <v>-0.008398330176</v>
      </c>
      <c r="AI30" s="18">
        <f t="shared" si="32"/>
        <v>-0.07409634176</v>
      </c>
      <c r="AJ30" s="19">
        <f t="shared" si="5"/>
        <v>0</v>
      </c>
      <c r="AK30" s="20">
        <f t="shared" si="6"/>
        <v>0</v>
      </c>
      <c r="AL30" s="16"/>
      <c r="AM30" s="17"/>
      <c r="AN30" s="17"/>
    </row>
    <row r="31" ht="19.5" customHeight="1">
      <c r="A31" s="1"/>
      <c r="B31" s="12" t="s">
        <v>346</v>
      </c>
      <c r="C31" s="13">
        <v>36526.0</v>
      </c>
      <c r="D31" s="13">
        <v>42078.0</v>
      </c>
      <c r="E31" s="14" t="s">
        <v>347</v>
      </c>
      <c r="F31" s="14" t="s">
        <v>348</v>
      </c>
      <c r="G31" s="14" t="s">
        <v>349</v>
      </c>
      <c r="H31" s="14" t="s">
        <v>350</v>
      </c>
      <c r="I31" s="14" t="s">
        <v>351</v>
      </c>
      <c r="J31" s="14" t="s">
        <v>352</v>
      </c>
      <c r="K31" s="14" t="s">
        <v>353</v>
      </c>
      <c r="L31" s="14" t="s">
        <v>354</v>
      </c>
      <c r="M31" s="14" t="s">
        <v>355</v>
      </c>
      <c r="N31" s="14" t="s">
        <v>356</v>
      </c>
      <c r="O31" s="14" t="s">
        <v>357</v>
      </c>
      <c r="P31" s="14" t="s">
        <v>358</v>
      </c>
      <c r="Q31" s="15">
        <v>1.9733836173E7</v>
      </c>
      <c r="R31" s="16">
        <v>12.0</v>
      </c>
      <c r="S31" s="17"/>
      <c r="T31" s="17">
        <f t="shared" si="2"/>
        <v>0</v>
      </c>
      <c r="U31" s="17">
        <f t="shared" si="3"/>
        <v>0</v>
      </c>
      <c r="V31" s="17"/>
      <c r="W31" s="12" t="s">
        <v>346</v>
      </c>
      <c r="X31" s="13">
        <v>42078.0</v>
      </c>
      <c r="Y31" s="18">
        <f t="shared" ref="Y31:AI31" si="33">IFERROR((F31-E31)/F31,"vide")</f>
        <v>0.05184483144</v>
      </c>
      <c r="Z31" s="18">
        <f t="shared" si="33"/>
        <v>0.08227356077</v>
      </c>
      <c r="AA31" s="18">
        <f t="shared" si="33"/>
        <v>-0.02438649859</v>
      </c>
      <c r="AB31" s="18">
        <f t="shared" si="33"/>
        <v>0.03442705292</v>
      </c>
      <c r="AC31" s="18">
        <f t="shared" si="33"/>
        <v>0.0336442048</v>
      </c>
      <c r="AD31" s="18">
        <f t="shared" si="33"/>
        <v>-0.04400368287</v>
      </c>
      <c r="AE31" s="18">
        <f t="shared" si="33"/>
        <v>-0.02651299403</v>
      </c>
      <c r="AF31" s="18">
        <f t="shared" si="33"/>
        <v>0.02165102849</v>
      </c>
      <c r="AG31" s="18">
        <f t="shared" si="33"/>
        <v>-0.1312754843</v>
      </c>
      <c r="AH31" s="18">
        <f t="shared" si="33"/>
        <v>0.01380205491</v>
      </c>
      <c r="AI31" s="18">
        <f t="shared" si="33"/>
        <v>-0.002841088617</v>
      </c>
      <c r="AJ31" s="19">
        <f t="shared" si="5"/>
        <v>0</v>
      </c>
      <c r="AK31" s="20">
        <f t="shared" si="6"/>
        <v>0</v>
      </c>
      <c r="AL31" s="16"/>
      <c r="AM31" s="17"/>
      <c r="AN31" s="17"/>
    </row>
    <row r="32" ht="19.5" customHeight="1">
      <c r="A32" s="1"/>
      <c r="B32" s="12" t="s">
        <v>359</v>
      </c>
      <c r="C32" s="13">
        <v>43630.0</v>
      </c>
      <c r="D32" s="13">
        <v>44515.0</v>
      </c>
      <c r="E32" s="14"/>
      <c r="F32" s="14"/>
      <c r="G32" s="14"/>
      <c r="H32" s="14"/>
      <c r="I32" s="14" t="s">
        <v>360</v>
      </c>
      <c r="J32" s="14" t="s">
        <v>361</v>
      </c>
      <c r="K32" s="14" t="s">
        <v>362</v>
      </c>
      <c r="L32" s="14" t="s">
        <v>363</v>
      </c>
      <c r="M32" s="14" t="s">
        <v>364</v>
      </c>
      <c r="N32" s="14" t="s">
        <v>365</v>
      </c>
      <c r="O32" s="14" t="s">
        <v>366</v>
      </c>
      <c r="P32" s="14" t="s">
        <v>367</v>
      </c>
      <c r="Q32" s="15">
        <v>1640642.276</v>
      </c>
      <c r="R32" s="16">
        <v>8.0</v>
      </c>
      <c r="S32" s="17"/>
      <c r="T32" s="17">
        <f t="shared" si="2"/>
        <v>4</v>
      </c>
      <c r="U32" s="17">
        <f t="shared" si="3"/>
        <v>0</v>
      </c>
      <c r="V32" s="17"/>
      <c r="W32" s="12" t="s">
        <v>359</v>
      </c>
      <c r="X32" s="13">
        <v>44515.0</v>
      </c>
      <c r="Y32" s="18" t="str">
        <f t="shared" ref="Y32:AI32" si="34">IFERROR((F32-E32)/F32,"vide")</f>
        <v>vide</v>
      </c>
      <c r="Z32" s="18" t="str">
        <f t="shared" si="34"/>
        <v>vide</v>
      </c>
      <c r="AA32" s="18" t="str">
        <f t="shared" si="34"/>
        <v>vide</v>
      </c>
      <c r="AB32" s="18">
        <f t="shared" si="34"/>
        <v>1</v>
      </c>
      <c r="AC32" s="18">
        <f t="shared" si="34"/>
        <v>0.1921760391</v>
      </c>
      <c r="AD32" s="18">
        <f t="shared" si="34"/>
        <v>0.02212283589</v>
      </c>
      <c r="AE32" s="18">
        <f t="shared" si="34"/>
        <v>0.007338774978</v>
      </c>
      <c r="AF32" s="18">
        <f t="shared" si="34"/>
        <v>-0.01222855528</v>
      </c>
      <c r="AG32" s="18">
        <f t="shared" si="34"/>
        <v>-0.008149154217</v>
      </c>
      <c r="AH32" s="18">
        <f t="shared" si="34"/>
        <v>-0.01857952044</v>
      </c>
      <c r="AI32" s="18">
        <f t="shared" si="34"/>
        <v>-0.004753225924</v>
      </c>
      <c r="AJ32" s="19">
        <f t="shared" si="5"/>
        <v>3</v>
      </c>
      <c r="AK32" s="20">
        <f t="shared" si="6"/>
        <v>0</v>
      </c>
      <c r="AL32" s="16"/>
      <c r="AM32" s="17"/>
      <c r="AN32" s="17"/>
    </row>
    <row r="33" ht="19.5" customHeight="1">
      <c r="A33" s="1"/>
      <c r="B33" s="12" t="s">
        <v>368</v>
      </c>
      <c r="C33" s="13">
        <v>36526.0</v>
      </c>
      <c r="D33" s="13">
        <v>36526.0</v>
      </c>
      <c r="E33" s="14" t="s">
        <v>369</v>
      </c>
      <c r="F33" s="14" t="s">
        <v>370</v>
      </c>
      <c r="G33" s="14" t="s">
        <v>371</v>
      </c>
      <c r="H33" s="14" t="s">
        <v>372</v>
      </c>
      <c r="I33" s="14" t="s">
        <v>373</v>
      </c>
      <c r="J33" s="14" t="s">
        <v>374</v>
      </c>
      <c r="K33" s="14" t="s">
        <v>375</v>
      </c>
      <c r="L33" s="14" t="s">
        <v>376</v>
      </c>
      <c r="M33" s="14" t="s">
        <v>377</v>
      </c>
      <c r="N33" s="14" t="s">
        <v>378</v>
      </c>
      <c r="O33" s="14" t="s">
        <v>379</v>
      </c>
      <c r="P33" s="14" t="s">
        <v>380</v>
      </c>
      <c r="Q33" s="15">
        <v>1.3141925155E7</v>
      </c>
      <c r="R33" s="16">
        <v>12.0</v>
      </c>
      <c r="S33" s="17"/>
      <c r="T33" s="17">
        <f t="shared" si="2"/>
        <v>0</v>
      </c>
      <c r="U33" s="17">
        <f t="shared" si="3"/>
        <v>0</v>
      </c>
      <c r="V33" s="17"/>
      <c r="W33" s="12" t="s">
        <v>368</v>
      </c>
      <c r="X33" s="13">
        <v>36526.0</v>
      </c>
      <c r="Y33" s="18">
        <f t="shared" ref="Y33:AI33" si="35">IFERROR((F33-E33)/F33,"vide")</f>
        <v>0.06588827334</v>
      </c>
      <c r="Z33" s="18">
        <f t="shared" si="35"/>
        <v>0.05874802142</v>
      </c>
      <c r="AA33" s="18">
        <f t="shared" si="35"/>
        <v>0.002598754802</v>
      </c>
      <c r="AB33" s="18">
        <f t="shared" si="35"/>
        <v>-0.02221303504</v>
      </c>
      <c r="AC33" s="18">
        <f t="shared" si="35"/>
        <v>0.002354507763</v>
      </c>
      <c r="AD33" s="18">
        <f t="shared" si="35"/>
        <v>-0.0381198846</v>
      </c>
      <c r="AE33" s="18">
        <f t="shared" si="35"/>
        <v>-0.03028128309</v>
      </c>
      <c r="AF33" s="18">
        <f t="shared" si="35"/>
        <v>-0.0390173827</v>
      </c>
      <c r="AG33" s="18">
        <f t="shared" si="35"/>
        <v>0.03189016262</v>
      </c>
      <c r="AH33" s="18">
        <f t="shared" si="35"/>
        <v>-0.06691790366</v>
      </c>
      <c r="AI33" s="18">
        <f t="shared" si="35"/>
        <v>0.008139269316</v>
      </c>
      <c r="AJ33" s="19">
        <f t="shared" si="5"/>
        <v>0</v>
      </c>
      <c r="AK33" s="20">
        <f t="shared" si="6"/>
        <v>0</v>
      </c>
      <c r="AL33" s="16"/>
      <c r="AM33" s="17"/>
      <c r="AN33" s="17"/>
    </row>
    <row r="34" ht="19.5" customHeight="1">
      <c r="A34" s="1"/>
      <c r="B34" s="12" t="s">
        <v>381</v>
      </c>
      <c r="C34" s="13">
        <v>36526.0</v>
      </c>
      <c r="D34" s="13">
        <v>43558.0</v>
      </c>
      <c r="E34" s="14" t="s">
        <v>382</v>
      </c>
      <c r="F34" s="14" t="s">
        <v>383</v>
      </c>
      <c r="G34" s="14" t="s">
        <v>384</v>
      </c>
      <c r="H34" s="14" t="s">
        <v>385</v>
      </c>
      <c r="I34" s="14" t="s">
        <v>386</v>
      </c>
      <c r="J34" s="14" t="s">
        <v>387</v>
      </c>
      <c r="K34" s="14" t="s">
        <v>388</v>
      </c>
      <c r="L34" s="14" t="s">
        <v>389</v>
      </c>
      <c r="M34" s="14" t="s">
        <v>390</v>
      </c>
      <c r="N34" s="14" t="s">
        <v>391</v>
      </c>
      <c r="O34" s="14" t="s">
        <v>392</v>
      </c>
      <c r="P34" s="14" t="s">
        <v>393</v>
      </c>
      <c r="Q34" s="15">
        <v>9686519.559</v>
      </c>
      <c r="R34" s="16">
        <v>12.0</v>
      </c>
      <c r="S34" s="17"/>
      <c r="T34" s="17">
        <f t="shared" si="2"/>
        <v>0</v>
      </c>
      <c r="U34" s="17">
        <f t="shared" si="3"/>
        <v>0</v>
      </c>
      <c r="V34" s="17"/>
      <c r="W34" s="12" t="s">
        <v>381</v>
      </c>
      <c r="X34" s="13">
        <v>43558.0</v>
      </c>
      <c r="Y34" s="18">
        <f t="shared" ref="Y34:AI34" si="36">IFERROR((F34-E34)/F34,"vide")</f>
        <v>-0.6598933198</v>
      </c>
      <c r="Z34" s="18">
        <f t="shared" si="36"/>
        <v>-66.69774551</v>
      </c>
      <c r="AA34" s="18">
        <f t="shared" si="36"/>
        <v>0.9973245166</v>
      </c>
      <c r="AB34" s="18">
        <f t="shared" si="36"/>
        <v>-0.03148203023</v>
      </c>
      <c r="AC34" s="18">
        <f t="shared" si="36"/>
        <v>0.07450787113</v>
      </c>
      <c r="AD34" s="18">
        <f t="shared" si="36"/>
        <v>0.002789305263</v>
      </c>
      <c r="AE34" s="18">
        <f t="shared" si="36"/>
        <v>0.03051964349</v>
      </c>
      <c r="AF34" s="18">
        <f t="shared" si="36"/>
        <v>0.006518584622</v>
      </c>
      <c r="AG34" s="18">
        <f t="shared" si="36"/>
        <v>-0.04136381296</v>
      </c>
      <c r="AH34" s="18">
        <f t="shared" si="36"/>
        <v>0.02104273338</v>
      </c>
      <c r="AI34" s="18">
        <f t="shared" si="36"/>
        <v>-0.009487684339</v>
      </c>
      <c r="AJ34" s="19">
        <f t="shared" si="5"/>
        <v>0</v>
      </c>
      <c r="AK34" s="20">
        <f t="shared" si="6"/>
        <v>1</v>
      </c>
      <c r="AL34" s="16"/>
      <c r="AM34" s="17"/>
      <c r="AN34" s="17"/>
    </row>
    <row r="35" ht="19.5" customHeight="1">
      <c r="A35" s="1"/>
      <c r="B35" s="12" t="s">
        <v>394</v>
      </c>
      <c r="C35" s="13">
        <v>36526.0</v>
      </c>
      <c r="D35" s="13">
        <v>43089.0</v>
      </c>
      <c r="E35" s="14" t="s">
        <v>395</v>
      </c>
      <c r="F35" s="14" t="s">
        <v>396</v>
      </c>
      <c r="G35" s="14" t="s">
        <v>397</v>
      </c>
      <c r="H35" s="14" t="s">
        <v>398</v>
      </c>
      <c r="I35" s="14" t="s">
        <v>399</v>
      </c>
      <c r="J35" s="14" t="s">
        <v>400</v>
      </c>
      <c r="K35" s="14" t="s">
        <v>401</v>
      </c>
      <c r="L35" s="14" t="s">
        <v>402</v>
      </c>
      <c r="M35" s="14" t="s">
        <v>403</v>
      </c>
      <c r="N35" s="14" t="s">
        <v>404</v>
      </c>
      <c r="O35" s="14" t="s">
        <v>405</v>
      </c>
      <c r="P35" s="14" t="s">
        <v>406</v>
      </c>
      <c r="Q35" s="15">
        <v>1.2961037628E7</v>
      </c>
      <c r="R35" s="16">
        <v>12.0</v>
      </c>
      <c r="S35" s="17"/>
      <c r="T35" s="17">
        <f t="shared" si="2"/>
        <v>0</v>
      </c>
      <c r="U35" s="17">
        <f t="shared" si="3"/>
        <v>0</v>
      </c>
      <c r="V35" s="17"/>
      <c r="W35" s="12" t="s">
        <v>394</v>
      </c>
      <c r="X35" s="13">
        <v>43089.0</v>
      </c>
      <c r="Y35" s="18">
        <f t="shared" ref="Y35:AI35" si="37">IFERROR((F35-E35)/F35,"vide")</f>
        <v>0.07883815559</v>
      </c>
      <c r="Z35" s="18">
        <f t="shared" si="37"/>
        <v>0.03429508556</v>
      </c>
      <c r="AA35" s="18">
        <f t="shared" si="37"/>
        <v>0.0001843108037</v>
      </c>
      <c r="AB35" s="18">
        <f t="shared" si="37"/>
        <v>0.005009420236</v>
      </c>
      <c r="AC35" s="18">
        <f t="shared" si="37"/>
        <v>-0.09267317973</v>
      </c>
      <c r="AD35" s="18">
        <f t="shared" si="37"/>
        <v>-0.01665897909</v>
      </c>
      <c r="AE35" s="18">
        <f t="shared" si="37"/>
        <v>-0.001515785827</v>
      </c>
      <c r="AF35" s="18">
        <f t="shared" si="37"/>
        <v>0.01911057114</v>
      </c>
      <c r="AG35" s="18">
        <f t="shared" si="37"/>
        <v>0.009115535791</v>
      </c>
      <c r="AH35" s="18">
        <f t="shared" si="37"/>
        <v>-0.01829019709</v>
      </c>
      <c r="AI35" s="18">
        <f t="shared" si="37"/>
        <v>0.005131402763</v>
      </c>
      <c r="AJ35" s="19">
        <f t="shared" si="5"/>
        <v>0</v>
      </c>
      <c r="AK35" s="20">
        <f t="shared" si="6"/>
        <v>0</v>
      </c>
      <c r="AL35" s="16"/>
      <c r="AM35" s="17"/>
      <c r="AN35" s="17"/>
    </row>
    <row r="36" ht="19.5" customHeight="1">
      <c r="A36" s="1"/>
      <c r="B36" s="12" t="s">
        <v>407</v>
      </c>
      <c r="C36" s="13">
        <v>36526.0</v>
      </c>
      <c r="D36" s="13">
        <v>43517.0</v>
      </c>
      <c r="E36" s="14" t="s">
        <v>408</v>
      </c>
      <c r="F36" s="14" t="s">
        <v>409</v>
      </c>
      <c r="G36" s="14" t="s">
        <v>410</v>
      </c>
      <c r="H36" s="14" t="s">
        <v>411</v>
      </c>
      <c r="I36" s="14" t="s">
        <v>412</v>
      </c>
      <c r="J36" s="14" t="s">
        <v>413</v>
      </c>
      <c r="K36" s="14" t="s">
        <v>414</v>
      </c>
      <c r="L36" s="14" t="s">
        <v>415</v>
      </c>
      <c r="M36" s="14" t="s">
        <v>416</v>
      </c>
      <c r="N36" s="14" t="s">
        <v>417</v>
      </c>
      <c r="O36" s="14" t="s">
        <v>418</v>
      </c>
      <c r="P36" s="14" t="s">
        <v>419</v>
      </c>
      <c r="Q36" s="15">
        <v>8818095.204</v>
      </c>
      <c r="R36" s="16">
        <v>12.0</v>
      </c>
      <c r="S36" s="17"/>
      <c r="T36" s="17">
        <f t="shared" si="2"/>
        <v>0</v>
      </c>
      <c r="U36" s="17">
        <f t="shared" si="3"/>
        <v>0</v>
      </c>
      <c r="V36" s="17"/>
      <c r="W36" s="12" t="s">
        <v>407</v>
      </c>
      <c r="X36" s="13">
        <v>43517.0</v>
      </c>
      <c r="Y36" s="18">
        <f t="shared" ref="Y36:AI36" si="38">IFERROR((F36-E36)/F36,"vide")</f>
        <v>-0.1498705388</v>
      </c>
      <c r="Z36" s="18">
        <f t="shared" si="38"/>
        <v>0.6490452328</v>
      </c>
      <c r="AA36" s="18">
        <f t="shared" si="38"/>
        <v>-0.04264241388</v>
      </c>
      <c r="AB36" s="18">
        <f t="shared" si="38"/>
        <v>-0.0004277928763</v>
      </c>
      <c r="AC36" s="18">
        <f t="shared" si="38"/>
        <v>0.02102210606</v>
      </c>
      <c r="AD36" s="18">
        <f t="shared" si="38"/>
        <v>-0.08235945412</v>
      </c>
      <c r="AE36" s="18">
        <f t="shared" si="38"/>
        <v>-0.006340322766</v>
      </c>
      <c r="AF36" s="18">
        <f t="shared" si="38"/>
        <v>0.06448134724</v>
      </c>
      <c r="AG36" s="18">
        <f t="shared" si="38"/>
        <v>-0.02101213666</v>
      </c>
      <c r="AH36" s="18">
        <f t="shared" si="38"/>
        <v>-0.03969656863</v>
      </c>
      <c r="AI36" s="18">
        <f t="shared" si="38"/>
        <v>-0.04392675518</v>
      </c>
      <c r="AJ36" s="19">
        <f t="shared" si="5"/>
        <v>0</v>
      </c>
      <c r="AK36" s="20">
        <f t="shared" si="6"/>
        <v>1</v>
      </c>
      <c r="AL36" s="16"/>
      <c r="AM36" s="17"/>
      <c r="AN36" s="17"/>
    </row>
    <row r="37" ht="19.5" customHeight="1">
      <c r="A37" s="1"/>
      <c r="B37" s="12" t="s">
        <v>420</v>
      </c>
      <c r="C37" s="13">
        <v>36526.0</v>
      </c>
      <c r="D37" s="13">
        <v>42491.0</v>
      </c>
      <c r="E37" s="14" t="s">
        <v>421</v>
      </c>
      <c r="F37" s="14" t="s">
        <v>422</v>
      </c>
      <c r="G37" s="14" t="s">
        <v>423</v>
      </c>
      <c r="H37" s="14" t="s">
        <v>424</v>
      </c>
      <c r="I37" s="14" t="s">
        <v>425</v>
      </c>
      <c r="J37" s="14" t="s">
        <v>426</v>
      </c>
      <c r="K37" s="14" t="s">
        <v>427</v>
      </c>
      <c r="L37" s="14" t="s">
        <v>428</v>
      </c>
      <c r="M37" s="14" t="s">
        <v>429</v>
      </c>
      <c r="N37" s="14" t="s">
        <v>430</v>
      </c>
      <c r="O37" s="14" t="s">
        <v>431</v>
      </c>
      <c r="P37" s="14" t="s">
        <v>432</v>
      </c>
      <c r="Q37" s="15">
        <v>1.2853936408E7</v>
      </c>
      <c r="R37" s="16">
        <v>12.0</v>
      </c>
      <c r="S37" s="17"/>
      <c r="T37" s="17">
        <f t="shared" si="2"/>
        <v>0</v>
      </c>
      <c r="U37" s="17">
        <f t="shared" si="3"/>
        <v>0</v>
      </c>
      <c r="V37" s="17"/>
      <c r="W37" s="12" t="s">
        <v>420</v>
      </c>
      <c r="X37" s="13">
        <v>42491.0</v>
      </c>
      <c r="Y37" s="18">
        <f t="shared" ref="Y37:AI37" si="39">IFERROR((F37-E37)/F37,"vide")</f>
        <v>0.02941612471</v>
      </c>
      <c r="Z37" s="18">
        <f t="shared" si="39"/>
        <v>0.01686824334</v>
      </c>
      <c r="AA37" s="18">
        <f t="shared" si="39"/>
        <v>0.006100606239</v>
      </c>
      <c r="AB37" s="18">
        <f t="shared" si="39"/>
        <v>-0.008291787779</v>
      </c>
      <c r="AC37" s="18">
        <f t="shared" si="39"/>
        <v>-0.07252727821</v>
      </c>
      <c r="AD37" s="18">
        <f t="shared" si="39"/>
        <v>-0.02381013288</v>
      </c>
      <c r="AE37" s="18">
        <f t="shared" si="39"/>
        <v>0.02024531125</v>
      </c>
      <c r="AF37" s="18">
        <f t="shared" si="39"/>
        <v>0.04297398977</v>
      </c>
      <c r="AG37" s="18">
        <f t="shared" si="39"/>
        <v>-0.03647996236</v>
      </c>
      <c r="AH37" s="18">
        <f t="shared" si="39"/>
        <v>0.004833064671</v>
      </c>
      <c r="AI37" s="18">
        <f t="shared" si="39"/>
        <v>0.001435769961</v>
      </c>
      <c r="AJ37" s="19">
        <f t="shared" si="5"/>
        <v>0</v>
      </c>
      <c r="AK37" s="20">
        <f t="shared" si="6"/>
        <v>0</v>
      </c>
      <c r="AL37" s="16"/>
      <c r="AM37" s="17"/>
      <c r="AN37" s="17"/>
    </row>
    <row r="38" ht="19.5" customHeight="1">
      <c r="A38" s="1"/>
      <c r="B38" s="12" t="s">
        <v>433</v>
      </c>
      <c r="C38" s="13">
        <v>36526.0</v>
      </c>
      <c r="D38" s="13">
        <v>36526.0</v>
      </c>
      <c r="E38" s="14" t="s">
        <v>434</v>
      </c>
      <c r="F38" s="14" t="s">
        <v>435</v>
      </c>
      <c r="G38" s="14" t="s">
        <v>436</v>
      </c>
      <c r="H38" s="14" t="s">
        <v>437</v>
      </c>
      <c r="I38" s="14" t="s">
        <v>438</v>
      </c>
      <c r="J38" s="14" t="s">
        <v>439</v>
      </c>
      <c r="K38" s="14" t="s">
        <v>440</v>
      </c>
      <c r="L38" s="14" t="s">
        <v>441</v>
      </c>
      <c r="M38" s="14" t="s">
        <v>442</v>
      </c>
      <c r="N38" s="14" t="s">
        <v>443</v>
      </c>
      <c r="O38" s="14" t="s">
        <v>444</v>
      </c>
      <c r="P38" s="14" t="s">
        <v>445</v>
      </c>
      <c r="Q38" s="15">
        <v>5628365.492</v>
      </c>
      <c r="R38" s="16">
        <v>12.0</v>
      </c>
      <c r="S38" s="17"/>
      <c r="T38" s="17">
        <f t="shared" si="2"/>
        <v>0</v>
      </c>
      <c r="U38" s="17">
        <f t="shared" si="3"/>
        <v>0</v>
      </c>
      <c r="V38" s="17"/>
      <c r="W38" s="12" t="s">
        <v>433</v>
      </c>
      <c r="X38" s="13">
        <v>36526.0</v>
      </c>
      <c r="Y38" s="18">
        <f t="shared" ref="Y38:AI38" si="40">IFERROR((F38-E38)/F38,"vide")</f>
        <v>-0.3257484288</v>
      </c>
      <c r="Z38" s="18">
        <f t="shared" si="40"/>
        <v>0.2982008943</v>
      </c>
      <c r="AA38" s="18">
        <f t="shared" si="40"/>
        <v>-0.2645408</v>
      </c>
      <c r="AB38" s="18">
        <f t="shared" si="40"/>
        <v>-0.008579081333</v>
      </c>
      <c r="AC38" s="18">
        <f t="shared" si="40"/>
        <v>0.02284214977</v>
      </c>
      <c r="AD38" s="18">
        <f t="shared" si="40"/>
        <v>-0.006047212763</v>
      </c>
      <c r="AE38" s="18">
        <f t="shared" si="40"/>
        <v>-0.008177269478</v>
      </c>
      <c r="AF38" s="18">
        <f t="shared" si="40"/>
        <v>0.03461520496</v>
      </c>
      <c r="AG38" s="18">
        <f t="shared" si="40"/>
        <v>0.01036954233</v>
      </c>
      <c r="AH38" s="18">
        <f t="shared" si="40"/>
        <v>-0.05516460029</v>
      </c>
      <c r="AI38" s="18">
        <f t="shared" si="40"/>
        <v>-0.02911433995</v>
      </c>
      <c r="AJ38" s="19">
        <f t="shared" si="5"/>
        <v>0</v>
      </c>
      <c r="AK38" s="20">
        <f t="shared" si="6"/>
        <v>0</v>
      </c>
      <c r="AL38" s="16"/>
      <c r="AM38" s="17"/>
      <c r="AN38" s="17"/>
    </row>
    <row r="39" ht="19.5" customHeight="1">
      <c r="A39" s="1"/>
      <c r="B39" s="12" t="s">
        <v>446</v>
      </c>
      <c r="C39" s="13">
        <v>36526.0</v>
      </c>
      <c r="D39" s="13">
        <v>42116.0</v>
      </c>
      <c r="E39" s="14" t="s">
        <v>447</v>
      </c>
      <c r="F39" s="14" t="s">
        <v>448</v>
      </c>
      <c r="G39" s="14" t="s">
        <v>449</v>
      </c>
      <c r="H39" s="14" t="s">
        <v>450</v>
      </c>
      <c r="I39" s="14" t="s">
        <v>451</v>
      </c>
      <c r="J39" s="14" t="s">
        <v>452</v>
      </c>
      <c r="K39" s="14" t="s">
        <v>453</v>
      </c>
      <c r="L39" s="14" t="s">
        <v>454</v>
      </c>
      <c r="M39" s="14" t="s">
        <v>455</v>
      </c>
      <c r="N39" s="14" t="s">
        <v>456</v>
      </c>
      <c r="O39" s="14" t="s">
        <v>457</v>
      </c>
      <c r="P39" s="14" t="s">
        <v>458</v>
      </c>
      <c r="Q39" s="15">
        <v>1.8997113614E7</v>
      </c>
      <c r="R39" s="16">
        <v>12.0</v>
      </c>
      <c r="S39" s="17"/>
      <c r="T39" s="17">
        <f t="shared" si="2"/>
        <v>0</v>
      </c>
      <c r="U39" s="17">
        <f t="shared" si="3"/>
        <v>0</v>
      </c>
      <c r="V39" s="17"/>
      <c r="W39" s="12" t="s">
        <v>446</v>
      </c>
      <c r="X39" s="13">
        <v>42116.0</v>
      </c>
      <c r="Y39" s="18">
        <f t="shared" ref="Y39:AI39" si="41">IFERROR((F39-E39)/F39,"vide")</f>
        <v>0.03338929152</v>
      </c>
      <c r="Z39" s="18">
        <f t="shared" si="41"/>
        <v>0.01482643194</v>
      </c>
      <c r="AA39" s="18">
        <f t="shared" si="41"/>
        <v>0.01521616774</v>
      </c>
      <c r="AB39" s="18">
        <f t="shared" si="41"/>
        <v>-0.0213105811</v>
      </c>
      <c r="AC39" s="18">
        <f t="shared" si="41"/>
        <v>0.00750215492</v>
      </c>
      <c r="AD39" s="18">
        <f t="shared" si="41"/>
        <v>-0.03111130678</v>
      </c>
      <c r="AE39" s="18">
        <f t="shared" si="41"/>
        <v>-0.000005742363136</v>
      </c>
      <c r="AF39" s="18">
        <f t="shared" si="41"/>
        <v>0.01725033076</v>
      </c>
      <c r="AG39" s="18">
        <f t="shared" si="41"/>
        <v>0.001285645669</v>
      </c>
      <c r="AH39" s="18">
        <f t="shared" si="41"/>
        <v>0.01377254792</v>
      </c>
      <c r="AI39" s="18">
        <f t="shared" si="41"/>
        <v>-0.1129553103</v>
      </c>
      <c r="AJ39" s="19">
        <f t="shared" si="5"/>
        <v>0</v>
      </c>
      <c r="AK39" s="20">
        <f t="shared" si="6"/>
        <v>0</v>
      </c>
      <c r="AL39" s="16"/>
      <c r="AM39" s="17"/>
      <c r="AN39" s="17"/>
    </row>
    <row r="40" ht="19.5" customHeight="1">
      <c r="A40" s="1"/>
      <c r="B40" s="12" t="s">
        <v>459</v>
      </c>
      <c r="C40" s="13">
        <v>36526.0</v>
      </c>
      <c r="D40" s="13">
        <v>44012.0</v>
      </c>
      <c r="E40" s="14" t="s">
        <v>460</v>
      </c>
      <c r="F40" s="14" t="s">
        <v>461</v>
      </c>
      <c r="G40" s="14" t="s">
        <v>462</v>
      </c>
      <c r="H40" s="14" t="s">
        <v>463</v>
      </c>
      <c r="I40" s="14" t="s">
        <v>464</v>
      </c>
      <c r="J40" s="14" t="s">
        <v>465</v>
      </c>
      <c r="K40" s="14" t="s">
        <v>466</v>
      </c>
      <c r="L40" s="14" t="s">
        <v>467</v>
      </c>
      <c r="M40" s="14" t="s">
        <v>468</v>
      </c>
      <c r="N40" s="14" t="s">
        <v>469</v>
      </c>
      <c r="O40" s="14" t="s">
        <v>470</v>
      </c>
      <c r="P40" s="14" t="s">
        <v>471</v>
      </c>
      <c r="Q40" s="15">
        <v>8835077.646</v>
      </c>
      <c r="R40" s="16">
        <v>12.0</v>
      </c>
      <c r="S40" s="17"/>
      <c r="T40" s="17">
        <f t="shared" si="2"/>
        <v>0</v>
      </c>
      <c r="U40" s="17">
        <f t="shared" si="3"/>
        <v>0</v>
      </c>
      <c r="V40" s="17"/>
      <c r="W40" s="12" t="s">
        <v>459</v>
      </c>
      <c r="X40" s="13">
        <v>44012.0</v>
      </c>
      <c r="Y40" s="18">
        <f t="shared" ref="Y40:AI40" si="42">IFERROR((F40-E40)/F40,"vide")</f>
        <v>0.01432495119</v>
      </c>
      <c r="Z40" s="18">
        <f t="shared" si="42"/>
        <v>0.03182406138</v>
      </c>
      <c r="AA40" s="18">
        <f t="shared" si="42"/>
        <v>0.009961883772</v>
      </c>
      <c r="AB40" s="18">
        <f t="shared" si="42"/>
        <v>0.02280341105</v>
      </c>
      <c r="AC40" s="18">
        <f t="shared" si="42"/>
        <v>0.02373939363</v>
      </c>
      <c r="AD40" s="18">
        <f t="shared" si="42"/>
        <v>-0.009735120025</v>
      </c>
      <c r="AE40" s="18">
        <f t="shared" si="42"/>
        <v>-0.01749032019</v>
      </c>
      <c r="AF40" s="18">
        <f t="shared" si="42"/>
        <v>0.01987248871</v>
      </c>
      <c r="AG40" s="18">
        <f t="shared" si="42"/>
        <v>0.008200627353</v>
      </c>
      <c r="AH40" s="18">
        <f t="shared" si="42"/>
        <v>-0.02652717022</v>
      </c>
      <c r="AI40" s="18">
        <f t="shared" si="42"/>
        <v>-0.01877066519</v>
      </c>
      <c r="AJ40" s="19">
        <f t="shared" si="5"/>
        <v>0</v>
      </c>
      <c r="AK40" s="20">
        <f t="shared" si="6"/>
        <v>0</v>
      </c>
      <c r="AL40" s="16"/>
      <c r="AM40" s="17"/>
      <c r="AN40" s="17"/>
    </row>
    <row r="41" ht="19.5" customHeight="1">
      <c r="A41" s="1"/>
      <c r="B41" s="12" t="s">
        <v>472</v>
      </c>
      <c r="C41" s="13">
        <v>36526.0</v>
      </c>
      <c r="D41" s="13">
        <v>41815.0</v>
      </c>
      <c r="E41" s="14" t="s">
        <v>473</v>
      </c>
      <c r="F41" s="14" t="s">
        <v>474</v>
      </c>
      <c r="G41" s="14" t="s">
        <v>475</v>
      </c>
      <c r="H41" s="14" t="s">
        <v>476</v>
      </c>
      <c r="I41" s="14" t="s">
        <v>477</v>
      </c>
      <c r="J41" s="14" t="s">
        <v>478</v>
      </c>
      <c r="K41" s="14" t="s">
        <v>479</v>
      </c>
      <c r="L41" s="14" t="s">
        <v>480</v>
      </c>
      <c r="M41" s="14" t="s">
        <v>481</v>
      </c>
      <c r="N41" s="14" t="s">
        <v>482</v>
      </c>
      <c r="O41" s="14" t="s">
        <v>483</v>
      </c>
      <c r="P41" s="14" t="s">
        <v>484</v>
      </c>
      <c r="Q41" s="15">
        <v>1.1923659267E7</v>
      </c>
      <c r="R41" s="16">
        <v>12.0</v>
      </c>
      <c r="S41" s="17"/>
      <c r="T41" s="17">
        <f t="shared" si="2"/>
        <v>0</v>
      </c>
      <c r="U41" s="17">
        <f t="shared" si="3"/>
        <v>0</v>
      </c>
      <c r="V41" s="17"/>
      <c r="W41" s="12" t="s">
        <v>472</v>
      </c>
      <c r="X41" s="13">
        <v>41815.0</v>
      </c>
      <c r="Y41" s="18">
        <f t="shared" ref="Y41:AI41" si="43">IFERROR((F41-E41)/F41,"vide")</f>
        <v>0.04148018963</v>
      </c>
      <c r="Z41" s="18">
        <f t="shared" si="43"/>
        <v>0.006105975824</v>
      </c>
      <c r="AA41" s="18">
        <f t="shared" si="43"/>
        <v>0.01160166906</v>
      </c>
      <c r="AB41" s="18">
        <f t="shared" si="43"/>
        <v>0.01834078366</v>
      </c>
      <c r="AC41" s="18">
        <f t="shared" si="43"/>
        <v>0.009385696898</v>
      </c>
      <c r="AD41" s="18">
        <f t="shared" si="43"/>
        <v>-0.0377679025</v>
      </c>
      <c r="AE41" s="18">
        <f t="shared" si="43"/>
        <v>0.005857187632</v>
      </c>
      <c r="AF41" s="18">
        <f t="shared" si="43"/>
        <v>0.01207972421</v>
      </c>
      <c r="AG41" s="18">
        <f t="shared" si="43"/>
        <v>-0.05192206556</v>
      </c>
      <c r="AH41" s="18">
        <f t="shared" si="43"/>
        <v>0.009095581207</v>
      </c>
      <c r="AI41" s="18">
        <f t="shared" si="43"/>
        <v>0.01223224203</v>
      </c>
      <c r="AJ41" s="19">
        <f t="shared" si="5"/>
        <v>0</v>
      </c>
      <c r="AK41" s="20">
        <f t="shared" si="6"/>
        <v>0</v>
      </c>
      <c r="AL41" s="16"/>
      <c r="AM41" s="17"/>
      <c r="AN41" s="17"/>
    </row>
    <row r="42" ht="19.5" customHeight="1">
      <c r="A42" s="1"/>
      <c r="B42" s="12" t="s">
        <v>485</v>
      </c>
      <c r="C42" s="13">
        <v>41199.0</v>
      </c>
      <c r="D42" s="13">
        <v>41199.0</v>
      </c>
      <c r="E42" s="14" t="s">
        <v>486</v>
      </c>
      <c r="F42" s="14" t="s">
        <v>487</v>
      </c>
      <c r="G42" s="14" t="s">
        <v>488</v>
      </c>
      <c r="H42" s="14" t="s">
        <v>489</v>
      </c>
      <c r="I42" s="14" t="s">
        <v>490</v>
      </c>
      <c r="J42" s="14" t="s">
        <v>491</v>
      </c>
      <c r="K42" s="14" t="s">
        <v>492</v>
      </c>
      <c r="L42" s="14" t="s">
        <v>493</v>
      </c>
      <c r="M42" s="14" t="s">
        <v>494</v>
      </c>
      <c r="N42" s="14" t="s">
        <v>495</v>
      </c>
      <c r="O42" s="14" t="s">
        <v>496</v>
      </c>
      <c r="P42" s="14" t="s">
        <v>497</v>
      </c>
      <c r="Q42" s="15">
        <v>4507520.739</v>
      </c>
      <c r="R42" s="16">
        <v>12.0</v>
      </c>
      <c r="S42" s="17"/>
      <c r="T42" s="17">
        <f t="shared" si="2"/>
        <v>0</v>
      </c>
      <c r="U42" s="17">
        <f t="shared" si="3"/>
        <v>0</v>
      </c>
      <c r="V42" s="17"/>
      <c r="W42" s="12" t="s">
        <v>485</v>
      </c>
      <c r="X42" s="13">
        <v>41199.0</v>
      </c>
      <c r="Y42" s="18">
        <f t="shared" ref="Y42:AI42" si="44">IFERROR((F42-E42)/F42,"vide")</f>
        <v>0.005092721197</v>
      </c>
      <c r="Z42" s="18">
        <f t="shared" si="44"/>
        <v>0.03070596523</v>
      </c>
      <c r="AA42" s="18">
        <f t="shared" si="44"/>
        <v>0.0237192457</v>
      </c>
      <c r="AB42" s="18">
        <f t="shared" si="44"/>
        <v>0.0005785071332</v>
      </c>
      <c r="AC42" s="18">
        <f t="shared" si="44"/>
        <v>0.005142826971</v>
      </c>
      <c r="AD42" s="18">
        <f t="shared" si="44"/>
        <v>-0.002206664444</v>
      </c>
      <c r="AE42" s="18">
        <f t="shared" si="44"/>
        <v>-0.007896315853</v>
      </c>
      <c r="AF42" s="18">
        <f t="shared" si="44"/>
        <v>0.008726201868</v>
      </c>
      <c r="AG42" s="18">
        <f t="shared" si="44"/>
        <v>0.02996376654</v>
      </c>
      <c r="AH42" s="18">
        <f t="shared" si="44"/>
        <v>0.00715158613</v>
      </c>
      <c r="AI42" s="18">
        <f t="shared" si="44"/>
        <v>-0.02640085503</v>
      </c>
      <c r="AJ42" s="19">
        <f t="shared" si="5"/>
        <v>0</v>
      </c>
      <c r="AK42" s="20">
        <f t="shared" si="6"/>
        <v>0</v>
      </c>
      <c r="AL42" s="16"/>
      <c r="AM42" s="17"/>
      <c r="AN42" s="17"/>
    </row>
    <row r="43" ht="19.5" customHeight="1">
      <c r="A43" s="1"/>
      <c r="B43" s="12" t="s">
        <v>498</v>
      </c>
      <c r="C43" s="13">
        <v>36526.0</v>
      </c>
      <c r="D43" s="13">
        <v>36526.0</v>
      </c>
      <c r="E43" s="14" t="s">
        <v>499</v>
      </c>
      <c r="F43" s="14" t="s">
        <v>500</v>
      </c>
      <c r="G43" s="14" t="s">
        <v>501</v>
      </c>
      <c r="H43" s="14" t="s">
        <v>502</v>
      </c>
      <c r="I43" s="14" t="s">
        <v>503</v>
      </c>
      <c r="J43" s="14" t="s">
        <v>504</v>
      </c>
      <c r="K43" s="14" t="s">
        <v>505</v>
      </c>
      <c r="L43" s="14" t="s">
        <v>506</v>
      </c>
      <c r="M43" s="14" t="s">
        <v>507</v>
      </c>
      <c r="N43" s="14" t="s">
        <v>508</v>
      </c>
      <c r="O43" s="14" t="s">
        <v>509</v>
      </c>
      <c r="P43" s="14" t="s">
        <v>510</v>
      </c>
      <c r="Q43" s="15">
        <v>5374368.867</v>
      </c>
      <c r="R43" s="16">
        <v>12.0</v>
      </c>
      <c r="S43" s="17"/>
      <c r="T43" s="17">
        <f t="shared" si="2"/>
        <v>0</v>
      </c>
      <c r="U43" s="17">
        <f t="shared" si="3"/>
        <v>0</v>
      </c>
      <c r="V43" s="17"/>
      <c r="W43" s="12" t="s">
        <v>498</v>
      </c>
      <c r="X43" s="13">
        <v>36526.0</v>
      </c>
      <c r="Y43" s="18">
        <f t="shared" ref="Y43:AI43" si="45">IFERROR((F43-E43)/F43,"vide")</f>
        <v>0.01985666713</v>
      </c>
      <c r="Z43" s="18">
        <f t="shared" si="45"/>
        <v>0.01021033147</v>
      </c>
      <c r="AA43" s="18">
        <f t="shared" si="45"/>
        <v>0.02636251999</v>
      </c>
      <c r="AB43" s="18">
        <f t="shared" si="45"/>
        <v>-0.00001766956153</v>
      </c>
      <c r="AC43" s="18">
        <f t="shared" si="45"/>
        <v>0.02403714538</v>
      </c>
      <c r="AD43" s="18">
        <f t="shared" si="45"/>
        <v>-0.03661272518</v>
      </c>
      <c r="AE43" s="18">
        <f t="shared" si="45"/>
        <v>0.001474843981</v>
      </c>
      <c r="AF43" s="18">
        <f t="shared" si="45"/>
        <v>0.0008783330398</v>
      </c>
      <c r="AG43" s="18">
        <f t="shared" si="45"/>
        <v>0.01394311088</v>
      </c>
      <c r="AH43" s="18">
        <f t="shared" si="45"/>
        <v>-0.004300486564</v>
      </c>
      <c r="AI43" s="18">
        <f t="shared" si="45"/>
        <v>-0.01121784497</v>
      </c>
      <c r="AJ43" s="19">
        <f t="shared" si="5"/>
        <v>0</v>
      </c>
      <c r="AK43" s="20">
        <f t="shared" si="6"/>
        <v>0</v>
      </c>
      <c r="AL43" s="16"/>
      <c r="AM43" s="17"/>
      <c r="AN43" s="17"/>
    </row>
    <row r="44" ht="19.5" customHeight="1">
      <c r="A44" s="1"/>
      <c r="B44" s="12" t="s">
        <v>511</v>
      </c>
      <c r="C44" s="13">
        <v>40438.0</v>
      </c>
      <c r="D44" s="13">
        <v>43046.0</v>
      </c>
      <c r="E44" s="14" t="s">
        <v>512</v>
      </c>
      <c r="F44" s="14" t="s">
        <v>513</v>
      </c>
      <c r="G44" s="14" t="s">
        <v>514</v>
      </c>
      <c r="H44" s="14" t="s">
        <v>515</v>
      </c>
      <c r="I44" s="14" t="s">
        <v>516</v>
      </c>
      <c r="J44" s="14" t="s">
        <v>517</v>
      </c>
      <c r="K44" s="14" t="s">
        <v>518</v>
      </c>
      <c r="L44" s="14" t="s">
        <v>519</v>
      </c>
      <c r="M44" s="14" t="s">
        <v>520</v>
      </c>
      <c r="N44" s="14" t="s">
        <v>521</v>
      </c>
      <c r="O44" s="14" t="s">
        <v>522</v>
      </c>
      <c r="P44" s="14" t="s">
        <v>523</v>
      </c>
      <c r="Q44" s="15">
        <v>8834807.544</v>
      </c>
      <c r="R44" s="16">
        <v>12.0</v>
      </c>
      <c r="S44" s="17"/>
      <c r="T44" s="17">
        <f t="shared" si="2"/>
        <v>0</v>
      </c>
      <c r="U44" s="17">
        <f t="shared" si="3"/>
        <v>0</v>
      </c>
      <c r="V44" s="17"/>
      <c r="W44" s="12" t="s">
        <v>511</v>
      </c>
      <c r="X44" s="13">
        <v>43046.0</v>
      </c>
      <c r="Y44" s="18">
        <f t="shared" ref="Y44:AI44" si="46">IFERROR((F44-E44)/F44,"vide")</f>
        <v>0.09520313943</v>
      </c>
      <c r="Z44" s="18">
        <f t="shared" si="46"/>
        <v>0.06379533166</v>
      </c>
      <c r="AA44" s="18">
        <f t="shared" si="46"/>
        <v>0.01985347489</v>
      </c>
      <c r="AB44" s="18">
        <f t="shared" si="46"/>
        <v>0.0215831513</v>
      </c>
      <c r="AC44" s="18">
        <f t="shared" si="46"/>
        <v>0.04866690151</v>
      </c>
      <c r="AD44" s="18">
        <f t="shared" si="46"/>
        <v>-0.02104404217</v>
      </c>
      <c r="AE44" s="18">
        <f t="shared" si="46"/>
        <v>0.007499327325</v>
      </c>
      <c r="AF44" s="18">
        <f t="shared" si="46"/>
        <v>0.06630118041</v>
      </c>
      <c r="AG44" s="18">
        <f t="shared" si="46"/>
        <v>0.01059371047</v>
      </c>
      <c r="AH44" s="18">
        <f t="shared" si="46"/>
        <v>0.003772086073</v>
      </c>
      <c r="AI44" s="18">
        <f t="shared" si="46"/>
        <v>-0.04306768894</v>
      </c>
      <c r="AJ44" s="19">
        <f t="shared" si="5"/>
        <v>0</v>
      </c>
      <c r="AK44" s="20">
        <f t="shared" si="6"/>
        <v>0</v>
      </c>
      <c r="AL44" s="16"/>
      <c r="AM44" s="17"/>
      <c r="AN44" s="17"/>
    </row>
    <row r="45" ht="19.5" customHeight="1">
      <c r="A45" s="1"/>
      <c r="B45" s="12" t="s">
        <v>524</v>
      </c>
      <c r="C45" s="13">
        <v>43191.0</v>
      </c>
      <c r="D45" s="13">
        <v>43191.0</v>
      </c>
      <c r="E45" s="14" t="s">
        <v>525</v>
      </c>
      <c r="F45" s="14" t="s">
        <v>526</v>
      </c>
      <c r="G45" s="14" t="s">
        <v>527</v>
      </c>
      <c r="H45" s="14" t="s">
        <v>528</v>
      </c>
      <c r="I45" s="14" t="s">
        <v>529</v>
      </c>
      <c r="J45" s="14" t="s">
        <v>530</v>
      </c>
      <c r="K45" s="14" t="s">
        <v>531</v>
      </c>
      <c r="L45" s="14" t="s">
        <v>532</v>
      </c>
      <c r="M45" s="14" t="s">
        <v>533</v>
      </c>
      <c r="N45" s="14" t="s">
        <v>534</v>
      </c>
      <c r="O45" s="14" t="s">
        <v>535</v>
      </c>
      <c r="P45" s="14" t="s">
        <v>536</v>
      </c>
      <c r="Q45" s="15">
        <v>1.339965156E7</v>
      </c>
      <c r="R45" s="16">
        <v>12.0</v>
      </c>
      <c r="S45" s="17"/>
      <c r="T45" s="17">
        <f t="shared" si="2"/>
        <v>0</v>
      </c>
      <c r="U45" s="17">
        <f t="shared" si="3"/>
        <v>0</v>
      </c>
      <c r="V45" s="17"/>
      <c r="W45" s="12" t="s">
        <v>524</v>
      </c>
      <c r="X45" s="13">
        <v>43191.0</v>
      </c>
      <c r="Y45" s="18">
        <f t="shared" ref="Y45:AI45" si="47">IFERROR((F45-E45)/F45,"vide")</f>
        <v>0.01610184756</v>
      </c>
      <c r="Z45" s="18">
        <f t="shared" si="47"/>
        <v>0.02402886691</v>
      </c>
      <c r="AA45" s="18">
        <f t="shared" si="47"/>
        <v>-0.001545429416</v>
      </c>
      <c r="AB45" s="18">
        <f t="shared" si="47"/>
        <v>0.03345711155</v>
      </c>
      <c r="AC45" s="18">
        <f t="shared" si="47"/>
        <v>-0.1993159572</v>
      </c>
      <c r="AD45" s="18">
        <f t="shared" si="47"/>
        <v>0.01327644125</v>
      </c>
      <c r="AE45" s="18">
        <f t="shared" si="47"/>
        <v>0.01463791998</v>
      </c>
      <c r="AF45" s="18">
        <f t="shared" si="47"/>
        <v>0.04571712938</v>
      </c>
      <c r="AG45" s="18">
        <f t="shared" si="47"/>
        <v>0.02701189581</v>
      </c>
      <c r="AH45" s="18">
        <f t="shared" si="47"/>
        <v>-0.0004372162769</v>
      </c>
      <c r="AI45" s="18">
        <f t="shared" si="47"/>
        <v>0.001712978725</v>
      </c>
      <c r="AJ45" s="19">
        <f t="shared" si="5"/>
        <v>0</v>
      </c>
      <c r="AK45" s="20">
        <f t="shared" si="6"/>
        <v>0</v>
      </c>
      <c r="AL45" s="16"/>
      <c r="AM45" s="17"/>
      <c r="AN45" s="17"/>
    </row>
    <row r="46" ht="19.5" customHeight="1">
      <c r="A46" s="1"/>
      <c r="B46" s="12" t="s">
        <v>537</v>
      </c>
      <c r="C46" s="13">
        <v>36526.0</v>
      </c>
      <c r="D46" s="13">
        <v>44012.0</v>
      </c>
      <c r="E46" s="14" t="s">
        <v>538</v>
      </c>
      <c r="F46" s="14" t="s">
        <v>539</v>
      </c>
      <c r="G46" s="14" t="s">
        <v>540</v>
      </c>
      <c r="H46" s="14" t="s">
        <v>541</v>
      </c>
      <c r="I46" s="14" t="s">
        <v>542</v>
      </c>
      <c r="J46" s="14" t="s">
        <v>543</v>
      </c>
      <c r="K46" s="14" t="s">
        <v>544</v>
      </c>
      <c r="L46" s="14" t="s">
        <v>545</v>
      </c>
      <c r="M46" s="14" t="s">
        <v>546</v>
      </c>
      <c r="N46" s="14" t="s">
        <v>547</v>
      </c>
      <c r="O46" s="14" t="s">
        <v>548</v>
      </c>
      <c r="P46" s="14" t="s">
        <v>549</v>
      </c>
      <c r="Q46" s="15">
        <v>9849297.821</v>
      </c>
      <c r="R46" s="16">
        <v>12.0</v>
      </c>
      <c r="S46" s="17"/>
      <c r="T46" s="17">
        <f t="shared" si="2"/>
        <v>0</v>
      </c>
      <c r="U46" s="17">
        <f t="shared" si="3"/>
        <v>0</v>
      </c>
      <c r="V46" s="17"/>
      <c r="W46" s="12" t="s">
        <v>537</v>
      </c>
      <c r="X46" s="13">
        <v>44012.0</v>
      </c>
      <c r="Y46" s="18">
        <f t="shared" ref="Y46:AI46" si="48">IFERROR((F46-E46)/F46,"vide")</f>
        <v>0.01104115328</v>
      </c>
      <c r="Z46" s="18">
        <f t="shared" si="48"/>
        <v>0.02971894836</v>
      </c>
      <c r="AA46" s="18">
        <f t="shared" si="48"/>
        <v>-0.001799562002</v>
      </c>
      <c r="AB46" s="18">
        <f t="shared" si="48"/>
        <v>-0.02744256335</v>
      </c>
      <c r="AC46" s="18">
        <f t="shared" si="48"/>
        <v>-0.02807312356</v>
      </c>
      <c r="AD46" s="18">
        <f t="shared" si="48"/>
        <v>-0.08054755228</v>
      </c>
      <c r="AE46" s="18">
        <f t="shared" si="48"/>
        <v>0.002695899704</v>
      </c>
      <c r="AF46" s="18">
        <f t="shared" si="48"/>
        <v>0.00477252045</v>
      </c>
      <c r="AG46" s="18">
        <f t="shared" si="48"/>
        <v>-0.007551552762</v>
      </c>
      <c r="AH46" s="18">
        <f t="shared" si="48"/>
        <v>-0.009017727931</v>
      </c>
      <c r="AI46" s="18">
        <f t="shared" si="48"/>
        <v>-0.06765846848</v>
      </c>
      <c r="AJ46" s="19">
        <f t="shared" si="5"/>
        <v>0</v>
      </c>
      <c r="AK46" s="20">
        <f t="shared" si="6"/>
        <v>0</v>
      </c>
      <c r="AL46" s="16"/>
      <c r="AM46" s="17"/>
      <c r="AN46" s="17"/>
    </row>
    <row r="47" ht="19.5" customHeight="1">
      <c r="A47" s="1"/>
      <c r="B47" s="12" t="s">
        <v>550</v>
      </c>
      <c r="C47" s="13">
        <v>36526.0</v>
      </c>
      <c r="D47" s="13">
        <v>41829.0</v>
      </c>
      <c r="E47" s="14" t="s">
        <v>551</v>
      </c>
      <c r="F47" s="14" t="s">
        <v>552</v>
      </c>
      <c r="G47" s="14" t="s">
        <v>553</v>
      </c>
      <c r="H47" s="14" t="s">
        <v>554</v>
      </c>
      <c r="I47" s="14" t="s">
        <v>555</v>
      </c>
      <c r="J47" s="14" t="s">
        <v>556</v>
      </c>
      <c r="K47" s="14" t="s">
        <v>557</v>
      </c>
      <c r="L47" s="14" t="s">
        <v>558</v>
      </c>
      <c r="M47" s="14" t="s">
        <v>559</v>
      </c>
      <c r="N47" s="14" t="s">
        <v>560</v>
      </c>
      <c r="O47" s="14" t="s">
        <v>561</v>
      </c>
      <c r="P47" s="14" t="s">
        <v>562</v>
      </c>
      <c r="Q47" s="15">
        <v>1.0276439151E7</v>
      </c>
      <c r="R47" s="16">
        <v>12.0</v>
      </c>
      <c r="S47" s="17"/>
      <c r="T47" s="17">
        <f t="shared" si="2"/>
        <v>0</v>
      </c>
      <c r="U47" s="17">
        <f t="shared" si="3"/>
        <v>0</v>
      </c>
      <c r="V47" s="17"/>
      <c r="W47" s="12" t="s">
        <v>550</v>
      </c>
      <c r="X47" s="13">
        <v>41829.0</v>
      </c>
      <c r="Y47" s="18">
        <f t="shared" ref="Y47:AI47" si="49">IFERROR((F47-E47)/F47,"vide")</f>
        <v>0.01198553474</v>
      </c>
      <c r="Z47" s="18">
        <f t="shared" si="49"/>
        <v>0.01677742581</v>
      </c>
      <c r="AA47" s="18">
        <f t="shared" si="49"/>
        <v>0.01131804624</v>
      </c>
      <c r="AB47" s="18">
        <f t="shared" si="49"/>
        <v>-0.01307991182</v>
      </c>
      <c r="AC47" s="18">
        <f t="shared" si="49"/>
        <v>0.04321570327</v>
      </c>
      <c r="AD47" s="18">
        <f t="shared" si="49"/>
        <v>0.001721743055</v>
      </c>
      <c r="AE47" s="18">
        <f t="shared" si="49"/>
        <v>0.02507644289</v>
      </c>
      <c r="AF47" s="18">
        <f t="shared" si="49"/>
        <v>0.03589806393</v>
      </c>
      <c r="AG47" s="18">
        <f t="shared" si="49"/>
        <v>0.01378493007</v>
      </c>
      <c r="AH47" s="18">
        <f t="shared" si="49"/>
        <v>-0.04572672898</v>
      </c>
      <c r="AI47" s="18">
        <f t="shared" si="49"/>
        <v>-0.02418257626</v>
      </c>
      <c r="AJ47" s="19">
        <f t="shared" si="5"/>
        <v>0</v>
      </c>
      <c r="AK47" s="20">
        <f t="shared" si="6"/>
        <v>0</v>
      </c>
      <c r="AL47" s="16"/>
      <c r="AM47" s="17"/>
      <c r="AN47" s="17"/>
    </row>
    <row r="48" ht="19.5" customHeight="1">
      <c r="A48" s="1"/>
      <c r="B48" s="12" t="s">
        <v>563</v>
      </c>
      <c r="C48" s="13">
        <v>42795.0</v>
      </c>
      <c r="D48" s="13">
        <v>42795.0</v>
      </c>
      <c r="E48" s="14" t="s">
        <v>564</v>
      </c>
      <c r="F48" s="14" t="s">
        <v>565</v>
      </c>
      <c r="G48" s="14" t="s">
        <v>566</v>
      </c>
      <c r="H48" s="14" t="s">
        <v>567</v>
      </c>
      <c r="I48" s="14" t="s">
        <v>568</v>
      </c>
      <c r="J48" s="14" t="s">
        <v>569</v>
      </c>
      <c r="K48" s="14" t="s">
        <v>570</v>
      </c>
      <c r="L48" s="14" t="s">
        <v>571</v>
      </c>
      <c r="M48" s="14" t="s">
        <v>572</v>
      </c>
      <c r="N48" s="14" t="s">
        <v>573</v>
      </c>
      <c r="O48" s="14" t="s">
        <v>574</v>
      </c>
      <c r="P48" s="14" t="s">
        <v>575</v>
      </c>
      <c r="Q48" s="15">
        <v>7466241.383</v>
      </c>
      <c r="R48" s="16">
        <v>12.0</v>
      </c>
      <c r="S48" s="17"/>
      <c r="T48" s="17">
        <f t="shared" si="2"/>
        <v>0</v>
      </c>
      <c r="U48" s="17">
        <f t="shared" si="3"/>
        <v>0</v>
      </c>
      <c r="V48" s="17"/>
      <c r="W48" s="12" t="s">
        <v>563</v>
      </c>
      <c r="X48" s="13">
        <v>42795.0</v>
      </c>
      <c r="Y48" s="18">
        <f t="shared" ref="Y48:AI48" si="50">IFERROR((F48-E48)/F48,"vide")</f>
        <v>0.02893546259</v>
      </c>
      <c r="Z48" s="18">
        <f t="shared" si="50"/>
        <v>0.1478763013</v>
      </c>
      <c r="AA48" s="18">
        <f t="shared" si="50"/>
        <v>0.166635287</v>
      </c>
      <c r="AB48" s="18">
        <f t="shared" si="50"/>
        <v>0.02614791334</v>
      </c>
      <c r="AC48" s="18">
        <f t="shared" si="50"/>
        <v>-0.009461802599</v>
      </c>
      <c r="AD48" s="18">
        <f t="shared" si="50"/>
        <v>-0.01361752072</v>
      </c>
      <c r="AE48" s="18">
        <f t="shared" si="50"/>
        <v>-0.005886393659</v>
      </c>
      <c r="AF48" s="18">
        <f t="shared" si="50"/>
        <v>-0.001874047095</v>
      </c>
      <c r="AG48" s="18">
        <f t="shared" si="50"/>
        <v>-0.01923506804</v>
      </c>
      <c r="AH48" s="18">
        <f t="shared" si="50"/>
        <v>0.03306451613</v>
      </c>
      <c r="AI48" s="18">
        <f t="shared" si="50"/>
        <v>-0.02669272527</v>
      </c>
      <c r="AJ48" s="19">
        <f t="shared" si="5"/>
        <v>0</v>
      </c>
      <c r="AK48" s="20">
        <f t="shared" si="6"/>
        <v>0</v>
      </c>
      <c r="AL48" s="16"/>
      <c r="AM48" s="17"/>
      <c r="AN48" s="17"/>
    </row>
    <row r="49" ht="19.5" customHeight="1">
      <c r="A49" s="1"/>
      <c r="B49" s="12" t="s">
        <v>576</v>
      </c>
      <c r="C49" s="13">
        <v>36526.0</v>
      </c>
      <c r="D49" s="13">
        <v>36526.0</v>
      </c>
      <c r="E49" s="14" t="s">
        <v>577</v>
      </c>
      <c r="F49" s="14" t="s">
        <v>578</v>
      </c>
      <c r="G49" s="14" t="s">
        <v>579</v>
      </c>
      <c r="H49" s="14" t="s">
        <v>580</v>
      </c>
      <c r="I49" s="14" t="s">
        <v>581</v>
      </c>
      <c r="J49" s="14" t="s">
        <v>582</v>
      </c>
      <c r="K49" s="14" t="s">
        <v>583</v>
      </c>
      <c r="L49" s="14" t="s">
        <v>584</v>
      </c>
      <c r="M49" s="14" t="s">
        <v>585</v>
      </c>
      <c r="N49" s="14" t="s">
        <v>586</v>
      </c>
      <c r="O49" s="14" t="s">
        <v>587</v>
      </c>
      <c r="P49" s="14" t="s">
        <v>588</v>
      </c>
      <c r="Q49" s="15">
        <v>9651127.079</v>
      </c>
      <c r="R49" s="16">
        <v>12.0</v>
      </c>
      <c r="S49" s="17"/>
      <c r="T49" s="17">
        <f t="shared" si="2"/>
        <v>0</v>
      </c>
      <c r="U49" s="17">
        <f t="shared" si="3"/>
        <v>0</v>
      </c>
      <c r="V49" s="17"/>
      <c r="W49" s="12" t="s">
        <v>576</v>
      </c>
      <c r="X49" s="13">
        <v>36526.0</v>
      </c>
      <c r="Y49" s="18">
        <f t="shared" ref="Y49:AI49" si="51">IFERROR((F49-E49)/F49,"vide")</f>
        <v>0.02113925095</v>
      </c>
      <c r="Z49" s="18">
        <f t="shared" si="51"/>
        <v>0.03127710334</v>
      </c>
      <c r="AA49" s="18">
        <f t="shared" si="51"/>
        <v>-0.014854703</v>
      </c>
      <c r="AB49" s="18">
        <f t="shared" si="51"/>
        <v>-0.04371255472</v>
      </c>
      <c r="AC49" s="18">
        <f t="shared" si="51"/>
        <v>-0.008142049141</v>
      </c>
      <c r="AD49" s="18">
        <f t="shared" si="51"/>
        <v>-0.03394222335</v>
      </c>
      <c r="AE49" s="18">
        <f t="shared" si="51"/>
        <v>0.0330330481</v>
      </c>
      <c r="AF49" s="18">
        <f t="shared" si="51"/>
        <v>0.04147529726</v>
      </c>
      <c r="AG49" s="18">
        <f t="shared" si="51"/>
        <v>-0.09037228393</v>
      </c>
      <c r="AH49" s="18">
        <f t="shared" si="51"/>
        <v>0.02753938479</v>
      </c>
      <c r="AI49" s="18">
        <f t="shared" si="51"/>
        <v>0.0002881138993</v>
      </c>
      <c r="AJ49" s="19">
        <f t="shared" si="5"/>
        <v>0</v>
      </c>
      <c r="AK49" s="20">
        <f t="shared" si="6"/>
        <v>0</v>
      </c>
      <c r="AL49" s="16"/>
      <c r="AM49" s="17"/>
      <c r="AN49" s="17"/>
    </row>
    <row r="50" ht="19.5" customHeight="1">
      <c r="A50" s="1"/>
      <c r="B50" s="12" t="s">
        <v>589</v>
      </c>
      <c r="C50" s="13">
        <v>36526.0</v>
      </c>
      <c r="D50" s="13">
        <v>42830.0</v>
      </c>
      <c r="E50" s="14" t="s">
        <v>590</v>
      </c>
      <c r="F50" s="14" t="s">
        <v>591</v>
      </c>
      <c r="G50" s="14" t="s">
        <v>592</v>
      </c>
      <c r="H50" s="14" t="s">
        <v>593</v>
      </c>
      <c r="I50" s="14" t="s">
        <v>594</v>
      </c>
      <c r="J50" s="14" t="s">
        <v>595</v>
      </c>
      <c r="K50" s="14" t="s">
        <v>596</v>
      </c>
      <c r="L50" s="14" t="s">
        <v>597</v>
      </c>
      <c r="M50" s="14" t="s">
        <v>598</v>
      </c>
      <c r="N50" s="14" t="s">
        <v>599</v>
      </c>
      <c r="O50" s="14" t="s">
        <v>600</v>
      </c>
      <c r="P50" s="14" t="s">
        <v>601</v>
      </c>
      <c r="Q50" s="15">
        <v>1.0459322795E7</v>
      </c>
      <c r="R50" s="16">
        <v>12.0</v>
      </c>
      <c r="S50" s="17"/>
      <c r="T50" s="17">
        <f t="shared" si="2"/>
        <v>0</v>
      </c>
      <c r="U50" s="17">
        <f t="shared" si="3"/>
        <v>0</v>
      </c>
      <c r="V50" s="17"/>
      <c r="W50" s="12" t="s">
        <v>589</v>
      </c>
      <c r="X50" s="13">
        <v>42830.0</v>
      </c>
      <c r="Y50" s="18">
        <f t="shared" ref="Y50:AI50" si="52">IFERROR((F50-E50)/F50,"vide")</f>
        <v>0.01648913995</v>
      </c>
      <c r="Z50" s="18">
        <f t="shared" si="52"/>
        <v>0.01269185922</v>
      </c>
      <c r="AA50" s="18">
        <f t="shared" si="52"/>
        <v>-0.05082951681</v>
      </c>
      <c r="AB50" s="18">
        <f t="shared" si="52"/>
        <v>-0.02641183425</v>
      </c>
      <c r="AC50" s="18">
        <f t="shared" si="52"/>
        <v>-0.07474585917</v>
      </c>
      <c r="AD50" s="18">
        <f t="shared" si="52"/>
        <v>-0.01937611825</v>
      </c>
      <c r="AE50" s="18">
        <f t="shared" si="52"/>
        <v>0.02684513945</v>
      </c>
      <c r="AF50" s="18">
        <f t="shared" si="52"/>
        <v>0.0594650639</v>
      </c>
      <c r="AG50" s="18">
        <f t="shared" si="52"/>
        <v>-0.0393473392</v>
      </c>
      <c r="AH50" s="18">
        <f t="shared" si="52"/>
        <v>0.03830456516</v>
      </c>
      <c r="AI50" s="18">
        <f t="shared" si="52"/>
        <v>-0.01413028726</v>
      </c>
      <c r="AJ50" s="19">
        <f t="shared" si="5"/>
        <v>0</v>
      </c>
      <c r="AK50" s="20">
        <f t="shared" si="6"/>
        <v>0</v>
      </c>
      <c r="AL50" s="16"/>
      <c r="AM50" s="17"/>
      <c r="AN50" s="17"/>
    </row>
    <row r="51" ht="19.5" customHeight="1">
      <c r="A51" s="1"/>
      <c r="B51" s="12" t="s">
        <v>602</v>
      </c>
      <c r="C51" s="13">
        <v>36526.0</v>
      </c>
      <c r="D51" s="13">
        <v>41731.0</v>
      </c>
      <c r="E51" s="14" t="s">
        <v>603</v>
      </c>
      <c r="F51" s="14" t="s">
        <v>604</v>
      </c>
      <c r="G51" s="14" t="s">
        <v>605</v>
      </c>
      <c r="H51" s="14" t="s">
        <v>606</v>
      </c>
      <c r="I51" s="14" t="s">
        <v>607</v>
      </c>
      <c r="J51" s="14" t="s">
        <v>608</v>
      </c>
      <c r="K51" s="14" t="s">
        <v>609</v>
      </c>
      <c r="L51" s="14" t="s">
        <v>610</v>
      </c>
      <c r="M51" s="14" t="s">
        <v>611</v>
      </c>
      <c r="N51" s="14" t="s">
        <v>612</v>
      </c>
      <c r="O51" s="14" t="s">
        <v>613</v>
      </c>
      <c r="P51" s="14" t="s">
        <v>614</v>
      </c>
      <c r="Q51" s="15">
        <v>5545461.642</v>
      </c>
      <c r="R51" s="16">
        <v>12.0</v>
      </c>
      <c r="S51" s="17"/>
      <c r="T51" s="17">
        <f t="shared" si="2"/>
        <v>0</v>
      </c>
      <c r="U51" s="17">
        <f t="shared" si="3"/>
        <v>0</v>
      </c>
      <c r="V51" s="17"/>
      <c r="W51" s="12" t="s">
        <v>602</v>
      </c>
      <c r="X51" s="13">
        <v>41731.0</v>
      </c>
      <c r="Y51" s="18">
        <f t="shared" ref="Y51:AI51" si="53">IFERROR((F51-E51)/F51,"vide")</f>
        <v>-0.01592359735</v>
      </c>
      <c r="Z51" s="18">
        <f t="shared" si="53"/>
        <v>0.1903193814</v>
      </c>
      <c r="AA51" s="18">
        <f t="shared" si="53"/>
        <v>0.009297764507</v>
      </c>
      <c r="AB51" s="18">
        <f t="shared" si="53"/>
        <v>-0.1927190744</v>
      </c>
      <c r="AC51" s="18">
        <f t="shared" si="53"/>
        <v>0.04527197713</v>
      </c>
      <c r="AD51" s="18">
        <f t="shared" si="53"/>
        <v>-0.0362027426</v>
      </c>
      <c r="AE51" s="18">
        <f t="shared" si="53"/>
        <v>0.2073104406</v>
      </c>
      <c r="AF51" s="18">
        <f t="shared" si="53"/>
        <v>-0.2353097692</v>
      </c>
      <c r="AG51" s="18">
        <f t="shared" si="53"/>
        <v>-0.024294799</v>
      </c>
      <c r="AH51" s="18">
        <f t="shared" si="53"/>
        <v>0.003710910983</v>
      </c>
      <c r="AI51" s="18">
        <f t="shared" si="53"/>
        <v>-0.006733730614</v>
      </c>
      <c r="AJ51" s="19">
        <f t="shared" si="5"/>
        <v>0</v>
      </c>
      <c r="AK51" s="20">
        <f t="shared" si="6"/>
        <v>0</v>
      </c>
      <c r="AL51" s="16"/>
      <c r="AM51" s="17"/>
      <c r="AN51" s="17"/>
    </row>
    <row r="52" ht="19.5" customHeight="1">
      <c r="A52" s="1"/>
      <c r="B52" s="12" t="s">
        <v>615</v>
      </c>
      <c r="C52" s="13">
        <v>42627.0</v>
      </c>
      <c r="D52" s="13">
        <v>42627.0</v>
      </c>
      <c r="E52" s="14" t="s">
        <v>616</v>
      </c>
      <c r="F52" s="14" t="s">
        <v>617</v>
      </c>
      <c r="G52" s="14" t="s">
        <v>618</v>
      </c>
      <c r="H52" s="14" t="s">
        <v>619</v>
      </c>
      <c r="I52" s="14" t="s">
        <v>620</v>
      </c>
      <c r="J52" s="14" t="s">
        <v>621</v>
      </c>
      <c r="K52" s="14" t="s">
        <v>622</v>
      </c>
      <c r="L52" s="14" t="s">
        <v>623</v>
      </c>
      <c r="M52" s="14" t="s">
        <v>624</v>
      </c>
      <c r="N52" s="14" t="s">
        <v>625</v>
      </c>
      <c r="O52" s="14" t="s">
        <v>626</v>
      </c>
      <c r="P52" s="14" t="s">
        <v>627</v>
      </c>
      <c r="Q52" s="15">
        <v>6630575.175</v>
      </c>
      <c r="R52" s="16">
        <v>12.0</v>
      </c>
      <c r="S52" s="17"/>
      <c r="T52" s="17">
        <f t="shared" si="2"/>
        <v>0</v>
      </c>
      <c r="U52" s="17">
        <f t="shared" si="3"/>
        <v>0</v>
      </c>
      <c r="V52" s="17"/>
      <c r="W52" s="12" t="s">
        <v>615</v>
      </c>
      <c r="X52" s="13">
        <v>42627.0</v>
      </c>
      <c r="Y52" s="18">
        <f t="shared" ref="Y52:AI52" si="54">IFERROR((F52-E52)/F52,"vide")</f>
        <v>-0.1724492964</v>
      </c>
      <c r="Z52" s="18">
        <f t="shared" si="54"/>
        <v>0.06210574618</v>
      </c>
      <c r="AA52" s="18">
        <f t="shared" si="54"/>
        <v>0.08075120234</v>
      </c>
      <c r="AB52" s="18">
        <f t="shared" si="54"/>
        <v>-0.0318735546</v>
      </c>
      <c r="AC52" s="18">
        <f t="shared" si="54"/>
        <v>-0.004128336502</v>
      </c>
      <c r="AD52" s="18">
        <f t="shared" si="54"/>
        <v>-0.03654048035</v>
      </c>
      <c r="AE52" s="18">
        <f t="shared" si="54"/>
        <v>-0.002292206134</v>
      </c>
      <c r="AF52" s="18">
        <f t="shared" si="54"/>
        <v>0.03484301547</v>
      </c>
      <c r="AG52" s="18">
        <f t="shared" si="54"/>
        <v>-0.03451622301</v>
      </c>
      <c r="AH52" s="18">
        <f t="shared" si="54"/>
        <v>-0.05752438167</v>
      </c>
      <c r="AI52" s="18">
        <f t="shared" si="54"/>
        <v>-0.007587780395</v>
      </c>
      <c r="AJ52" s="19">
        <f t="shared" si="5"/>
        <v>0</v>
      </c>
      <c r="AK52" s="20">
        <f t="shared" si="6"/>
        <v>0</v>
      </c>
      <c r="AL52" s="16"/>
      <c r="AM52" s="17"/>
      <c r="AN52" s="17"/>
    </row>
    <row r="53" ht="19.5" customHeight="1">
      <c r="A53" s="1"/>
      <c r="B53" s="12" t="s">
        <v>628</v>
      </c>
      <c r="C53" s="13">
        <v>36526.0</v>
      </c>
      <c r="D53" s="13">
        <v>36526.0</v>
      </c>
      <c r="E53" s="14" t="s">
        <v>629</v>
      </c>
      <c r="F53" s="14" t="s">
        <v>630</v>
      </c>
      <c r="G53" s="14" t="s">
        <v>631</v>
      </c>
      <c r="H53" s="14" t="s">
        <v>632</v>
      </c>
      <c r="I53" s="14" t="s">
        <v>633</v>
      </c>
      <c r="J53" s="14" t="s">
        <v>634</v>
      </c>
      <c r="K53" s="14" t="s">
        <v>635</v>
      </c>
      <c r="L53" s="14" t="s">
        <v>636</v>
      </c>
      <c r="M53" s="14" t="s">
        <v>637</v>
      </c>
      <c r="N53" s="14" t="s">
        <v>638</v>
      </c>
      <c r="O53" s="14" t="s">
        <v>639</v>
      </c>
      <c r="P53" s="14" t="s">
        <v>640</v>
      </c>
      <c r="Q53" s="15">
        <v>5761475.912</v>
      </c>
      <c r="R53" s="16">
        <v>12.0</v>
      </c>
      <c r="S53" s="17"/>
      <c r="T53" s="17">
        <f t="shared" si="2"/>
        <v>0</v>
      </c>
      <c r="U53" s="17">
        <f t="shared" si="3"/>
        <v>0</v>
      </c>
      <c r="V53" s="17"/>
      <c r="W53" s="12" t="s">
        <v>628</v>
      </c>
      <c r="X53" s="13">
        <v>36526.0</v>
      </c>
      <c r="Y53" s="18">
        <f t="shared" ref="Y53:AI53" si="55">IFERROR((F53-E53)/F53,"vide")</f>
        <v>0.01166397083</v>
      </c>
      <c r="Z53" s="18">
        <f t="shared" si="55"/>
        <v>0.0338252212</v>
      </c>
      <c r="AA53" s="18">
        <f t="shared" si="55"/>
        <v>0.01680205758</v>
      </c>
      <c r="AB53" s="18">
        <f t="shared" si="55"/>
        <v>-0.02570265365</v>
      </c>
      <c r="AC53" s="18">
        <f t="shared" si="55"/>
        <v>0.01545371131</v>
      </c>
      <c r="AD53" s="18">
        <f t="shared" si="55"/>
        <v>0.03789738213</v>
      </c>
      <c r="AE53" s="18">
        <f t="shared" si="55"/>
        <v>-0.0004951735735</v>
      </c>
      <c r="AF53" s="18">
        <f t="shared" si="55"/>
        <v>-0.00165803906</v>
      </c>
      <c r="AG53" s="18">
        <f t="shared" si="55"/>
        <v>-0.01131791929</v>
      </c>
      <c r="AH53" s="18">
        <f t="shared" si="55"/>
        <v>-0.01487311723</v>
      </c>
      <c r="AI53" s="18">
        <f t="shared" si="55"/>
        <v>0.03862702953</v>
      </c>
      <c r="AJ53" s="19">
        <f t="shared" si="5"/>
        <v>0</v>
      </c>
      <c r="AK53" s="20">
        <f t="shared" si="6"/>
        <v>0</v>
      </c>
      <c r="AL53" s="16"/>
      <c r="AM53" s="17"/>
      <c r="AN53" s="17"/>
    </row>
    <row r="54" ht="19.5" customHeight="1">
      <c r="A54" s="1"/>
      <c r="B54" s="12" t="s">
        <v>641</v>
      </c>
      <c r="C54" s="13">
        <v>36526.0</v>
      </c>
      <c r="D54" s="13">
        <v>42844.0</v>
      </c>
      <c r="E54" s="14" t="s">
        <v>642</v>
      </c>
      <c r="F54" s="14" t="s">
        <v>643</v>
      </c>
      <c r="G54" s="14" t="s">
        <v>644</v>
      </c>
      <c r="H54" s="14" t="s">
        <v>645</v>
      </c>
      <c r="I54" s="14" t="s">
        <v>646</v>
      </c>
      <c r="J54" s="14" t="s">
        <v>647</v>
      </c>
      <c r="K54" s="14" t="s">
        <v>648</v>
      </c>
      <c r="L54" s="14" t="s">
        <v>649</v>
      </c>
      <c r="M54" s="14" t="s">
        <v>650</v>
      </c>
      <c r="N54" s="14" t="s">
        <v>651</v>
      </c>
      <c r="O54" s="14" t="s">
        <v>652</v>
      </c>
      <c r="P54" s="14" t="s">
        <v>653</v>
      </c>
      <c r="Q54" s="15">
        <v>7761156.537</v>
      </c>
      <c r="R54" s="16">
        <v>12.0</v>
      </c>
      <c r="S54" s="17"/>
      <c r="T54" s="17">
        <f t="shared" si="2"/>
        <v>0</v>
      </c>
      <c r="U54" s="17">
        <f t="shared" si="3"/>
        <v>0</v>
      </c>
      <c r="V54" s="17"/>
      <c r="W54" s="12" t="s">
        <v>641</v>
      </c>
      <c r="X54" s="13">
        <v>42844.0</v>
      </c>
      <c r="Y54" s="18">
        <f t="shared" ref="Y54:AI54" si="56">IFERROR((F54-E54)/F54,"vide")</f>
        <v>-0.03137865929</v>
      </c>
      <c r="Z54" s="18">
        <f t="shared" si="56"/>
        <v>0.007814298804</v>
      </c>
      <c r="AA54" s="18">
        <f t="shared" si="56"/>
        <v>0.002990505341</v>
      </c>
      <c r="AB54" s="18">
        <f t="shared" si="56"/>
        <v>-0.02383392517</v>
      </c>
      <c r="AC54" s="18">
        <f t="shared" si="56"/>
        <v>0.007678968353</v>
      </c>
      <c r="AD54" s="18">
        <f t="shared" si="56"/>
        <v>-0.0235651578</v>
      </c>
      <c r="AE54" s="18">
        <f t="shared" si="56"/>
        <v>0.04863857715</v>
      </c>
      <c r="AF54" s="18">
        <f t="shared" si="56"/>
        <v>0.03926426081</v>
      </c>
      <c r="AG54" s="18">
        <f t="shared" si="56"/>
        <v>-0.001172487993</v>
      </c>
      <c r="AH54" s="18">
        <f t="shared" si="56"/>
        <v>-0.008181677896</v>
      </c>
      <c r="AI54" s="18">
        <f t="shared" si="56"/>
        <v>-0.007257137166</v>
      </c>
      <c r="AJ54" s="19">
        <f t="shared" si="5"/>
        <v>0</v>
      </c>
      <c r="AK54" s="20">
        <f t="shared" si="6"/>
        <v>0</v>
      </c>
      <c r="AL54" s="16"/>
      <c r="AM54" s="17"/>
      <c r="AN54" s="17"/>
    </row>
    <row r="55" ht="19.5" customHeight="1">
      <c r="A55" s="1"/>
      <c r="B55" s="12" t="s">
        <v>654</v>
      </c>
      <c r="C55" s="13">
        <v>36526.0</v>
      </c>
      <c r="D55" s="13">
        <v>42431.0</v>
      </c>
      <c r="E55" s="14" t="s">
        <v>655</v>
      </c>
      <c r="F55" s="14" t="s">
        <v>656</v>
      </c>
      <c r="G55" s="14" t="s">
        <v>657</v>
      </c>
      <c r="H55" s="14" t="s">
        <v>658</v>
      </c>
      <c r="I55" s="14" t="s">
        <v>659</v>
      </c>
      <c r="J55" s="14" t="s">
        <v>660</v>
      </c>
      <c r="K55" s="14" t="s">
        <v>661</v>
      </c>
      <c r="L55" s="14" t="s">
        <v>662</v>
      </c>
      <c r="M55" s="14" t="s">
        <v>663</v>
      </c>
      <c r="N55" s="14" t="s">
        <v>664</v>
      </c>
      <c r="O55" s="14" t="s">
        <v>665</v>
      </c>
      <c r="P55" s="14" t="s">
        <v>666</v>
      </c>
      <c r="Q55" s="15">
        <v>1.0601682835E7</v>
      </c>
      <c r="R55" s="16">
        <v>12.0</v>
      </c>
      <c r="S55" s="17"/>
      <c r="T55" s="17">
        <f t="shared" si="2"/>
        <v>0</v>
      </c>
      <c r="U55" s="17">
        <f t="shared" si="3"/>
        <v>0</v>
      </c>
      <c r="V55" s="17"/>
      <c r="W55" s="12" t="s">
        <v>654</v>
      </c>
      <c r="X55" s="13">
        <v>42431.0</v>
      </c>
      <c r="Y55" s="18">
        <f t="shared" ref="Y55:AI55" si="57">IFERROR((F55-E55)/F55,"vide")</f>
        <v>0.02007925383</v>
      </c>
      <c r="Z55" s="18">
        <f t="shared" si="57"/>
        <v>0.03679821683</v>
      </c>
      <c r="AA55" s="18">
        <f t="shared" si="57"/>
        <v>-0.03897883228</v>
      </c>
      <c r="AB55" s="18">
        <f t="shared" si="57"/>
        <v>0.02394230522</v>
      </c>
      <c r="AC55" s="18">
        <f t="shared" si="57"/>
        <v>0.02424251563</v>
      </c>
      <c r="AD55" s="18">
        <f t="shared" si="57"/>
        <v>-0.003466141567</v>
      </c>
      <c r="AE55" s="18">
        <f t="shared" si="57"/>
        <v>0.003285835515</v>
      </c>
      <c r="AF55" s="18">
        <f t="shared" si="57"/>
        <v>0.003553684481</v>
      </c>
      <c r="AG55" s="18">
        <f t="shared" si="57"/>
        <v>-23.45351202</v>
      </c>
      <c r="AH55" s="18">
        <f t="shared" si="57"/>
        <v>0.9580616525</v>
      </c>
      <c r="AI55" s="18">
        <f t="shared" si="57"/>
        <v>-0.1734630025</v>
      </c>
      <c r="AJ55" s="19">
        <f t="shared" si="5"/>
        <v>0</v>
      </c>
      <c r="AK55" s="20">
        <f t="shared" si="6"/>
        <v>1</v>
      </c>
      <c r="AL55" s="16"/>
      <c r="AM55" s="17"/>
      <c r="AN55" s="17"/>
    </row>
    <row r="56" ht="19.5" customHeight="1">
      <c r="A56" s="1"/>
      <c r="B56" s="12" t="s">
        <v>667</v>
      </c>
      <c r="C56" s="13">
        <v>42186.0</v>
      </c>
      <c r="D56" s="13">
        <v>42186.0</v>
      </c>
      <c r="E56" s="14" t="s">
        <v>668</v>
      </c>
      <c r="F56" s="14" t="s">
        <v>669</v>
      </c>
      <c r="G56" s="14" t="s">
        <v>670</v>
      </c>
      <c r="H56" s="14" t="s">
        <v>671</v>
      </c>
      <c r="I56" s="14" t="s">
        <v>672</v>
      </c>
      <c r="J56" s="14" t="s">
        <v>673</v>
      </c>
      <c r="K56" s="14" t="s">
        <v>674</v>
      </c>
      <c r="L56" s="14" t="s">
        <v>675</v>
      </c>
      <c r="M56" s="14" t="s">
        <v>676</v>
      </c>
      <c r="N56" s="14" t="s">
        <v>677</v>
      </c>
      <c r="O56" s="14" t="s">
        <v>678</v>
      </c>
      <c r="P56" s="14" t="s">
        <v>679</v>
      </c>
      <c r="Q56" s="15">
        <v>8996509.796</v>
      </c>
      <c r="R56" s="16">
        <v>12.0</v>
      </c>
      <c r="S56" s="17"/>
      <c r="T56" s="17">
        <f t="shared" si="2"/>
        <v>0</v>
      </c>
      <c r="U56" s="17">
        <f t="shared" si="3"/>
        <v>0</v>
      </c>
      <c r="V56" s="17"/>
      <c r="W56" s="12" t="s">
        <v>667</v>
      </c>
      <c r="X56" s="13">
        <v>42186.0</v>
      </c>
      <c r="Y56" s="18">
        <f t="shared" ref="Y56:AI56" si="58">IFERROR((F56-E56)/F56,"vide")</f>
        <v>0.01571617675</v>
      </c>
      <c r="Z56" s="18">
        <f t="shared" si="58"/>
        <v>0.02386879571</v>
      </c>
      <c r="AA56" s="18">
        <f t="shared" si="58"/>
        <v>0.08704545455</v>
      </c>
      <c r="AB56" s="18">
        <f t="shared" si="58"/>
        <v>-0.03676940857</v>
      </c>
      <c r="AC56" s="18">
        <f t="shared" si="58"/>
        <v>0.0393200443</v>
      </c>
      <c r="AD56" s="18">
        <f t="shared" si="58"/>
        <v>0.03098711449</v>
      </c>
      <c r="AE56" s="18">
        <f t="shared" si="58"/>
        <v>0.01693381526</v>
      </c>
      <c r="AF56" s="18">
        <f t="shared" si="58"/>
        <v>0.03458360027</v>
      </c>
      <c r="AG56" s="18">
        <f t="shared" si="58"/>
        <v>0.03063059384</v>
      </c>
      <c r="AH56" s="18">
        <f t="shared" si="58"/>
        <v>-0.006889169756</v>
      </c>
      <c r="AI56" s="18">
        <f t="shared" si="58"/>
        <v>-0.02218175389</v>
      </c>
      <c r="AJ56" s="19">
        <f t="shared" si="5"/>
        <v>0</v>
      </c>
      <c r="AK56" s="20">
        <f t="shared" si="6"/>
        <v>0</v>
      </c>
      <c r="AL56" s="16"/>
      <c r="AM56" s="17"/>
      <c r="AN56" s="17"/>
    </row>
    <row r="57" ht="19.5" customHeight="1">
      <c r="A57" s="1"/>
      <c r="B57" s="12" t="s">
        <v>680</v>
      </c>
      <c r="C57" s="13">
        <v>36526.0</v>
      </c>
      <c r="D57" s="13">
        <v>36526.0</v>
      </c>
      <c r="E57" s="14" t="s">
        <v>681</v>
      </c>
      <c r="F57" s="14" t="s">
        <v>682</v>
      </c>
      <c r="G57" s="14" t="s">
        <v>683</v>
      </c>
      <c r="H57" s="14" t="s">
        <v>684</v>
      </c>
      <c r="I57" s="14" t="s">
        <v>685</v>
      </c>
      <c r="J57" s="14" t="s">
        <v>686</v>
      </c>
      <c r="K57" s="14" t="s">
        <v>687</v>
      </c>
      <c r="L57" s="14" t="s">
        <v>688</v>
      </c>
      <c r="M57" s="14" t="s">
        <v>689</v>
      </c>
      <c r="N57" s="14" t="s">
        <v>690</v>
      </c>
      <c r="O57" s="14" t="s">
        <v>691</v>
      </c>
      <c r="P57" s="14" t="s">
        <v>692</v>
      </c>
      <c r="Q57" s="15">
        <v>7511037.386</v>
      </c>
      <c r="R57" s="16">
        <v>12.0</v>
      </c>
      <c r="S57" s="17"/>
      <c r="T57" s="17">
        <f t="shared" si="2"/>
        <v>0</v>
      </c>
      <c r="U57" s="17">
        <f t="shared" si="3"/>
        <v>0</v>
      </c>
      <c r="V57" s="17"/>
      <c r="W57" s="12" t="s">
        <v>680</v>
      </c>
      <c r="X57" s="13">
        <v>36526.0</v>
      </c>
      <c r="Y57" s="18">
        <f t="shared" ref="Y57:AI57" si="59">IFERROR((F57-E57)/F57,"vide")</f>
        <v>-0.006863587029</v>
      </c>
      <c r="Z57" s="18">
        <f t="shared" si="59"/>
        <v>0.1022780205</v>
      </c>
      <c r="AA57" s="18">
        <f t="shared" si="59"/>
        <v>0.03411375428</v>
      </c>
      <c r="AB57" s="18">
        <f t="shared" si="59"/>
        <v>-0.1225016222</v>
      </c>
      <c r="AC57" s="18">
        <f t="shared" si="59"/>
        <v>0.01293878607</v>
      </c>
      <c r="AD57" s="18">
        <f t="shared" si="59"/>
        <v>-0.05739802301</v>
      </c>
      <c r="AE57" s="18">
        <f t="shared" si="59"/>
        <v>0.01202384994</v>
      </c>
      <c r="AF57" s="18">
        <f t="shared" si="59"/>
        <v>-0.002784622275</v>
      </c>
      <c r="AG57" s="18">
        <f t="shared" si="59"/>
        <v>-0.02532346941</v>
      </c>
      <c r="AH57" s="18">
        <f t="shared" si="59"/>
        <v>0.05909174973</v>
      </c>
      <c r="AI57" s="18">
        <f t="shared" si="59"/>
        <v>-0.01218701386</v>
      </c>
      <c r="AJ57" s="19">
        <f t="shared" si="5"/>
        <v>0</v>
      </c>
      <c r="AK57" s="20">
        <f t="shared" si="6"/>
        <v>0</v>
      </c>
      <c r="AL57" s="16"/>
      <c r="AM57" s="17"/>
      <c r="AN57" s="17"/>
    </row>
    <row r="58" ht="19.5" customHeight="1">
      <c r="A58" s="1"/>
      <c r="B58" s="12" t="s">
        <v>693</v>
      </c>
      <c r="C58" s="13">
        <v>43649.0</v>
      </c>
      <c r="D58" s="13">
        <v>43649.0</v>
      </c>
      <c r="E58" s="14"/>
      <c r="F58" s="14"/>
      <c r="G58" s="14"/>
      <c r="H58" s="14" t="s">
        <v>694</v>
      </c>
      <c r="I58" s="14" t="s">
        <v>695</v>
      </c>
      <c r="J58" s="14" t="s">
        <v>696</v>
      </c>
      <c r="K58" s="14" t="s">
        <v>697</v>
      </c>
      <c r="L58" s="14" t="s">
        <v>698</v>
      </c>
      <c r="M58" s="14" t="s">
        <v>699</v>
      </c>
      <c r="N58" s="14" t="s">
        <v>700</v>
      </c>
      <c r="O58" s="14" t="s">
        <v>701</v>
      </c>
      <c r="P58" s="14" t="s">
        <v>702</v>
      </c>
      <c r="Q58" s="15">
        <v>5250630.867</v>
      </c>
      <c r="R58" s="16">
        <v>9.0</v>
      </c>
      <c r="S58" s="17"/>
      <c r="T58" s="17">
        <f t="shared" si="2"/>
        <v>3</v>
      </c>
      <c r="U58" s="17">
        <f t="shared" si="3"/>
        <v>0</v>
      </c>
      <c r="V58" s="17"/>
      <c r="W58" s="12" t="s">
        <v>693</v>
      </c>
      <c r="X58" s="13">
        <v>43649.0</v>
      </c>
      <c r="Y58" s="18" t="str">
        <f t="shared" ref="Y58:AI58" si="60">IFERROR((F58-E58)/F58,"vide")</f>
        <v>vide</v>
      </c>
      <c r="Z58" s="18" t="str">
        <f t="shared" si="60"/>
        <v>vide</v>
      </c>
      <c r="AA58" s="18">
        <f t="shared" si="60"/>
        <v>1</v>
      </c>
      <c r="AB58" s="18">
        <f t="shared" si="60"/>
        <v>0.7316757933</v>
      </c>
      <c r="AC58" s="18">
        <f t="shared" si="60"/>
        <v>0.5138635127</v>
      </c>
      <c r="AD58" s="18">
        <f t="shared" si="60"/>
        <v>0.09936099334</v>
      </c>
      <c r="AE58" s="18">
        <f t="shared" si="60"/>
        <v>0.02175984197</v>
      </c>
      <c r="AF58" s="18">
        <f t="shared" si="60"/>
        <v>0.03618680157</v>
      </c>
      <c r="AG58" s="18">
        <f t="shared" si="60"/>
        <v>0.07372885324</v>
      </c>
      <c r="AH58" s="18">
        <f t="shared" si="60"/>
        <v>-0.01938241424</v>
      </c>
      <c r="AI58" s="18">
        <f t="shared" si="60"/>
        <v>-0.1099744246</v>
      </c>
      <c r="AJ58" s="19">
        <f t="shared" si="5"/>
        <v>2</v>
      </c>
      <c r="AK58" s="20">
        <f t="shared" si="6"/>
        <v>2</v>
      </c>
      <c r="AL58" s="16"/>
      <c r="AM58" s="17"/>
      <c r="AN58" s="17"/>
    </row>
    <row r="59" ht="19.5" customHeight="1">
      <c r="A59" s="1"/>
      <c r="B59" s="12" t="s">
        <v>703</v>
      </c>
      <c r="C59" s="13">
        <v>36526.0</v>
      </c>
      <c r="D59" s="13">
        <v>36526.0</v>
      </c>
      <c r="E59" s="14" t="s">
        <v>704</v>
      </c>
      <c r="F59" s="14" t="s">
        <v>705</v>
      </c>
      <c r="G59" s="14" t="s">
        <v>706</v>
      </c>
      <c r="H59" s="14" t="s">
        <v>707</v>
      </c>
      <c r="I59" s="14" t="s">
        <v>708</v>
      </c>
      <c r="J59" s="14" t="s">
        <v>709</v>
      </c>
      <c r="K59" s="14" t="s">
        <v>710</v>
      </c>
      <c r="L59" s="14" t="s">
        <v>711</v>
      </c>
      <c r="M59" s="14" t="s">
        <v>712</v>
      </c>
      <c r="N59" s="14" t="s">
        <v>713</v>
      </c>
      <c r="O59" s="14" t="s">
        <v>714</v>
      </c>
      <c r="P59" s="14" t="s">
        <v>715</v>
      </c>
      <c r="Q59" s="15">
        <v>6421375.2</v>
      </c>
      <c r="R59" s="16">
        <v>12.0</v>
      </c>
      <c r="S59" s="17"/>
      <c r="T59" s="17">
        <f t="shared" si="2"/>
        <v>0</v>
      </c>
      <c r="U59" s="17">
        <f t="shared" si="3"/>
        <v>0</v>
      </c>
      <c r="V59" s="17"/>
      <c r="W59" s="12" t="s">
        <v>703</v>
      </c>
      <c r="X59" s="13">
        <v>36526.0</v>
      </c>
      <c r="Y59" s="18">
        <f t="shared" ref="Y59:AI59" si="61">IFERROR((F59-E59)/F59,"vide")</f>
        <v>0.001314302489</v>
      </c>
      <c r="Z59" s="18">
        <f t="shared" si="61"/>
        <v>0.0459760647</v>
      </c>
      <c r="AA59" s="18">
        <f t="shared" si="61"/>
        <v>0.01083488747</v>
      </c>
      <c r="AB59" s="18">
        <f t="shared" si="61"/>
        <v>-0.01761277686</v>
      </c>
      <c r="AC59" s="18">
        <f t="shared" si="61"/>
        <v>0.01861576128</v>
      </c>
      <c r="AD59" s="18">
        <f t="shared" si="61"/>
        <v>-0.03467204496</v>
      </c>
      <c r="AE59" s="18">
        <f t="shared" si="61"/>
        <v>-0.04490298617</v>
      </c>
      <c r="AF59" s="18">
        <f t="shared" si="61"/>
        <v>0.03294445043</v>
      </c>
      <c r="AG59" s="18">
        <f t="shared" si="61"/>
        <v>0.007594760966</v>
      </c>
      <c r="AH59" s="18">
        <f t="shared" si="61"/>
        <v>0.03502521069</v>
      </c>
      <c r="AI59" s="18">
        <f t="shared" si="61"/>
        <v>-0.05205164785</v>
      </c>
      <c r="AJ59" s="19">
        <f t="shared" si="5"/>
        <v>0</v>
      </c>
      <c r="AK59" s="20">
        <f t="shared" si="6"/>
        <v>0</v>
      </c>
      <c r="AL59" s="16"/>
      <c r="AM59" s="17"/>
      <c r="AN59" s="17"/>
    </row>
    <row r="60" ht="19.5" customHeight="1">
      <c r="A60" s="1"/>
      <c r="B60" s="12" t="s">
        <v>716</v>
      </c>
      <c r="C60" s="13">
        <v>36526.0</v>
      </c>
      <c r="D60" s="13">
        <v>44012.0</v>
      </c>
      <c r="E60" s="14" t="s">
        <v>717</v>
      </c>
      <c r="F60" s="14" t="s">
        <v>718</v>
      </c>
      <c r="G60" s="14" t="s">
        <v>719</v>
      </c>
      <c r="H60" s="14" t="s">
        <v>720</v>
      </c>
      <c r="I60" s="14" t="s">
        <v>721</v>
      </c>
      <c r="J60" s="14" t="s">
        <v>722</v>
      </c>
      <c r="K60" s="14" t="s">
        <v>723</v>
      </c>
      <c r="L60" s="14" t="s">
        <v>724</v>
      </c>
      <c r="M60" s="14" t="s">
        <v>725</v>
      </c>
      <c r="N60" s="14" t="s">
        <v>726</v>
      </c>
      <c r="O60" s="14" t="s">
        <v>727</v>
      </c>
      <c r="P60" s="14" t="s">
        <v>728</v>
      </c>
      <c r="Q60" s="15">
        <v>1.5073111887E7</v>
      </c>
      <c r="R60" s="16">
        <v>12.0</v>
      </c>
      <c r="S60" s="17"/>
      <c r="T60" s="17">
        <f t="shared" si="2"/>
        <v>0</v>
      </c>
      <c r="U60" s="17">
        <f t="shared" si="3"/>
        <v>0</v>
      </c>
      <c r="V60" s="17"/>
      <c r="W60" s="12" t="s">
        <v>716</v>
      </c>
      <c r="X60" s="13">
        <v>44012.0</v>
      </c>
      <c r="Y60" s="18">
        <f t="shared" ref="Y60:AI60" si="62">IFERROR((F60-E60)/F60,"vide")</f>
        <v>0.05650148352</v>
      </c>
      <c r="Z60" s="18">
        <f t="shared" si="62"/>
        <v>0.06856996946</v>
      </c>
      <c r="AA60" s="18">
        <f t="shared" si="62"/>
        <v>0.001063929043</v>
      </c>
      <c r="AB60" s="18">
        <f t="shared" si="62"/>
        <v>-0.006292755873</v>
      </c>
      <c r="AC60" s="18">
        <f t="shared" si="62"/>
        <v>-0.0492895363</v>
      </c>
      <c r="AD60" s="18">
        <f t="shared" si="62"/>
        <v>-0.01649902484</v>
      </c>
      <c r="AE60" s="18">
        <f t="shared" si="62"/>
        <v>-0.01094337189</v>
      </c>
      <c r="AF60" s="18">
        <f t="shared" si="62"/>
        <v>0.01760032724</v>
      </c>
      <c r="AG60" s="18">
        <f t="shared" si="62"/>
        <v>0.008138262962</v>
      </c>
      <c r="AH60" s="18">
        <f t="shared" si="62"/>
        <v>0.01067614258</v>
      </c>
      <c r="AI60" s="18">
        <f t="shared" si="62"/>
        <v>-0.06216817433</v>
      </c>
      <c r="AJ60" s="19">
        <f t="shared" si="5"/>
        <v>0</v>
      </c>
      <c r="AK60" s="20">
        <f t="shared" si="6"/>
        <v>0</v>
      </c>
      <c r="AL60" s="16"/>
      <c r="AM60" s="17"/>
      <c r="AN60" s="17"/>
    </row>
    <row r="61" ht="19.5" customHeight="1">
      <c r="A61" s="1"/>
      <c r="B61" s="12" t="s">
        <v>729</v>
      </c>
      <c r="C61" s="13">
        <v>36526.0</v>
      </c>
      <c r="D61" s="13">
        <v>42725.0</v>
      </c>
      <c r="E61" s="14" t="s">
        <v>730</v>
      </c>
      <c r="F61" s="14" t="s">
        <v>731</v>
      </c>
      <c r="G61" s="14" t="s">
        <v>732</v>
      </c>
      <c r="H61" s="14" t="s">
        <v>733</v>
      </c>
      <c r="I61" s="14" t="s">
        <v>734</v>
      </c>
      <c r="J61" s="14" t="s">
        <v>735</v>
      </c>
      <c r="K61" s="14" t="s">
        <v>736</v>
      </c>
      <c r="L61" s="14" t="s">
        <v>737</v>
      </c>
      <c r="M61" s="14" t="s">
        <v>738</v>
      </c>
      <c r="N61" s="14" t="s">
        <v>739</v>
      </c>
      <c r="O61" s="14" t="s">
        <v>740</v>
      </c>
      <c r="P61" s="14" t="s">
        <v>741</v>
      </c>
      <c r="Q61" s="15">
        <v>1.564168666E7</v>
      </c>
      <c r="R61" s="16">
        <v>12.0</v>
      </c>
      <c r="S61" s="17"/>
      <c r="T61" s="17">
        <f t="shared" si="2"/>
        <v>0</v>
      </c>
      <c r="U61" s="17">
        <f t="shared" si="3"/>
        <v>0</v>
      </c>
      <c r="V61" s="17"/>
      <c r="W61" s="12" t="s">
        <v>729</v>
      </c>
      <c r="X61" s="13">
        <v>42725.0</v>
      </c>
      <c r="Y61" s="18">
        <f t="shared" ref="Y61:AI61" si="63">IFERROR((F61-E61)/F61,"vide")</f>
        <v>0.05598542448</v>
      </c>
      <c r="Z61" s="18">
        <f t="shared" si="63"/>
        <v>0.04139543557</v>
      </c>
      <c r="AA61" s="18">
        <f t="shared" si="63"/>
        <v>0.07215165539</v>
      </c>
      <c r="AB61" s="18">
        <f t="shared" si="63"/>
        <v>0.02494529419</v>
      </c>
      <c r="AC61" s="18">
        <f t="shared" si="63"/>
        <v>-0.01146829577</v>
      </c>
      <c r="AD61" s="18">
        <f t="shared" si="63"/>
        <v>-0.04626072544</v>
      </c>
      <c r="AE61" s="18">
        <f t="shared" si="63"/>
        <v>-0.0306952083</v>
      </c>
      <c r="AF61" s="18">
        <f t="shared" si="63"/>
        <v>0.00457912732</v>
      </c>
      <c r="AG61" s="18">
        <f t="shared" si="63"/>
        <v>-0.03671357907</v>
      </c>
      <c r="AH61" s="18">
        <f t="shared" si="63"/>
        <v>-0.09135116419</v>
      </c>
      <c r="AI61" s="18">
        <f t="shared" si="63"/>
        <v>0.006567677065</v>
      </c>
      <c r="AJ61" s="19">
        <f t="shared" si="5"/>
        <v>0</v>
      </c>
      <c r="AK61" s="20">
        <f t="shared" si="6"/>
        <v>0</v>
      </c>
      <c r="AL61" s="16"/>
      <c r="AM61" s="17"/>
      <c r="AN61" s="17"/>
    </row>
    <row r="62" ht="19.5" customHeight="1">
      <c r="A62" s="1"/>
      <c r="B62" s="12" t="s">
        <v>742</v>
      </c>
      <c r="C62" s="13">
        <v>36526.0</v>
      </c>
      <c r="D62" s="13">
        <v>36526.0</v>
      </c>
      <c r="E62" s="14" t="s">
        <v>743</v>
      </c>
      <c r="F62" s="14" t="s">
        <v>744</v>
      </c>
      <c r="G62" s="14" t="s">
        <v>745</v>
      </c>
      <c r="H62" s="14" t="s">
        <v>746</v>
      </c>
      <c r="I62" s="14" t="s">
        <v>747</v>
      </c>
      <c r="J62" s="14" t="s">
        <v>748</v>
      </c>
      <c r="K62" s="14" t="s">
        <v>749</v>
      </c>
      <c r="L62" s="14" t="s">
        <v>750</v>
      </c>
      <c r="M62" s="14" t="s">
        <v>751</v>
      </c>
      <c r="N62" s="14" t="s">
        <v>752</v>
      </c>
      <c r="O62" s="14" t="s">
        <v>753</v>
      </c>
      <c r="P62" s="14" t="s">
        <v>754</v>
      </c>
      <c r="Q62" s="15">
        <v>1.5826699376E7</v>
      </c>
      <c r="R62" s="16">
        <v>12.0</v>
      </c>
      <c r="S62" s="17"/>
      <c r="T62" s="17">
        <f t="shared" si="2"/>
        <v>0</v>
      </c>
      <c r="U62" s="17">
        <f t="shared" si="3"/>
        <v>0</v>
      </c>
      <c r="V62" s="17"/>
      <c r="W62" s="12" t="s">
        <v>742</v>
      </c>
      <c r="X62" s="13">
        <v>36526.0</v>
      </c>
      <c r="Y62" s="18">
        <f t="shared" ref="Y62:AI62" si="64">IFERROR((F62-E62)/F62,"vide")</f>
        <v>0.0802755034</v>
      </c>
      <c r="Z62" s="18">
        <f t="shared" si="64"/>
        <v>0.06977438001</v>
      </c>
      <c r="AA62" s="18">
        <f t="shared" si="64"/>
        <v>0.03967987574</v>
      </c>
      <c r="AB62" s="18">
        <f t="shared" si="64"/>
        <v>0.0343159892</v>
      </c>
      <c r="AC62" s="18">
        <f t="shared" si="64"/>
        <v>-0.08495873679</v>
      </c>
      <c r="AD62" s="18">
        <f t="shared" si="64"/>
        <v>0.009192228375</v>
      </c>
      <c r="AE62" s="18">
        <f t="shared" si="64"/>
        <v>-0.02120178958</v>
      </c>
      <c r="AF62" s="18">
        <f t="shared" si="64"/>
        <v>-0.01190332709</v>
      </c>
      <c r="AG62" s="18">
        <f t="shared" si="64"/>
        <v>-0.03083190068</v>
      </c>
      <c r="AH62" s="18">
        <f t="shared" si="64"/>
        <v>-0.02467190849</v>
      </c>
      <c r="AI62" s="18">
        <f t="shared" si="64"/>
        <v>-0.07262956031</v>
      </c>
      <c r="AJ62" s="19">
        <f t="shared" si="5"/>
        <v>0</v>
      </c>
      <c r="AK62" s="20">
        <f t="shared" si="6"/>
        <v>0</v>
      </c>
      <c r="AL62" s="16"/>
      <c r="AM62" s="17"/>
      <c r="AN62" s="17"/>
    </row>
    <row r="63" ht="19.5" customHeight="1">
      <c r="A63" s="1"/>
      <c r="B63" s="12" t="s">
        <v>755</v>
      </c>
      <c r="C63" s="13">
        <v>43466.0</v>
      </c>
      <c r="D63" s="13">
        <v>43466.0</v>
      </c>
      <c r="E63" s="14" t="s">
        <v>756</v>
      </c>
      <c r="F63" s="14" t="s">
        <v>757</v>
      </c>
      <c r="G63" s="14" t="s">
        <v>758</v>
      </c>
      <c r="H63" s="14" t="s">
        <v>759</v>
      </c>
      <c r="I63" s="14" t="s">
        <v>760</v>
      </c>
      <c r="J63" s="14" t="s">
        <v>761</v>
      </c>
      <c r="K63" s="14" t="s">
        <v>762</v>
      </c>
      <c r="L63" s="14" t="s">
        <v>763</v>
      </c>
      <c r="M63" s="14" t="s">
        <v>764</v>
      </c>
      <c r="N63" s="14" t="s">
        <v>765</v>
      </c>
      <c r="O63" s="14" t="s">
        <v>766</v>
      </c>
      <c r="P63" s="14" t="s">
        <v>767</v>
      </c>
      <c r="Q63" s="15">
        <v>1.6811024162E7</v>
      </c>
      <c r="R63" s="16">
        <v>12.0</v>
      </c>
      <c r="S63" s="17"/>
      <c r="T63" s="17">
        <f t="shared" si="2"/>
        <v>0</v>
      </c>
      <c r="U63" s="17">
        <f t="shared" si="3"/>
        <v>0</v>
      </c>
      <c r="V63" s="17"/>
      <c r="W63" s="12" t="s">
        <v>755</v>
      </c>
      <c r="X63" s="13">
        <v>43466.0</v>
      </c>
      <c r="Y63" s="18">
        <f t="shared" ref="Y63:AI63" si="65">IFERROR((F63-E63)/F63,"vide")</f>
        <v>0.09922233912</v>
      </c>
      <c r="Z63" s="18">
        <f t="shared" si="65"/>
        <v>0.08076323938</v>
      </c>
      <c r="AA63" s="18">
        <f t="shared" si="65"/>
        <v>0.037289119</v>
      </c>
      <c r="AB63" s="18">
        <f t="shared" si="65"/>
        <v>-0.004818376361</v>
      </c>
      <c r="AC63" s="18">
        <f t="shared" si="65"/>
        <v>0.02067125491</v>
      </c>
      <c r="AD63" s="18">
        <f t="shared" si="65"/>
        <v>-0.03309908073</v>
      </c>
      <c r="AE63" s="18">
        <f t="shared" si="65"/>
        <v>-0.004246158735</v>
      </c>
      <c r="AF63" s="18">
        <f t="shared" si="65"/>
        <v>0.007770806164</v>
      </c>
      <c r="AG63" s="18">
        <f t="shared" si="65"/>
        <v>-0.02163459331</v>
      </c>
      <c r="AH63" s="18">
        <f t="shared" si="65"/>
        <v>-0.00007418125094</v>
      </c>
      <c r="AI63" s="18">
        <f t="shared" si="65"/>
        <v>-0.03200979331</v>
      </c>
      <c r="AJ63" s="19">
        <f t="shared" si="5"/>
        <v>0</v>
      </c>
      <c r="AK63" s="20">
        <f t="shared" si="6"/>
        <v>0</v>
      </c>
      <c r="AL63" s="16"/>
      <c r="AM63" s="17"/>
      <c r="AN63" s="17"/>
    </row>
    <row r="64" ht="19.5" customHeight="1">
      <c r="A64" s="1"/>
      <c r="B64" s="12" t="s">
        <v>768</v>
      </c>
      <c r="C64" s="13">
        <v>36526.0</v>
      </c>
      <c r="D64" s="13">
        <v>36526.0</v>
      </c>
      <c r="E64" s="14" t="s">
        <v>769</v>
      </c>
      <c r="F64" s="14" t="s">
        <v>770</v>
      </c>
      <c r="G64" s="14" t="s">
        <v>771</v>
      </c>
      <c r="H64" s="14" t="s">
        <v>772</v>
      </c>
      <c r="I64" s="14" t="s">
        <v>773</v>
      </c>
      <c r="J64" s="14" t="s">
        <v>269</v>
      </c>
      <c r="K64" s="14" t="s">
        <v>774</v>
      </c>
      <c r="L64" s="14" t="s">
        <v>775</v>
      </c>
      <c r="M64" s="14" t="s">
        <v>776</v>
      </c>
      <c r="N64" s="14" t="s">
        <v>777</v>
      </c>
      <c r="O64" s="14" t="s">
        <v>778</v>
      </c>
      <c r="P64" s="14" t="s">
        <v>779</v>
      </c>
      <c r="Q64" s="15">
        <v>2.8115127001E7</v>
      </c>
      <c r="R64" s="16">
        <v>12.0</v>
      </c>
      <c r="S64" s="17"/>
      <c r="T64" s="17">
        <f t="shared" si="2"/>
        <v>0</v>
      </c>
      <c r="U64" s="17">
        <f t="shared" si="3"/>
        <v>1</v>
      </c>
      <c r="V64" s="17"/>
      <c r="W64" s="12" t="s">
        <v>768</v>
      </c>
      <c r="X64" s="13">
        <v>36526.0</v>
      </c>
      <c r="Y64" s="18">
        <f t="shared" ref="Y64:AI64" si="66">IFERROR((F64-E64)/F64,"vide")</f>
        <v>0.05670954261</v>
      </c>
      <c r="Z64" s="18">
        <f t="shared" si="66"/>
        <v>0.06162733326</v>
      </c>
      <c r="AA64" s="18">
        <f t="shared" si="66"/>
        <v>0.02644527961</v>
      </c>
      <c r="AB64" s="18">
        <f t="shared" si="66"/>
        <v>-0.002889653633</v>
      </c>
      <c r="AC64" s="18" t="str">
        <f t="shared" si="66"/>
        <v>vide</v>
      </c>
      <c r="AD64" s="18">
        <f t="shared" si="66"/>
        <v>1</v>
      </c>
      <c r="AE64" s="18">
        <f t="shared" si="66"/>
        <v>-0.01321311367</v>
      </c>
      <c r="AF64" s="18">
        <f t="shared" si="66"/>
        <v>0.016283552</v>
      </c>
      <c r="AG64" s="18">
        <f t="shared" si="66"/>
        <v>-0.01598221694</v>
      </c>
      <c r="AH64" s="18">
        <f t="shared" si="66"/>
        <v>0.00008999633964</v>
      </c>
      <c r="AI64" s="18">
        <f t="shared" si="66"/>
        <v>-0.1494229093</v>
      </c>
      <c r="AJ64" s="19">
        <f t="shared" si="5"/>
        <v>1</v>
      </c>
      <c r="AK64" s="20">
        <f t="shared" si="6"/>
        <v>0</v>
      </c>
      <c r="AL64" s="16"/>
      <c r="AM64" s="17"/>
      <c r="AN64" s="17"/>
    </row>
    <row r="65" ht="19.5" customHeight="1">
      <c r="A65" s="1"/>
      <c r="B65" s="12" t="s">
        <v>780</v>
      </c>
      <c r="C65" s="13">
        <v>36526.0</v>
      </c>
      <c r="D65" s="13">
        <v>42809.0</v>
      </c>
      <c r="E65" s="14" t="s">
        <v>781</v>
      </c>
      <c r="F65" s="14" t="s">
        <v>782</v>
      </c>
      <c r="G65" s="14" t="s">
        <v>783</v>
      </c>
      <c r="H65" s="14" t="s">
        <v>784</v>
      </c>
      <c r="I65" s="14" t="s">
        <v>785</v>
      </c>
      <c r="J65" s="14" t="s">
        <v>786</v>
      </c>
      <c r="K65" s="14" t="s">
        <v>787</v>
      </c>
      <c r="L65" s="14" t="s">
        <v>788</v>
      </c>
      <c r="M65" s="14" t="s">
        <v>789</v>
      </c>
      <c r="N65" s="14" t="s">
        <v>790</v>
      </c>
      <c r="O65" s="14" t="s">
        <v>791</v>
      </c>
      <c r="P65" s="14" t="s">
        <v>792</v>
      </c>
      <c r="Q65" s="15">
        <v>1.9006716636E7</v>
      </c>
      <c r="R65" s="16">
        <v>12.0</v>
      </c>
      <c r="S65" s="17"/>
      <c r="T65" s="17">
        <f t="shared" si="2"/>
        <v>0</v>
      </c>
      <c r="U65" s="17">
        <f t="shared" si="3"/>
        <v>0</v>
      </c>
      <c r="V65" s="17"/>
      <c r="W65" s="12" t="s">
        <v>780</v>
      </c>
      <c r="X65" s="13">
        <v>42809.0</v>
      </c>
      <c r="Y65" s="18">
        <f t="shared" ref="Y65:AI65" si="67">IFERROR((F65-E65)/F65,"vide")</f>
        <v>0.1170554794</v>
      </c>
      <c r="Z65" s="18">
        <f t="shared" si="67"/>
        <v>0.03804694931</v>
      </c>
      <c r="AA65" s="18">
        <f t="shared" si="67"/>
        <v>-0.01016177522</v>
      </c>
      <c r="AB65" s="18">
        <f t="shared" si="67"/>
        <v>-0.01463489211</v>
      </c>
      <c r="AC65" s="18">
        <f t="shared" si="67"/>
        <v>0.004405012279</v>
      </c>
      <c r="AD65" s="18">
        <f t="shared" si="67"/>
        <v>-0.0533242482</v>
      </c>
      <c r="AE65" s="18">
        <f t="shared" si="67"/>
        <v>0.004431227613</v>
      </c>
      <c r="AF65" s="18">
        <f t="shared" si="67"/>
        <v>0.01123976197</v>
      </c>
      <c r="AG65" s="18">
        <f t="shared" si="67"/>
        <v>-0.006968566405</v>
      </c>
      <c r="AH65" s="18">
        <f t="shared" si="67"/>
        <v>-0.02847002556</v>
      </c>
      <c r="AI65" s="18">
        <f t="shared" si="67"/>
        <v>-0.09659484518</v>
      </c>
      <c r="AJ65" s="19">
        <f t="shared" si="5"/>
        <v>0</v>
      </c>
      <c r="AK65" s="20">
        <f t="shared" si="6"/>
        <v>0</v>
      </c>
      <c r="AL65" s="16"/>
      <c r="AM65" s="17"/>
      <c r="AN65" s="17"/>
    </row>
    <row r="66" ht="19.5" customHeight="1">
      <c r="A66" s="1"/>
      <c r="B66" s="12" t="s">
        <v>793</v>
      </c>
      <c r="C66" s="13">
        <v>36526.0</v>
      </c>
      <c r="D66" s="13">
        <v>36526.0</v>
      </c>
      <c r="E66" s="14" t="s">
        <v>794</v>
      </c>
      <c r="F66" s="14" t="s">
        <v>795</v>
      </c>
      <c r="G66" s="14" t="s">
        <v>796</v>
      </c>
      <c r="H66" s="14" t="s">
        <v>797</v>
      </c>
      <c r="I66" s="14" t="s">
        <v>798</v>
      </c>
      <c r="J66" s="14" t="s">
        <v>799</v>
      </c>
      <c r="K66" s="14" t="s">
        <v>800</v>
      </c>
      <c r="L66" s="14" t="s">
        <v>801</v>
      </c>
      <c r="M66" s="14" t="s">
        <v>802</v>
      </c>
      <c r="N66" s="14" t="s">
        <v>803</v>
      </c>
      <c r="O66" s="14" t="s">
        <v>804</v>
      </c>
      <c r="P66" s="14" t="s">
        <v>805</v>
      </c>
      <c r="Q66" s="15">
        <v>4139814.258</v>
      </c>
      <c r="R66" s="16">
        <v>12.0</v>
      </c>
      <c r="S66" s="17"/>
      <c r="T66" s="17">
        <f t="shared" si="2"/>
        <v>0</v>
      </c>
      <c r="U66" s="17">
        <f t="shared" si="3"/>
        <v>0</v>
      </c>
      <c r="V66" s="17"/>
      <c r="W66" s="12" t="s">
        <v>793</v>
      </c>
      <c r="X66" s="13">
        <v>36526.0</v>
      </c>
      <c r="Y66" s="18">
        <f t="shared" ref="Y66:AI66" si="68">IFERROR((F66-E66)/F66,"vide")</f>
        <v>0.06435387343</v>
      </c>
      <c r="Z66" s="18">
        <f t="shared" si="68"/>
        <v>0.09853217996</v>
      </c>
      <c r="AA66" s="18">
        <f t="shared" si="68"/>
        <v>0.05480802618</v>
      </c>
      <c r="AB66" s="18">
        <f t="shared" si="68"/>
        <v>-0.08749662361</v>
      </c>
      <c r="AC66" s="18">
        <f t="shared" si="68"/>
        <v>-0.06885732719</v>
      </c>
      <c r="AD66" s="18">
        <f t="shared" si="68"/>
        <v>-0.04240676592</v>
      </c>
      <c r="AE66" s="18">
        <f t="shared" si="68"/>
        <v>-0.005046343022</v>
      </c>
      <c r="AF66" s="18">
        <f t="shared" si="68"/>
        <v>0.03084571459</v>
      </c>
      <c r="AG66" s="18">
        <f t="shared" si="68"/>
        <v>0.05174824778</v>
      </c>
      <c r="AH66" s="18">
        <f t="shared" si="68"/>
        <v>-0.007754973702</v>
      </c>
      <c r="AI66" s="18">
        <f t="shared" si="68"/>
        <v>-0.05058319019</v>
      </c>
      <c r="AJ66" s="19">
        <f t="shared" si="5"/>
        <v>0</v>
      </c>
      <c r="AK66" s="20">
        <f t="shared" si="6"/>
        <v>0</v>
      </c>
      <c r="AL66" s="16"/>
      <c r="AM66" s="17"/>
      <c r="AN66" s="17"/>
    </row>
    <row r="67" ht="19.5" customHeight="1">
      <c r="A67" s="1"/>
      <c r="B67" s="12" t="s">
        <v>806</v>
      </c>
      <c r="C67" s="13">
        <v>36526.0</v>
      </c>
      <c r="D67" s="13">
        <v>42920.0</v>
      </c>
      <c r="E67" s="14" t="s">
        <v>807</v>
      </c>
      <c r="F67" s="14" t="s">
        <v>808</v>
      </c>
      <c r="G67" s="14" t="s">
        <v>809</v>
      </c>
      <c r="H67" s="14" t="s">
        <v>810</v>
      </c>
      <c r="I67" s="14" t="s">
        <v>811</v>
      </c>
      <c r="J67" s="14" t="s">
        <v>812</v>
      </c>
      <c r="K67" s="14" t="s">
        <v>813</v>
      </c>
      <c r="L67" s="14" t="s">
        <v>814</v>
      </c>
      <c r="M67" s="14" t="s">
        <v>815</v>
      </c>
      <c r="N67" s="14" t="s">
        <v>816</v>
      </c>
      <c r="O67" s="14" t="s">
        <v>817</v>
      </c>
      <c r="P67" s="14" t="s">
        <v>269</v>
      </c>
      <c r="Q67" s="15">
        <v>9527960.044</v>
      </c>
      <c r="R67" s="16">
        <v>12.0</v>
      </c>
      <c r="S67" s="17"/>
      <c r="T67" s="17">
        <f t="shared" si="2"/>
        <v>0</v>
      </c>
      <c r="U67" s="17">
        <f t="shared" si="3"/>
        <v>1</v>
      </c>
      <c r="V67" s="17"/>
      <c r="W67" s="12" t="s">
        <v>806</v>
      </c>
      <c r="X67" s="13">
        <v>42920.0</v>
      </c>
      <c r="Y67" s="18">
        <f t="shared" ref="Y67:AI67" si="69">IFERROR((F67-E67)/F67,"vide")</f>
        <v>0.08784974115</v>
      </c>
      <c r="Z67" s="18">
        <f t="shared" si="69"/>
        <v>0.01606587099</v>
      </c>
      <c r="AA67" s="18">
        <f t="shared" si="69"/>
        <v>0.01770754754</v>
      </c>
      <c r="AB67" s="18">
        <f t="shared" si="69"/>
        <v>-0.02965945299</v>
      </c>
      <c r="AC67" s="18">
        <f t="shared" si="69"/>
        <v>0.002909217958</v>
      </c>
      <c r="AD67" s="18">
        <f t="shared" si="69"/>
        <v>0.03968532681</v>
      </c>
      <c r="AE67" s="18">
        <f t="shared" si="69"/>
        <v>-0.02561473177</v>
      </c>
      <c r="AF67" s="18">
        <f t="shared" si="69"/>
        <v>-0.004509793303</v>
      </c>
      <c r="AG67" s="18">
        <f t="shared" si="69"/>
        <v>0.04619931049</v>
      </c>
      <c r="AH67" s="18">
        <f t="shared" si="69"/>
        <v>-0.01926566659</v>
      </c>
      <c r="AI67" s="18" t="str">
        <f t="shared" si="69"/>
        <v>vide</v>
      </c>
      <c r="AJ67" s="19">
        <f t="shared" si="5"/>
        <v>1</v>
      </c>
      <c r="AK67" s="20">
        <f t="shared" si="6"/>
        <v>0</v>
      </c>
      <c r="AL67" s="16"/>
      <c r="AM67" s="17"/>
      <c r="AN67" s="17"/>
    </row>
    <row r="68" ht="19.5" customHeight="1">
      <c r="A68" s="1"/>
      <c r="B68" s="12" t="s">
        <v>818</v>
      </c>
      <c r="C68" s="13">
        <v>36526.0</v>
      </c>
      <c r="D68" s="13">
        <v>41752.0</v>
      </c>
      <c r="E68" s="14" t="s">
        <v>819</v>
      </c>
      <c r="F68" s="14" t="s">
        <v>820</v>
      </c>
      <c r="G68" s="14" t="s">
        <v>821</v>
      </c>
      <c r="H68" s="14" t="s">
        <v>822</v>
      </c>
      <c r="I68" s="14" t="s">
        <v>823</v>
      </c>
      <c r="J68" s="14" t="s">
        <v>824</v>
      </c>
      <c r="K68" s="14" t="s">
        <v>825</v>
      </c>
      <c r="L68" s="14" t="s">
        <v>826</v>
      </c>
      <c r="M68" s="14" t="s">
        <v>827</v>
      </c>
      <c r="N68" s="14" t="s">
        <v>828</v>
      </c>
      <c r="O68" s="14" t="s">
        <v>829</v>
      </c>
      <c r="P68" s="14" t="s">
        <v>830</v>
      </c>
      <c r="Q68" s="15">
        <v>3506993.354</v>
      </c>
      <c r="R68" s="16">
        <v>12.0</v>
      </c>
      <c r="S68" s="17"/>
      <c r="T68" s="17">
        <f t="shared" si="2"/>
        <v>0</v>
      </c>
      <c r="U68" s="17">
        <f t="shared" si="3"/>
        <v>0</v>
      </c>
      <c r="V68" s="17"/>
      <c r="W68" s="12" t="s">
        <v>818</v>
      </c>
      <c r="X68" s="13">
        <v>41752.0</v>
      </c>
      <c r="Y68" s="18">
        <f t="shared" ref="Y68:AI68" si="70">IFERROR((F68-E68)/F68,"vide")</f>
        <v>0.009709249998</v>
      </c>
      <c r="Z68" s="18">
        <f t="shared" si="70"/>
        <v>0.02660697667</v>
      </c>
      <c r="AA68" s="18">
        <f t="shared" si="70"/>
        <v>-0.01699063981</v>
      </c>
      <c r="AB68" s="18">
        <f t="shared" si="70"/>
        <v>-0.6393832062</v>
      </c>
      <c r="AC68" s="18">
        <f t="shared" si="70"/>
        <v>0.3756468116</v>
      </c>
      <c r="AD68" s="18">
        <f t="shared" si="70"/>
        <v>0.008101445338</v>
      </c>
      <c r="AE68" s="18">
        <f t="shared" si="70"/>
        <v>-0.02025651948</v>
      </c>
      <c r="AF68" s="18">
        <f t="shared" si="70"/>
        <v>0.02604086068</v>
      </c>
      <c r="AG68" s="18">
        <f t="shared" si="70"/>
        <v>-0.005615540744</v>
      </c>
      <c r="AH68" s="18">
        <f t="shared" si="70"/>
        <v>0.001939816131</v>
      </c>
      <c r="AI68" s="18">
        <f t="shared" si="70"/>
        <v>-0.03247488809</v>
      </c>
      <c r="AJ68" s="19">
        <f t="shared" si="5"/>
        <v>0</v>
      </c>
      <c r="AK68" s="20">
        <f t="shared" si="6"/>
        <v>0</v>
      </c>
      <c r="AL68" s="16"/>
      <c r="AM68" s="17"/>
      <c r="AN68" s="17"/>
    </row>
    <row r="69" ht="19.5" customHeight="1">
      <c r="A69" s="1"/>
      <c r="B69" s="12" t="s">
        <v>831</v>
      </c>
      <c r="C69" s="13">
        <v>36526.0</v>
      </c>
      <c r="D69" s="13">
        <v>41458.0</v>
      </c>
      <c r="E69" s="14" t="s">
        <v>832</v>
      </c>
      <c r="F69" s="14" t="s">
        <v>833</v>
      </c>
      <c r="G69" s="14" t="s">
        <v>834</v>
      </c>
      <c r="H69" s="14" t="s">
        <v>835</v>
      </c>
      <c r="I69" s="14" t="s">
        <v>836</v>
      </c>
      <c r="J69" s="14" t="s">
        <v>837</v>
      </c>
      <c r="K69" s="14" t="s">
        <v>838</v>
      </c>
      <c r="L69" s="14" t="s">
        <v>839</v>
      </c>
      <c r="M69" s="14" t="s">
        <v>840</v>
      </c>
      <c r="N69" s="14" t="s">
        <v>841</v>
      </c>
      <c r="O69" s="14" t="s">
        <v>842</v>
      </c>
      <c r="P69" s="14" t="s">
        <v>843</v>
      </c>
      <c r="Q69" s="15">
        <v>8524188.676</v>
      </c>
      <c r="R69" s="16">
        <v>12.0</v>
      </c>
      <c r="S69" s="17"/>
      <c r="T69" s="17">
        <f t="shared" si="2"/>
        <v>0</v>
      </c>
      <c r="U69" s="17">
        <f t="shared" si="3"/>
        <v>0</v>
      </c>
      <c r="V69" s="17"/>
      <c r="W69" s="12" t="s">
        <v>831</v>
      </c>
      <c r="X69" s="13">
        <v>41458.0</v>
      </c>
      <c r="Y69" s="18">
        <f t="shared" ref="Y69:AI69" si="71">IFERROR((F69-E69)/F69,"vide")</f>
        <v>0.03482464022</v>
      </c>
      <c r="Z69" s="18">
        <f t="shared" si="71"/>
        <v>0.02312323002</v>
      </c>
      <c r="AA69" s="18">
        <f t="shared" si="71"/>
        <v>0.01423449932</v>
      </c>
      <c r="AB69" s="18">
        <f t="shared" si="71"/>
        <v>0.03770844606</v>
      </c>
      <c r="AC69" s="18">
        <f t="shared" si="71"/>
        <v>-0.01634737306</v>
      </c>
      <c r="AD69" s="18">
        <f t="shared" si="71"/>
        <v>-0.02136884484</v>
      </c>
      <c r="AE69" s="18">
        <f t="shared" si="71"/>
        <v>0.007366708959</v>
      </c>
      <c r="AF69" s="18">
        <f t="shared" si="71"/>
        <v>0.02599914257</v>
      </c>
      <c r="AG69" s="18">
        <f t="shared" si="71"/>
        <v>-0.03003663106</v>
      </c>
      <c r="AH69" s="18">
        <f t="shared" si="71"/>
        <v>0.01834287932</v>
      </c>
      <c r="AI69" s="18">
        <f t="shared" si="71"/>
        <v>-0.02573737516</v>
      </c>
      <c r="AJ69" s="19">
        <f t="shared" si="5"/>
        <v>0</v>
      </c>
      <c r="AK69" s="20">
        <f t="shared" si="6"/>
        <v>0</v>
      </c>
      <c r="AL69" s="16"/>
      <c r="AM69" s="17"/>
      <c r="AN69" s="17"/>
    </row>
    <row r="70" ht="19.5" customHeight="1">
      <c r="A70" s="1"/>
      <c r="B70" s="12" t="s">
        <v>844</v>
      </c>
      <c r="C70" s="13">
        <v>36526.0</v>
      </c>
      <c r="D70" s="13">
        <v>36526.0</v>
      </c>
      <c r="E70" s="14" t="s">
        <v>845</v>
      </c>
      <c r="F70" s="14" t="s">
        <v>846</v>
      </c>
      <c r="G70" s="14" t="s">
        <v>847</v>
      </c>
      <c r="H70" s="14" t="s">
        <v>848</v>
      </c>
      <c r="I70" s="14" t="s">
        <v>849</v>
      </c>
      <c r="J70" s="14" t="s">
        <v>850</v>
      </c>
      <c r="K70" s="14" t="s">
        <v>851</v>
      </c>
      <c r="L70" s="14" t="s">
        <v>852</v>
      </c>
      <c r="M70" s="14" t="s">
        <v>853</v>
      </c>
      <c r="N70" s="14" t="s">
        <v>854</v>
      </c>
      <c r="O70" s="14" t="s">
        <v>855</v>
      </c>
      <c r="P70" s="14" t="s">
        <v>856</v>
      </c>
      <c r="Q70" s="15">
        <v>5695787.668</v>
      </c>
      <c r="R70" s="16">
        <v>12.0</v>
      </c>
      <c r="S70" s="17"/>
      <c r="T70" s="17">
        <f t="shared" si="2"/>
        <v>0</v>
      </c>
      <c r="U70" s="17">
        <f t="shared" si="3"/>
        <v>0</v>
      </c>
      <c r="V70" s="17"/>
      <c r="W70" s="12" t="s">
        <v>844</v>
      </c>
      <c r="X70" s="13">
        <v>36526.0</v>
      </c>
      <c r="Y70" s="18">
        <f t="shared" ref="Y70:AI70" si="72">IFERROR((F70-E70)/F70,"vide")</f>
        <v>0.06317589842</v>
      </c>
      <c r="Z70" s="18">
        <f t="shared" si="72"/>
        <v>0.06514017214</v>
      </c>
      <c r="AA70" s="18">
        <f t="shared" si="72"/>
        <v>-0.00397203303</v>
      </c>
      <c r="AB70" s="18">
        <f t="shared" si="72"/>
        <v>0.01514881694</v>
      </c>
      <c r="AC70" s="18">
        <f t="shared" si="72"/>
        <v>-0.02750178405</v>
      </c>
      <c r="AD70" s="18">
        <f t="shared" si="72"/>
        <v>-0.03443206649</v>
      </c>
      <c r="AE70" s="18">
        <f t="shared" si="72"/>
        <v>-0.01401533327</v>
      </c>
      <c r="AF70" s="18">
        <f t="shared" si="72"/>
        <v>-0.004707339336</v>
      </c>
      <c r="AG70" s="18">
        <f t="shared" si="72"/>
        <v>-0.003875968992</v>
      </c>
      <c r="AH70" s="18">
        <f t="shared" si="72"/>
        <v>-0.008343653553</v>
      </c>
      <c r="AI70" s="18">
        <f t="shared" si="72"/>
        <v>-0.004067935392</v>
      </c>
      <c r="AJ70" s="19">
        <f t="shared" si="5"/>
        <v>0</v>
      </c>
      <c r="AK70" s="20">
        <f t="shared" si="6"/>
        <v>0</v>
      </c>
      <c r="AL70" s="16"/>
      <c r="AM70" s="17"/>
      <c r="AN70" s="17"/>
    </row>
    <row r="71" ht="19.5" customHeight="1">
      <c r="A71" s="1"/>
      <c r="B71" s="12" t="s">
        <v>857</v>
      </c>
      <c r="C71" s="13">
        <v>36526.0</v>
      </c>
      <c r="D71" s="13">
        <v>43831.0</v>
      </c>
      <c r="E71" s="14" t="s">
        <v>858</v>
      </c>
      <c r="F71" s="14" t="s">
        <v>859</v>
      </c>
      <c r="G71" s="14" t="s">
        <v>860</v>
      </c>
      <c r="H71" s="14" t="s">
        <v>861</v>
      </c>
      <c r="I71" s="14" t="s">
        <v>862</v>
      </c>
      <c r="J71" s="14" t="s">
        <v>863</v>
      </c>
      <c r="K71" s="14" t="s">
        <v>864</v>
      </c>
      <c r="L71" s="14" t="s">
        <v>865</v>
      </c>
      <c r="M71" s="14" t="s">
        <v>866</v>
      </c>
      <c r="N71" s="14" t="s">
        <v>867</v>
      </c>
      <c r="O71" s="14" t="s">
        <v>868</v>
      </c>
      <c r="P71" s="14" t="s">
        <v>869</v>
      </c>
      <c r="Q71" s="15">
        <v>7298384.477</v>
      </c>
      <c r="R71" s="16">
        <v>12.0</v>
      </c>
      <c r="S71" s="17"/>
      <c r="T71" s="17">
        <f t="shared" si="2"/>
        <v>0</v>
      </c>
      <c r="U71" s="17">
        <f t="shared" si="3"/>
        <v>0</v>
      </c>
      <c r="V71" s="17"/>
      <c r="W71" s="12" t="s">
        <v>857</v>
      </c>
      <c r="X71" s="13">
        <v>43831.0</v>
      </c>
      <c r="Y71" s="18">
        <f t="shared" ref="Y71:AI71" si="73">IFERROR((F71-E71)/F71,"vide")</f>
        <v>0.03635066595</v>
      </c>
      <c r="Z71" s="18">
        <f t="shared" si="73"/>
        <v>0.02161057703</v>
      </c>
      <c r="AA71" s="18">
        <f t="shared" si="73"/>
        <v>-0.02046876541</v>
      </c>
      <c r="AB71" s="18">
        <f t="shared" si="73"/>
        <v>-0.002454245735</v>
      </c>
      <c r="AC71" s="18">
        <f t="shared" si="73"/>
        <v>0.02801575886</v>
      </c>
      <c r="AD71" s="18">
        <f t="shared" si="73"/>
        <v>-0.04935378804</v>
      </c>
      <c r="AE71" s="18">
        <f t="shared" si="73"/>
        <v>-0.07415105628</v>
      </c>
      <c r="AF71" s="18">
        <f t="shared" si="73"/>
        <v>-0.003727325437</v>
      </c>
      <c r="AG71" s="18">
        <f t="shared" si="73"/>
        <v>-0.05024275936</v>
      </c>
      <c r="AH71" s="18">
        <f t="shared" si="73"/>
        <v>0.02713638896</v>
      </c>
      <c r="AI71" s="18">
        <f t="shared" si="73"/>
        <v>-0.01752957027</v>
      </c>
      <c r="AJ71" s="19">
        <f t="shared" si="5"/>
        <v>0</v>
      </c>
      <c r="AK71" s="20">
        <f t="shared" si="6"/>
        <v>0</v>
      </c>
      <c r="AL71" s="16"/>
      <c r="AM71" s="17"/>
      <c r="AN71" s="17"/>
    </row>
    <row r="72" ht="19.5" customHeight="1">
      <c r="A72" s="1"/>
      <c r="B72" s="12" t="s">
        <v>870</v>
      </c>
      <c r="C72" s="13">
        <v>43073.0</v>
      </c>
      <c r="D72" s="13">
        <v>43073.0</v>
      </c>
      <c r="E72" s="14" t="s">
        <v>871</v>
      </c>
      <c r="F72" s="14" t="s">
        <v>872</v>
      </c>
      <c r="G72" s="14" t="s">
        <v>873</v>
      </c>
      <c r="H72" s="14" t="s">
        <v>874</v>
      </c>
      <c r="I72" s="14" t="s">
        <v>875</v>
      </c>
      <c r="J72" s="14" t="s">
        <v>876</v>
      </c>
      <c r="K72" s="14" t="s">
        <v>877</v>
      </c>
      <c r="L72" s="14" t="s">
        <v>878</v>
      </c>
      <c r="M72" s="14" t="s">
        <v>879</v>
      </c>
      <c r="N72" s="14" t="s">
        <v>880</v>
      </c>
      <c r="O72" s="14" t="s">
        <v>881</v>
      </c>
      <c r="P72" s="14" t="s">
        <v>882</v>
      </c>
      <c r="Q72" s="15">
        <v>8259512.08</v>
      </c>
      <c r="R72" s="16">
        <v>12.0</v>
      </c>
      <c r="S72" s="17"/>
      <c r="T72" s="17">
        <f t="shared" si="2"/>
        <v>0</v>
      </c>
      <c r="U72" s="17">
        <f t="shared" si="3"/>
        <v>0</v>
      </c>
      <c r="V72" s="17"/>
      <c r="W72" s="12" t="s">
        <v>870</v>
      </c>
      <c r="X72" s="13">
        <v>43073.0</v>
      </c>
      <c r="Y72" s="18">
        <f t="shared" ref="Y72:AI72" si="74">IFERROR((F72-E72)/F72,"vide")</f>
        <v>0.0167562611</v>
      </c>
      <c r="Z72" s="18">
        <f t="shared" si="74"/>
        <v>0.03178456261</v>
      </c>
      <c r="AA72" s="18">
        <f t="shared" si="74"/>
        <v>-0.001548879021</v>
      </c>
      <c r="AB72" s="18">
        <f t="shared" si="74"/>
        <v>-0.01056644653</v>
      </c>
      <c r="AC72" s="18">
        <f t="shared" si="74"/>
        <v>0.01005324978</v>
      </c>
      <c r="AD72" s="18">
        <f t="shared" si="74"/>
        <v>-0.04822098728</v>
      </c>
      <c r="AE72" s="18">
        <f t="shared" si="74"/>
        <v>-0.005382864379</v>
      </c>
      <c r="AF72" s="18">
        <f t="shared" si="74"/>
        <v>-0.002866982476</v>
      </c>
      <c r="AG72" s="18">
        <f t="shared" si="74"/>
        <v>-0.1213293402</v>
      </c>
      <c r="AH72" s="18">
        <f t="shared" si="74"/>
        <v>0.0435359922</v>
      </c>
      <c r="AI72" s="18">
        <f t="shared" si="74"/>
        <v>-0.02032044575</v>
      </c>
      <c r="AJ72" s="19">
        <f t="shared" si="5"/>
        <v>0</v>
      </c>
      <c r="AK72" s="20">
        <f t="shared" si="6"/>
        <v>0</v>
      </c>
      <c r="AL72" s="16"/>
      <c r="AM72" s="17"/>
      <c r="AN72" s="17"/>
    </row>
    <row r="73" ht="19.5" customHeight="1">
      <c r="A73" s="1"/>
      <c r="B73" s="12" t="s">
        <v>883</v>
      </c>
      <c r="C73" s="13">
        <v>43656.0</v>
      </c>
      <c r="D73" s="13">
        <v>43656.0</v>
      </c>
      <c r="E73" s="14"/>
      <c r="F73" s="14"/>
      <c r="G73" s="14"/>
      <c r="H73" s="14"/>
      <c r="I73" s="14"/>
      <c r="J73" s="14" t="s">
        <v>884</v>
      </c>
      <c r="K73" s="14" t="s">
        <v>885</v>
      </c>
      <c r="L73" s="14" t="s">
        <v>886</v>
      </c>
      <c r="M73" s="14" t="s">
        <v>887</v>
      </c>
      <c r="N73" s="14" t="s">
        <v>888</v>
      </c>
      <c r="O73" s="14" t="s">
        <v>889</v>
      </c>
      <c r="P73" s="14" t="s">
        <v>890</v>
      </c>
      <c r="Q73" s="15">
        <v>8411242.014</v>
      </c>
      <c r="R73" s="16">
        <v>7.0</v>
      </c>
      <c r="S73" s="17"/>
      <c r="T73" s="17">
        <f t="shared" si="2"/>
        <v>5</v>
      </c>
      <c r="U73" s="17">
        <f t="shared" si="3"/>
        <v>0</v>
      </c>
      <c r="V73" s="17"/>
      <c r="W73" s="12" t="s">
        <v>883</v>
      </c>
      <c r="X73" s="13">
        <v>43656.0</v>
      </c>
      <c r="Y73" s="18" t="str">
        <f t="shared" ref="Y73:AI73" si="75">IFERROR((F73-E73)/F73,"vide")</f>
        <v>vide</v>
      </c>
      <c r="Z73" s="18" t="str">
        <f t="shared" si="75"/>
        <v>vide</v>
      </c>
      <c r="AA73" s="18" t="str">
        <f t="shared" si="75"/>
        <v>vide</v>
      </c>
      <c r="AB73" s="18" t="str">
        <f t="shared" si="75"/>
        <v>vide</v>
      </c>
      <c r="AC73" s="18">
        <f t="shared" si="75"/>
        <v>1</v>
      </c>
      <c r="AD73" s="18">
        <f t="shared" si="75"/>
        <v>0.2887973168</v>
      </c>
      <c r="AE73" s="18">
        <f t="shared" si="75"/>
        <v>0.09351681202</v>
      </c>
      <c r="AF73" s="18">
        <f t="shared" si="75"/>
        <v>0.07491652048</v>
      </c>
      <c r="AG73" s="18">
        <f t="shared" si="75"/>
        <v>-0.02902808987</v>
      </c>
      <c r="AH73" s="18">
        <f t="shared" si="75"/>
        <v>-0.01343837028</v>
      </c>
      <c r="AI73" s="18">
        <f t="shared" si="75"/>
        <v>-0.06081774719</v>
      </c>
      <c r="AJ73" s="19">
        <f t="shared" si="5"/>
        <v>4</v>
      </c>
      <c r="AK73" s="20">
        <f t="shared" si="6"/>
        <v>0</v>
      </c>
      <c r="AL73" s="16"/>
      <c r="AM73" s="17"/>
      <c r="AN73" s="17"/>
    </row>
    <row r="74" ht="19.5" customHeight="1">
      <c r="A74" s="1"/>
      <c r="B74" s="12" t="s">
        <v>891</v>
      </c>
      <c r="C74" s="13">
        <v>36526.0</v>
      </c>
      <c r="D74" s="13">
        <v>36526.0</v>
      </c>
      <c r="E74" s="14" t="s">
        <v>892</v>
      </c>
      <c r="F74" s="14" t="s">
        <v>893</v>
      </c>
      <c r="G74" s="14" t="s">
        <v>894</v>
      </c>
      <c r="H74" s="14" t="s">
        <v>895</v>
      </c>
      <c r="I74" s="14" t="s">
        <v>896</v>
      </c>
      <c r="J74" s="14" t="s">
        <v>897</v>
      </c>
      <c r="K74" s="14" t="s">
        <v>898</v>
      </c>
      <c r="L74" s="14" t="s">
        <v>899</v>
      </c>
      <c r="M74" s="14" t="s">
        <v>900</v>
      </c>
      <c r="N74" s="14" t="s">
        <v>901</v>
      </c>
      <c r="O74" s="14" t="s">
        <v>902</v>
      </c>
      <c r="P74" s="14" t="s">
        <v>903</v>
      </c>
      <c r="Q74" s="15">
        <v>8026308.663</v>
      </c>
      <c r="R74" s="16">
        <v>12.0</v>
      </c>
      <c r="S74" s="17"/>
      <c r="T74" s="17">
        <f t="shared" si="2"/>
        <v>0</v>
      </c>
      <c r="U74" s="17">
        <f t="shared" si="3"/>
        <v>0</v>
      </c>
      <c r="V74" s="17"/>
      <c r="W74" s="12" t="s">
        <v>891</v>
      </c>
      <c r="X74" s="13">
        <v>36526.0</v>
      </c>
      <c r="Y74" s="18">
        <f t="shared" ref="Y74:AI74" si="76">IFERROR((F74-E74)/F74,"vide")</f>
        <v>0.02826792612</v>
      </c>
      <c r="Z74" s="18">
        <f t="shared" si="76"/>
        <v>0.06035253174</v>
      </c>
      <c r="AA74" s="18">
        <f t="shared" si="76"/>
        <v>0.04688576537</v>
      </c>
      <c r="AB74" s="18">
        <f t="shared" si="76"/>
        <v>0.04146272479</v>
      </c>
      <c r="AC74" s="18">
        <f t="shared" si="76"/>
        <v>0.05087787274</v>
      </c>
      <c r="AD74" s="18">
        <f t="shared" si="76"/>
        <v>-0.07760675917</v>
      </c>
      <c r="AE74" s="18">
        <f t="shared" si="76"/>
        <v>-0.005096070526</v>
      </c>
      <c r="AF74" s="18">
        <f t="shared" si="76"/>
        <v>0.0345492761</v>
      </c>
      <c r="AG74" s="18">
        <f t="shared" si="76"/>
        <v>-0.08783029625</v>
      </c>
      <c r="AH74" s="18">
        <f t="shared" si="76"/>
        <v>-0.07504669497</v>
      </c>
      <c r="AI74" s="18">
        <f t="shared" si="76"/>
        <v>-0.05241884015</v>
      </c>
      <c r="AJ74" s="19">
        <f t="shared" si="5"/>
        <v>0</v>
      </c>
      <c r="AK74" s="20">
        <f t="shared" si="6"/>
        <v>0</v>
      </c>
      <c r="AL74" s="16"/>
      <c r="AM74" s="17"/>
      <c r="AN74" s="17"/>
    </row>
    <row r="75" ht="19.5" customHeight="1">
      <c r="A75" s="1"/>
      <c r="B75" s="12" t="s">
        <v>904</v>
      </c>
      <c r="C75" s="13">
        <v>36526.0</v>
      </c>
      <c r="D75" s="13">
        <v>42402.0</v>
      </c>
      <c r="E75" s="14" t="s">
        <v>905</v>
      </c>
      <c r="F75" s="14" t="s">
        <v>906</v>
      </c>
      <c r="G75" s="14" t="s">
        <v>907</v>
      </c>
      <c r="H75" s="14" t="s">
        <v>908</v>
      </c>
      <c r="I75" s="14" t="s">
        <v>909</v>
      </c>
      <c r="J75" s="14" t="s">
        <v>910</v>
      </c>
      <c r="K75" s="14" t="s">
        <v>911</v>
      </c>
      <c r="L75" s="14" t="s">
        <v>912</v>
      </c>
      <c r="M75" s="14" t="s">
        <v>913</v>
      </c>
      <c r="N75" s="14" t="s">
        <v>914</v>
      </c>
      <c r="O75" s="14" t="s">
        <v>915</v>
      </c>
      <c r="P75" s="14" t="s">
        <v>916</v>
      </c>
      <c r="Q75" s="15">
        <v>9946280.73</v>
      </c>
      <c r="R75" s="16">
        <v>12.0</v>
      </c>
      <c r="S75" s="17"/>
      <c r="T75" s="17">
        <f t="shared" si="2"/>
        <v>0</v>
      </c>
      <c r="U75" s="17">
        <f t="shared" si="3"/>
        <v>0</v>
      </c>
      <c r="V75" s="17"/>
      <c r="W75" s="12" t="s">
        <v>904</v>
      </c>
      <c r="X75" s="13">
        <v>42402.0</v>
      </c>
      <c r="Y75" s="18">
        <f t="shared" ref="Y75:AI75" si="77">IFERROR((F75-E75)/F75,"vide")</f>
        <v>0.01110705318</v>
      </c>
      <c r="Z75" s="18">
        <f t="shared" si="77"/>
        <v>0.2226962184</v>
      </c>
      <c r="AA75" s="18">
        <f t="shared" si="77"/>
        <v>0.02531497021</v>
      </c>
      <c r="AB75" s="18">
        <f t="shared" si="77"/>
        <v>-0.09594397673</v>
      </c>
      <c r="AC75" s="18">
        <f t="shared" si="77"/>
        <v>0.04421400458</v>
      </c>
      <c r="AD75" s="18">
        <f t="shared" si="77"/>
        <v>-0.04062218342</v>
      </c>
      <c r="AE75" s="18">
        <f t="shared" si="77"/>
        <v>-0.02322408965</v>
      </c>
      <c r="AF75" s="18">
        <f t="shared" si="77"/>
        <v>0.03329997841</v>
      </c>
      <c r="AG75" s="18">
        <f t="shared" si="77"/>
        <v>-0.06613976963</v>
      </c>
      <c r="AH75" s="18">
        <f t="shared" si="77"/>
        <v>0.01302970191</v>
      </c>
      <c r="AI75" s="18">
        <f t="shared" si="77"/>
        <v>-0.01647380184</v>
      </c>
      <c r="AJ75" s="19">
        <f t="shared" si="5"/>
        <v>0</v>
      </c>
      <c r="AK75" s="20">
        <f t="shared" si="6"/>
        <v>0</v>
      </c>
      <c r="AL75" s="16"/>
      <c r="AM75" s="17"/>
      <c r="AN75" s="17"/>
    </row>
    <row r="76" ht="19.5" customHeight="1">
      <c r="A76" s="1"/>
      <c r="B76" s="12" t="s">
        <v>917</v>
      </c>
      <c r="C76" s="13">
        <v>36526.0</v>
      </c>
      <c r="D76" s="13">
        <v>36526.0</v>
      </c>
      <c r="E76" s="14" t="s">
        <v>918</v>
      </c>
      <c r="F76" s="14" t="s">
        <v>919</v>
      </c>
      <c r="G76" s="14" t="s">
        <v>920</v>
      </c>
      <c r="H76" s="14" t="s">
        <v>921</v>
      </c>
      <c r="I76" s="14" t="s">
        <v>922</v>
      </c>
      <c r="J76" s="14" t="s">
        <v>923</v>
      </c>
      <c r="K76" s="14" t="s">
        <v>924</v>
      </c>
      <c r="L76" s="14" t="s">
        <v>925</v>
      </c>
      <c r="M76" s="14" t="s">
        <v>926</v>
      </c>
      <c r="N76" s="14" t="s">
        <v>927</v>
      </c>
      <c r="O76" s="14" t="s">
        <v>928</v>
      </c>
      <c r="P76" s="14" t="s">
        <v>929</v>
      </c>
      <c r="Q76" s="15">
        <v>5398453.601</v>
      </c>
      <c r="R76" s="16">
        <v>12.0</v>
      </c>
      <c r="S76" s="17"/>
      <c r="T76" s="17">
        <f t="shared" si="2"/>
        <v>0</v>
      </c>
      <c r="U76" s="17">
        <f t="shared" si="3"/>
        <v>0</v>
      </c>
      <c r="V76" s="17"/>
      <c r="W76" s="12" t="s">
        <v>917</v>
      </c>
      <c r="X76" s="13">
        <v>36526.0</v>
      </c>
      <c r="Y76" s="18">
        <f t="shared" ref="Y76:AI76" si="78">IFERROR((F76-E76)/F76,"vide")</f>
        <v>0.02935819591</v>
      </c>
      <c r="Z76" s="18">
        <f t="shared" si="78"/>
        <v>0.1512334137</v>
      </c>
      <c r="AA76" s="18">
        <f t="shared" si="78"/>
        <v>0.03640403449</v>
      </c>
      <c r="AB76" s="18">
        <f t="shared" si="78"/>
        <v>-0.1705555405</v>
      </c>
      <c r="AC76" s="18">
        <f t="shared" si="78"/>
        <v>0.009041914695</v>
      </c>
      <c r="AD76" s="18">
        <f t="shared" si="78"/>
        <v>-0.008130649258</v>
      </c>
      <c r="AE76" s="18">
        <f t="shared" si="78"/>
        <v>-0.007094435883</v>
      </c>
      <c r="AF76" s="18">
        <f t="shared" si="78"/>
        <v>-0.009864251942</v>
      </c>
      <c r="AG76" s="18">
        <f t="shared" si="78"/>
        <v>0.02490027153</v>
      </c>
      <c r="AH76" s="18">
        <f t="shared" si="78"/>
        <v>-0.00008940045818</v>
      </c>
      <c r="AI76" s="18">
        <f t="shared" si="78"/>
        <v>-0.02418863796</v>
      </c>
      <c r="AJ76" s="19">
        <f t="shared" si="5"/>
        <v>0</v>
      </c>
      <c r="AK76" s="20">
        <f t="shared" si="6"/>
        <v>0</v>
      </c>
      <c r="AL76" s="16"/>
      <c r="AM76" s="17"/>
      <c r="AN76" s="17"/>
    </row>
    <row r="77" ht="19.5" customHeight="1">
      <c r="A77" s="1"/>
      <c r="B77" s="12" t="s">
        <v>930</v>
      </c>
      <c r="C77" s="13">
        <v>40842.0</v>
      </c>
      <c r="D77" s="13">
        <v>40842.0</v>
      </c>
      <c r="E77" s="14" t="s">
        <v>269</v>
      </c>
      <c r="F77" s="14" t="s">
        <v>931</v>
      </c>
      <c r="G77" s="14" t="s">
        <v>932</v>
      </c>
      <c r="H77" s="14" t="s">
        <v>933</v>
      </c>
      <c r="I77" s="14" t="s">
        <v>934</v>
      </c>
      <c r="J77" s="14" t="s">
        <v>935</v>
      </c>
      <c r="K77" s="14" t="s">
        <v>936</v>
      </c>
      <c r="L77" s="14" t="s">
        <v>937</v>
      </c>
      <c r="M77" s="14" t="s">
        <v>269</v>
      </c>
      <c r="N77" s="14" t="s">
        <v>938</v>
      </c>
      <c r="O77" s="14" t="s">
        <v>939</v>
      </c>
      <c r="P77" s="14" t="s">
        <v>940</v>
      </c>
      <c r="Q77" s="15">
        <v>5410627.341</v>
      </c>
      <c r="R77" s="16">
        <v>12.0</v>
      </c>
      <c r="S77" s="17"/>
      <c r="T77" s="17">
        <f t="shared" si="2"/>
        <v>0</v>
      </c>
      <c r="U77" s="17">
        <f t="shared" si="3"/>
        <v>2</v>
      </c>
      <c r="V77" s="17"/>
      <c r="W77" s="12" t="s">
        <v>930</v>
      </c>
      <c r="X77" s="13">
        <v>40842.0</v>
      </c>
      <c r="Y77" s="18">
        <f t="shared" ref="Y77:AI77" si="79">IFERROR((F77-E77)/F77,"vide")</f>
        <v>1</v>
      </c>
      <c r="Z77" s="18">
        <f t="shared" si="79"/>
        <v>0.05320568381</v>
      </c>
      <c r="AA77" s="18">
        <f t="shared" si="79"/>
        <v>-0.007208499509</v>
      </c>
      <c r="AB77" s="18">
        <f t="shared" si="79"/>
        <v>-0.01423275739</v>
      </c>
      <c r="AC77" s="18">
        <f t="shared" si="79"/>
        <v>-0.005268454827</v>
      </c>
      <c r="AD77" s="18">
        <f t="shared" si="79"/>
        <v>-0.03305233318</v>
      </c>
      <c r="AE77" s="18">
        <f t="shared" si="79"/>
        <v>-0.01029765484</v>
      </c>
      <c r="AF77" s="18" t="str">
        <f t="shared" si="79"/>
        <v>vide</v>
      </c>
      <c r="AG77" s="18">
        <f t="shared" si="79"/>
        <v>1</v>
      </c>
      <c r="AH77" s="18">
        <f t="shared" si="79"/>
        <v>0.06234423368</v>
      </c>
      <c r="AI77" s="18">
        <f t="shared" si="79"/>
        <v>0.01914081213</v>
      </c>
      <c r="AJ77" s="19">
        <f t="shared" si="5"/>
        <v>1</v>
      </c>
      <c r="AK77" s="20">
        <f t="shared" si="6"/>
        <v>0</v>
      </c>
      <c r="AL77" s="16"/>
      <c r="AM77" s="17"/>
      <c r="AN77" s="17"/>
    </row>
    <row r="78" ht="19.5" customHeight="1">
      <c r="A78" s="1"/>
      <c r="B78" s="12" t="s">
        <v>941</v>
      </c>
      <c r="C78" s="13">
        <v>36526.0</v>
      </c>
      <c r="D78" s="13">
        <v>43187.0</v>
      </c>
      <c r="E78" s="14" t="s">
        <v>942</v>
      </c>
      <c r="F78" s="14" t="s">
        <v>942</v>
      </c>
      <c r="G78" s="14" t="s">
        <v>943</v>
      </c>
      <c r="H78" s="14" t="s">
        <v>944</v>
      </c>
      <c r="I78" s="14" t="s">
        <v>945</v>
      </c>
      <c r="J78" s="14" t="s">
        <v>946</v>
      </c>
      <c r="K78" s="14" t="s">
        <v>947</v>
      </c>
      <c r="L78" s="14" t="s">
        <v>948</v>
      </c>
      <c r="M78" s="14" t="s">
        <v>949</v>
      </c>
      <c r="N78" s="14" t="s">
        <v>950</v>
      </c>
      <c r="O78" s="14" t="s">
        <v>951</v>
      </c>
      <c r="P78" s="14" t="s">
        <v>952</v>
      </c>
      <c r="Q78" s="15">
        <v>1.0019471529E7</v>
      </c>
      <c r="R78" s="16">
        <v>12.0</v>
      </c>
      <c r="S78" s="17"/>
      <c r="T78" s="17">
        <f t="shared" si="2"/>
        <v>0</v>
      </c>
      <c r="U78" s="17">
        <f t="shared" si="3"/>
        <v>0</v>
      </c>
      <c r="V78" s="17"/>
      <c r="W78" s="12" t="s">
        <v>941</v>
      </c>
      <c r="X78" s="13">
        <v>43187.0</v>
      </c>
      <c r="Y78" s="18">
        <f t="shared" ref="Y78:AI78" si="80">IFERROR((F78-E78)/F78,"vide")</f>
        <v>0</v>
      </c>
      <c r="Z78" s="18">
        <f t="shared" si="80"/>
        <v>0.2155531851</v>
      </c>
      <c r="AA78" s="18">
        <f t="shared" si="80"/>
        <v>-0.03257623641</v>
      </c>
      <c r="AB78" s="18">
        <f t="shared" si="80"/>
        <v>-0.2312742564</v>
      </c>
      <c r="AC78" s="18">
        <f t="shared" si="80"/>
        <v>0.01843500911</v>
      </c>
      <c r="AD78" s="18">
        <f t="shared" si="80"/>
        <v>-0.03280249052</v>
      </c>
      <c r="AE78" s="18">
        <f t="shared" si="80"/>
        <v>0.2780696185</v>
      </c>
      <c r="AF78" s="18">
        <f t="shared" si="80"/>
        <v>-0.2700005099</v>
      </c>
      <c r="AG78" s="18">
        <f t="shared" si="80"/>
        <v>-0.145906598</v>
      </c>
      <c r="AH78" s="18">
        <f t="shared" si="80"/>
        <v>0.008158022775</v>
      </c>
      <c r="AI78" s="18">
        <f t="shared" si="80"/>
        <v>0.006371806564</v>
      </c>
      <c r="AJ78" s="19">
        <f t="shared" si="5"/>
        <v>0</v>
      </c>
      <c r="AK78" s="20">
        <f t="shared" si="6"/>
        <v>0</v>
      </c>
      <c r="AL78" s="16"/>
      <c r="AM78" s="17"/>
      <c r="AN78" s="17"/>
    </row>
    <row r="79" ht="19.5" customHeight="1">
      <c r="A79" s="1"/>
      <c r="B79" s="12" t="s">
        <v>953</v>
      </c>
      <c r="C79" s="13">
        <v>36526.0</v>
      </c>
      <c r="D79" s="13">
        <v>36526.0</v>
      </c>
      <c r="E79" s="14" t="s">
        <v>954</v>
      </c>
      <c r="F79" s="14" t="s">
        <v>955</v>
      </c>
      <c r="G79" s="14" t="s">
        <v>956</v>
      </c>
      <c r="H79" s="14" t="s">
        <v>957</v>
      </c>
      <c r="I79" s="14" t="s">
        <v>958</v>
      </c>
      <c r="J79" s="14" t="s">
        <v>959</v>
      </c>
      <c r="K79" s="14" t="s">
        <v>960</v>
      </c>
      <c r="L79" s="14" t="s">
        <v>961</v>
      </c>
      <c r="M79" s="14" t="s">
        <v>962</v>
      </c>
      <c r="N79" s="14" t="s">
        <v>963</v>
      </c>
      <c r="O79" s="14" t="s">
        <v>964</v>
      </c>
      <c r="P79" s="14" t="s">
        <v>965</v>
      </c>
      <c r="Q79" s="15">
        <v>3818565.19</v>
      </c>
      <c r="R79" s="16">
        <v>12.0</v>
      </c>
      <c r="S79" s="17"/>
      <c r="T79" s="17">
        <f t="shared" si="2"/>
        <v>0</v>
      </c>
      <c r="U79" s="17">
        <f t="shared" si="3"/>
        <v>0</v>
      </c>
      <c r="V79" s="17"/>
      <c r="W79" s="12" t="s">
        <v>953</v>
      </c>
      <c r="X79" s="13">
        <v>36526.0</v>
      </c>
      <c r="Y79" s="18">
        <f t="shared" ref="Y79:AI79" si="81">IFERROR((F79-E79)/F79,"vide")</f>
        <v>0.1027285739</v>
      </c>
      <c r="Z79" s="18">
        <f t="shared" si="81"/>
        <v>0.03513545187</v>
      </c>
      <c r="AA79" s="18">
        <f t="shared" si="81"/>
        <v>-0.01647108063</v>
      </c>
      <c r="AB79" s="18">
        <f t="shared" si="81"/>
        <v>0.03256400673</v>
      </c>
      <c r="AC79" s="18">
        <f t="shared" si="81"/>
        <v>0.0248717536</v>
      </c>
      <c r="AD79" s="18">
        <f t="shared" si="81"/>
        <v>-0.4570022613</v>
      </c>
      <c r="AE79" s="18">
        <f t="shared" si="81"/>
        <v>0.3447054934</v>
      </c>
      <c r="AF79" s="18">
        <f t="shared" si="81"/>
        <v>-0.00509472457</v>
      </c>
      <c r="AG79" s="18">
        <f t="shared" si="81"/>
        <v>0.03329510843</v>
      </c>
      <c r="AH79" s="18">
        <f t="shared" si="81"/>
        <v>-0.0112200445</v>
      </c>
      <c r="AI79" s="18">
        <f t="shared" si="81"/>
        <v>-0.01984901845</v>
      </c>
      <c r="AJ79" s="19">
        <f t="shared" si="5"/>
        <v>0</v>
      </c>
      <c r="AK79" s="20">
        <f t="shared" si="6"/>
        <v>0</v>
      </c>
      <c r="AL79" s="16"/>
      <c r="AM79" s="17"/>
      <c r="AN79" s="17"/>
    </row>
    <row r="80" ht="19.5" customHeight="1">
      <c r="A80" s="1"/>
      <c r="B80" s="12" t="s">
        <v>966</v>
      </c>
      <c r="C80" s="13">
        <v>42452.0</v>
      </c>
      <c r="D80" s="13">
        <v>43593.0</v>
      </c>
      <c r="E80" s="14" t="s">
        <v>967</v>
      </c>
      <c r="F80" s="14" t="s">
        <v>968</v>
      </c>
      <c r="G80" s="14" t="s">
        <v>969</v>
      </c>
      <c r="H80" s="14" t="s">
        <v>970</v>
      </c>
      <c r="I80" s="14" t="s">
        <v>971</v>
      </c>
      <c r="J80" s="14" t="s">
        <v>972</v>
      </c>
      <c r="K80" s="14" t="s">
        <v>973</v>
      </c>
      <c r="L80" s="14" t="s">
        <v>974</v>
      </c>
      <c r="M80" s="14" t="s">
        <v>975</v>
      </c>
      <c r="N80" s="14" t="s">
        <v>976</v>
      </c>
      <c r="O80" s="14" t="s">
        <v>977</v>
      </c>
      <c r="P80" s="14" t="s">
        <v>978</v>
      </c>
      <c r="Q80" s="15">
        <v>4840815.784</v>
      </c>
      <c r="R80" s="16">
        <v>12.0</v>
      </c>
      <c r="S80" s="17"/>
      <c r="T80" s="17">
        <f t="shared" si="2"/>
        <v>0</v>
      </c>
      <c r="U80" s="17">
        <f t="shared" si="3"/>
        <v>0</v>
      </c>
      <c r="V80" s="17"/>
      <c r="W80" s="12" t="s">
        <v>966</v>
      </c>
      <c r="X80" s="13">
        <v>43593.0</v>
      </c>
      <c r="Y80" s="18">
        <f t="shared" ref="Y80:AI80" si="82">IFERROR((F80-E80)/F80,"vide")</f>
        <v>0.00244385944</v>
      </c>
      <c r="Z80" s="18">
        <f t="shared" si="82"/>
        <v>0.03287588176</v>
      </c>
      <c r="AA80" s="18">
        <f t="shared" si="82"/>
        <v>0.1349778311</v>
      </c>
      <c r="AB80" s="18">
        <f t="shared" si="82"/>
        <v>0.02823016409</v>
      </c>
      <c r="AC80" s="18">
        <f t="shared" si="82"/>
        <v>-0.01116378724</v>
      </c>
      <c r="AD80" s="18">
        <f t="shared" si="82"/>
        <v>-0.02568350676</v>
      </c>
      <c r="AE80" s="18">
        <f t="shared" si="82"/>
        <v>-0.009404156405</v>
      </c>
      <c r="AF80" s="18">
        <f t="shared" si="82"/>
        <v>0.02768597423</v>
      </c>
      <c r="AG80" s="18">
        <f t="shared" si="82"/>
        <v>0.07358611897</v>
      </c>
      <c r="AH80" s="18">
        <f t="shared" si="82"/>
        <v>-0.005126060381</v>
      </c>
      <c r="AI80" s="18">
        <f t="shared" si="82"/>
        <v>-0.07682026063</v>
      </c>
      <c r="AJ80" s="19">
        <f t="shared" si="5"/>
        <v>0</v>
      </c>
      <c r="AK80" s="20">
        <f t="shared" si="6"/>
        <v>0</v>
      </c>
      <c r="AL80" s="16"/>
      <c r="AM80" s="17"/>
      <c r="AN80" s="17"/>
    </row>
    <row r="81" ht="19.5" customHeight="1">
      <c r="A81" s="1"/>
      <c r="B81" s="12" t="s">
        <v>979</v>
      </c>
      <c r="C81" s="13">
        <v>36526.0</v>
      </c>
      <c r="D81" s="13">
        <v>42823.0</v>
      </c>
      <c r="E81" s="14" t="s">
        <v>980</v>
      </c>
      <c r="F81" s="14" t="s">
        <v>981</v>
      </c>
      <c r="G81" s="14" t="s">
        <v>982</v>
      </c>
      <c r="H81" s="14" t="s">
        <v>983</v>
      </c>
      <c r="I81" s="14" t="s">
        <v>984</v>
      </c>
      <c r="J81" s="14" t="s">
        <v>985</v>
      </c>
      <c r="K81" s="14" t="s">
        <v>986</v>
      </c>
      <c r="L81" s="14" t="s">
        <v>987</v>
      </c>
      <c r="M81" s="14" t="s">
        <v>988</v>
      </c>
      <c r="N81" s="14" t="s">
        <v>989</v>
      </c>
      <c r="O81" s="14" t="s">
        <v>990</v>
      </c>
      <c r="P81" s="14" t="s">
        <v>991</v>
      </c>
      <c r="Q81" s="15">
        <v>2.95172568E7</v>
      </c>
      <c r="R81" s="16">
        <v>12.0</v>
      </c>
      <c r="S81" s="17"/>
      <c r="T81" s="17">
        <f t="shared" si="2"/>
        <v>0</v>
      </c>
      <c r="U81" s="17">
        <f t="shared" si="3"/>
        <v>0</v>
      </c>
      <c r="V81" s="17"/>
      <c r="W81" s="12" t="s">
        <v>979</v>
      </c>
      <c r="X81" s="13">
        <v>42823.0</v>
      </c>
      <c r="Y81" s="18">
        <f t="shared" ref="Y81:AI81" si="83">IFERROR((F81-E81)/F81,"vide")</f>
        <v>0.08511873435</v>
      </c>
      <c r="Z81" s="18">
        <f t="shared" si="83"/>
        <v>0.04934540763</v>
      </c>
      <c r="AA81" s="18">
        <f t="shared" si="83"/>
        <v>0.01367542612</v>
      </c>
      <c r="AB81" s="18">
        <f t="shared" si="83"/>
        <v>-0.003967966218</v>
      </c>
      <c r="AC81" s="18">
        <f t="shared" si="83"/>
        <v>0.03898756747</v>
      </c>
      <c r="AD81" s="18">
        <f t="shared" si="83"/>
        <v>-0.01499094924</v>
      </c>
      <c r="AE81" s="18">
        <f t="shared" si="83"/>
        <v>-0.01125082965</v>
      </c>
      <c r="AF81" s="18">
        <f t="shared" si="83"/>
        <v>0.02774603932</v>
      </c>
      <c r="AG81" s="18">
        <f t="shared" si="83"/>
        <v>-0.001098334802</v>
      </c>
      <c r="AH81" s="18">
        <f t="shared" si="83"/>
        <v>-0.03712432875</v>
      </c>
      <c r="AI81" s="18">
        <f t="shared" si="83"/>
        <v>-0.01190921292</v>
      </c>
      <c r="AJ81" s="19">
        <f t="shared" si="5"/>
        <v>0</v>
      </c>
      <c r="AK81" s="20">
        <f t="shared" si="6"/>
        <v>0</v>
      </c>
      <c r="AL81" s="16"/>
      <c r="AM81" s="17"/>
      <c r="AN81" s="17"/>
    </row>
    <row r="82" ht="19.5" customHeight="1">
      <c r="A82" s="1"/>
      <c r="B82" s="12" t="s">
        <v>992</v>
      </c>
      <c r="C82" s="13">
        <v>36526.0</v>
      </c>
      <c r="D82" s="13">
        <v>36526.0</v>
      </c>
      <c r="E82" s="14" t="s">
        <v>993</v>
      </c>
      <c r="F82" s="14" t="s">
        <v>994</v>
      </c>
      <c r="G82" s="14" t="s">
        <v>995</v>
      </c>
      <c r="H82" s="14" t="s">
        <v>996</v>
      </c>
      <c r="I82" s="14" t="s">
        <v>997</v>
      </c>
      <c r="J82" s="14" t="s">
        <v>998</v>
      </c>
      <c r="K82" s="14" t="s">
        <v>999</v>
      </c>
      <c r="L82" s="14" t="s">
        <v>1000</v>
      </c>
      <c r="M82" s="14" t="s">
        <v>1001</v>
      </c>
      <c r="N82" s="14" t="s">
        <v>1002</v>
      </c>
      <c r="O82" s="14" t="s">
        <v>1003</v>
      </c>
      <c r="P82" s="14" t="s">
        <v>1004</v>
      </c>
      <c r="Q82" s="15">
        <v>1745445.797</v>
      </c>
      <c r="R82" s="16">
        <v>12.0</v>
      </c>
      <c r="S82" s="17"/>
      <c r="T82" s="17">
        <f t="shared" si="2"/>
        <v>0</v>
      </c>
      <c r="U82" s="17">
        <f t="shared" si="3"/>
        <v>0</v>
      </c>
      <c r="V82" s="17"/>
      <c r="W82" s="12" t="s">
        <v>992</v>
      </c>
      <c r="X82" s="13">
        <v>36526.0</v>
      </c>
      <c r="Y82" s="18">
        <f t="shared" ref="Y82:AI82" si="84">IFERROR((F82-E82)/F82,"vide")</f>
        <v>-0.003987431072</v>
      </c>
      <c r="Z82" s="18">
        <f t="shared" si="84"/>
        <v>0.01858330713</v>
      </c>
      <c r="AA82" s="18">
        <f t="shared" si="84"/>
        <v>0.008956510209</v>
      </c>
      <c r="AB82" s="18">
        <f t="shared" si="84"/>
        <v>-0.00554637086</v>
      </c>
      <c r="AC82" s="18">
        <f t="shared" si="84"/>
        <v>-0.01780383217</v>
      </c>
      <c r="AD82" s="18">
        <f t="shared" si="84"/>
        <v>-0.03330926223</v>
      </c>
      <c r="AE82" s="18">
        <f t="shared" si="84"/>
        <v>-0.02572344955</v>
      </c>
      <c r="AF82" s="18">
        <f t="shared" si="84"/>
        <v>0.01674397556</v>
      </c>
      <c r="AG82" s="18">
        <f t="shared" si="84"/>
        <v>0.0215918918</v>
      </c>
      <c r="AH82" s="18">
        <f t="shared" si="84"/>
        <v>0.002498153988</v>
      </c>
      <c r="AI82" s="18">
        <f t="shared" si="84"/>
        <v>-0.02658798192</v>
      </c>
      <c r="AJ82" s="19">
        <f t="shared" si="5"/>
        <v>0</v>
      </c>
      <c r="AK82" s="20">
        <f t="shared" si="6"/>
        <v>0</v>
      </c>
      <c r="AL82" s="16"/>
      <c r="AM82" s="17"/>
      <c r="AN82" s="17"/>
    </row>
    <row r="83" ht="19.5" customHeight="1">
      <c r="A83" s="1"/>
      <c r="B83" s="12" t="s">
        <v>1005</v>
      </c>
      <c r="C83" s="13">
        <v>40975.0</v>
      </c>
      <c r="D83" s="13">
        <v>40975.0</v>
      </c>
      <c r="E83" s="14" t="s">
        <v>1006</v>
      </c>
      <c r="F83" s="14" t="s">
        <v>1007</v>
      </c>
      <c r="G83" s="14" t="s">
        <v>1008</v>
      </c>
      <c r="H83" s="14" t="s">
        <v>1009</v>
      </c>
      <c r="I83" s="14" t="s">
        <v>1010</v>
      </c>
      <c r="J83" s="14" t="s">
        <v>1011</v>
      </c>
      <c r="K83" s="14" t="s">
        <v>1012</v>
      </c>
      <c r="L83" s="14" t="s">
        <v>1013</v>
      </c>
      <c r="M83" s="14" t="s">
        <v>1014</v>
      </c>
      <c r="N83" s="14" t="s">
        <v>1015</v>
      </c>
      <c r="O83" s="14" t="s">
        <v>1016</v>
      </c>
      <c r="P83" s="14" t="s">
        <v>1017</v>
      </c>
      <c r="Q83" s="15">
        <v>5534307.131</v>
      </c>
      <c r="R83" s="16">
        <v>12.0</v>
      </c>
      <c r="S83" s="17"/>
      <c r="T83" s="17">
        <f t="shared" si="2"/>
        <v>0</v>
      </c>
      <c r="U83" s="17">
        <f t="shared" si="3"/>
        <v>0</v>
      </c>
      <c r="V83" s="17"/>
      <c r="W83" s="12" t="s">
        <v>1005</v>
      </c>
      <c r="X83" s="13">
        <v>40975.0</v>
      </c>
      <c r="Y83" s="18">
        <f t="shared" ref="Y83:AI83" si="85">IFERROR((F83-E83)/F83,"vide")</f>
        <v>0.03946265298</v>
      </c>
      <c r="Z83" s="18">
        <f t="shared" si="85"/>
        <v>0.03490781877</v>
      </c>
      <c r="AA83" s="18">
        <f t="shared" si="85"/>
        <v>0.009153629426</v>
      </c>
      <c r="AB83" s="18">
        <f t="shared" si="85"/>
        <v>-0.02583846717</v>
      </c>
      <c r="AC83" s="18">
        <f t="shared" si="85"/>
        <v>0.03772037127</v>
      </c>
      <c r="AD83" s="18">
        <f t="shared" si="85"/>
        <v>-0.09624253627</v>
      </c>
      <c r="AE83" s="18">
        <f t="shared" si="85"/>
        <v>0.01811339555</v>
      </c>
      <c r="AF83" s="18">
        <f t="shared" si="85"/>
        <v>0.03522535127</v>
      </c>
      <c r="AG83" s="18">
        <f t="shared" si="85"/>
        <v>-0.002572972601</v>
      </c>
      <c r="AH83" s="18">
        <f t="shared" si="85"/>
        <v>-0.004940038526</v>
      </c>
      <c r="AI83" s="18">
        <f t="shared" si="85"/>
        <v>-0.02012699015</v>
      </c>
      <c r="AJ83" s="19">
        <f t="shared" si="5"/>
        <v>0</v>
      </c>
      <c r="AK83" s="20">
        <f t="shared" si="6"/>
        <v>0</v>
      </c>
      <c r="AL83" s="16"/>
      <c r="AM83" s="17"/>
      <c r="AN83" s="17"/>
    </row>
    <row r="84" ht="19.5" customHeight="1">
      <c r="A84" s="1"/>
      <c r="B84" s="12" t="s">
        <v>1018</v>
      </c>
      <c r="C84" s="13">
        <v>36526.0</v>
      </c>
      <c r="D84" s="13">
        <v>42032.0</v>
      </c>
      <c r="E84" s="14" t="s">
        <v>1019</v>
      </c>
      <c r="F84" s="14" t="s">
        <v>1020</v>
      </c>
      <c r="G84" s="14" t="s">
        <v>1021</v>
      </c>
      <c r="H84" s="14" t="s">
        <v>1022</v>
      </c>
      <c r="I84" s="14" t="s">
        <v>1023</v>
      </c>
      <c r="J84" s="14" t="s">
        <v>1024</v>
      </c>
      <c r="K84" s="14" t="s">
        <v>1025</v>
      </c>
      <c r="L84" s="14" t="s">
        <v>1026</v>
      </c>
      <c r="M84" s="14" t="s">
        <v>1027</v>
      </c>
      <c r="N84" s="14" t="s">
        <v>1028</v>
      </c>
      <c r="O84" s="14" t="s">
        <v>1029</v>
      </c>
      <c r="P84" s="14" t="s">
        <v>1030</v>
      </c>
      <c r="Q84" s="15">
        <v>8191997.408</v>
      </c>
      <c r="R84" s="16">
        <v>12.0</v>
      </c>
      <c r="S84" s="17"/>
      <c r="T84" s="17">
        <f t="shared" si="2"/>
        <v>0</v>
      </c>
      <c r="U84" s="17">
        <f t="shared" si="3"/>
        <v>0</v>
      </c>
      <c r="V84" s="17"/>
      <c r="W84" s="12" t="s">
        <v>1018</v>
      </c>
      <c r="X84" s="13">
        <v>42032.0</v>
      </c>
      <c r="Y84" s="18">
        <f t="shared" ref="Y84:AI84" si="86">IFERROR((F84-E84)/F84,"vide")</f>
        <v>0.01040545731</v>
      </c>
      <c r="Z84" s="18">
        <f t="shared" si="86"/>
        <v>0.02823431427</v>
      </c>
      <c r="AA84" s="18">
        <f t="shared" si="86"/>
        <v>0.10338905</v>
      </c>
      <c r="AB84" s="18">
        <f t="shared" si="86"/>
        <v>0.02098101866</v>
      </c>
      <c r="AC84" s="18">
        <f t="shared" si="86"/>
        <v>0.008876394694</v>
      </c>
      <c r="AD84" s="18">
        <f t="shared" si="86"/>
        <v>-0.03201420268</v>
      </c>
      <c r="AE84" s="18">
        <f t="shared" si="86"/>
        <v>-0.08758784388</v>
      </c>
      <c r="AF84" s="18">
        <f t="shared" si="86"/>
        <v>0.01476161505</v>
      </c>
      <c r="AG84" s="18">
        <f t="shared" si="86"/>
        <v>-0.001639400304</v>
      </c>
      <c r="AH84" s="18">
        <f t="shared" si="86"/>
        <v>-0.001202382742</v>
      </c>
      <c r="AI84" s="18">
        <f t="shared" si="86"/>
        <v>0.009306926606</v>
      </c>
      <c r="AJ84" s="19">
        <f t="shared" si="5"/>
        <v>0</v>
      </c>
      <c r="AK84" s="20">
        <f t="shared" si="6"/>
        <v>0</v>
      </c>
      <c r="AL84" s="16"/>
      <c r="AM84" s="17"/>
      <c r="AN84" s="17"/>
    </row>
    <row r="85" ht="19.5" customHeight="1">
      <c r="A85" s="1"/>
      <c r="B85" s="12" t="s">
        <v>1031</v>
      </c>
      <c r="C85" s="13">
        <v>41794.0</v>
      </c>
      <c r="D85" s="13">
        <v>43894.0</v>
      </c>
      <c r="E85" s="14" t="s">
        <v>1032</v>
      </c>
      <c r="F85" s="14" t="s">
        <v>1033</v>
      </c>
      <c r="G85" s="14" t="s">
        <v>1034</v>
      </c>
      <c r="H85" s="14" t="s">
        <v>1035</v>
      </c>
      <c r="I85" s="14" t="s">
        <v>1036</v>
      </c>
      <c r="J85" s="14" t="s">
        <v>1037</v>
      </c>
      <c r="K85" s="14" t="s">
        <v>1038</v>
      </c>
      <c r="L85" s="14" t="s">
        <v>1039</v>
      </c>
      <c r="M85" s="14" t="s">
        <v>1040</v>
      </c>
      <c r="N85" s="14" t="s">
        <v>1041</v>
      </c>
      <c r="O85" s="14" t="s">
        <v>1042</v>
      </c>
      <c r="P85" s="14" t="s">
        <v>1043</v>
      </c>
      <c r="Q85" s="15">
        <v>5372218.698</v>
      </c>
      <c r="R85" s="16">
        <v>12.0</v>
      </c>
      <c r="S85" s="17"/>
      <c r="T85" s="17">
        <f t="shared" si="2"/>
        <v>0</v>
      </c>
      <c r="U85" s="17">
        <f t="shared" si="3"/>
        <v>0</v>
      </c>
      <c r="V85" s="17"/>
      <c r="W85" s="12" t="s">
        <v>1031</v>
      </c>
      <c r="X85" s="13">
        <v>43894.0</v>
      </c>
      <c r="Y85" s="18">
        <f t="shared" ref="Y85:AI85" si="87">IFERROR((F85-E85)/F85,"vide")</f>
        <v>-0.05313360145</v>
      </c>
      <c r="Z85" s="18">
        <f t="shared" si="87"/>
        <v>0.1467522648</v>
      </c>
      <c r="AA85" s="18">
        <f t="shared" si="87"/>
        <v>0.009869355156</v>
      </c>
      <c r="AB85" s="18">
        <f t="shared" si="87"/>
        <v>-0.07156551696</v>
      </c>
      <c r="AC85" s="18">
        <f t="shared" si="87"/>
        <v>-0.001092805378</v>
      </c>
      <c r="AD85" s="18">
        <f t="shared" si="87"/>
        <v>-0.04813853896</v>
      </c>
      <c r="AE85" s="18">
        <f t="shared" si="87"/>
        <v>-0.03575756454</v>
      </c>
      <c r="AF85" s="18">
        <f t="shared" si="87"/>
        <v>-0.003727896083</v>
      </c>
      <c r="AG85" s="18">
        <f t="shared" si="87"/>
        <v>-0.03523548396</v>
      </c>
      <c r="AH85" s="18">
        <f t="shared" si="87"/>
        <v>-0.006150885278</v>
      </c>
      <c r="AI85" s="18">
        <f t="shared" si="87"/>
        <v>0.006578789349</v>
      </c>
      <c r="AJ85" s="19">
        <f t="shared" si="5"/>
        <v>0</v>
      </c>
      <c r="AK85" s="20">
        <f t="shared" si="6"/>
        <v>0</v>
      </c>
      <c r="AL85" s="16"/>
      <c r="AM85" s="17"/>
      <c r="AN85" s="17"/>
    </row>
    <row r="86" ht="19.5" customHeight="1">
      <c r="A86" s="1"/>
      <c r="B86" s="12" t="s">
        <v>1044</v>
      </c>
      <c r="C86" s="13">
        <v>36526.0</v>
      </c>
      <c r="D86" s="13">
        <v>36526.0</v>
      </c>
      <c r="E86" s="14" t="s">
        <v>1045</v>
      </c>
      <c r="F86" s="14" t="s">
        <v>1046</v>
      </c>
      <c r="G86" s="14" t="s">
        <v>1047</v>
      </c>
      <c r="H86" s="14" t="s">
        <v>269</v>
      </c>
      <c r="I86" s="14" t="s">
        <v>1048</v>
      </c>
      <c r="J86" s="14" t="s">
        <v>1049</v>
      </c>
      <c r="K86" s="14" t="s">
        <v>1050</v>
      </c>
      <c r="L86" s="14" t="s">
        <v>1051</v>
      </c>
      <c r="M86" s="14" t="s">
        <v>1052</v>
      </c>
      <c r="N86" s="14" t="s">
        <v>1053</v>
      </c>
      <c r="O86" s="14" t="s">
        <v>1054</v>
      </c>
      <c r="P86" s="14" t="s">
        <v>1055</v>
      </c>
      <c r="Q86" s="15">
        <v>8450277.321</v>
      </c>
      <c r="R86" s="16">
        <v>12.0</v>
      </c>
      <c r="S86" s="17"/>
      <c r="T86" s="17">
        <f t="shared" si="2"/>
        <v>0</v>
      </c>
      <c r="U86" s="17">
        <f t="shared" si="3"/>
        <v>1</v>
      </c>
      <c r="V86" s="17"/>
      <c r="W86" s="12" t="s">
        <v>1044</v>
      </c>
      <c r="X86" s="13">
        <v>36526.0</v>
      </c>
      <c r="Y86" s="18">
        <f t="shared" ref="Y86:AI86" si="88">IFERROR((F86-E86)/F86,"vide")</f>
        <v>0.05933940673</v>
      </c>
      <c r="Z86" s="18">
        <f t="shared" si="88"/>
        <v>0.05324744777</v>
      </c>
      <c r="AA86" s="18" t="str">
        <f t="shared" si="88"/>
        <v>vide</v>
      </c>
      <c r="AB86" s="18">
        <f t="shared" si="88"/>
        <v>1</v>
      </c>
      <c r="AC86" s="18">
        <f t="shared" si="88"/>
        <v>-0.04125245122</v>
      </c>
      <c r="AD86" s="18">
        <f t="shared" si="88"/>
        <v>-0.006042659546</v>
      </c>
      <c r="AE86" s="18">
        <f t="shared" si="88"/>
        <v>-0.03230717456</v>
      </c>
      <c r="AF86" s="18">
        <f t="shared" si="88"/>
        <v>0.02671297331</v>
      </c>
      <c r="AG86" s="18">
        <f t="shared" si="88"/>
        <v>-0.03884439019</v>
      </c>
      <c r="AH86" s="18">
        <f t="shared" si="88"/>
        <v>0.005763274797</v>
      </c>
      <c r="AI86" s="18">
        <f t="shared" si="88"/>
        <v>-0.02714833543</v>
      </c>
      <c r="AJ86" s="19">
        <f t="shared" si="5"/>
        <v>1</v>
      </c>
      <c r="AK86" s="20">
        <f t="shared" si="6"/>
        <v>0</v>
      </c>
      <c r="AL86" s="16"/>
      <c r="AM86" s="17"/>
      <c r="AN86" s="17"/>
    </row>
    <row r="87" ht="19.5" customHeight="1">
      <c r="A87" s="1"/>
      <c r="B87" s="12" t="s">
        <v>1056</v>
      </c>
      <c r="C87" s="13">
        <v>36526.0</v>
      </c>
      <c r="D87" s="13">
        <v>36526.0</v>
      </c>
      <c r="E87" s="14" t="s">
        <v>1057</v>
      </c>
      <c r="F87" s="14" t="s">
        <v>1058</v>
      </c>
      <c r="G87" s="14" t="s">
        <v>1059</v>
      </c>
      <c r="H87" s="14" t="s">
        <v>1060</v>
      </c>
      <c r="I87" s="14" t="s">
        <v>1061</v>
      </c>
      <c r="J87" s="14" t="s">
        <v>1062</v>
      </c>
      <c r="K87" s="14" t="s">
        <v>1063</v>
      </c>
      <c r="L87" s="14" t="s">
        <v>1064</v>
      </c>
      <c r="M87" s="14" t="s">
        <v>1065</v>
      </c>
      <c r="N87" s="14" t="s">
        <v>1066</v>
      </c>
      <c r="O87" s="14" t="s">
        <v>1067</v>
      </c>
      <c r="P87" s="14" t="s">
        <v>1068</v>
      </c>
      <c r="Q87" s="15">
        <v>4555891.168</v>
      </c>
      <c r="R87" s="16">
        <v>12.0</v>
      </c>
      <c r="S87" s="17"/>
      <c r="T87" s="17">
        <f t="shared" si="2"/>
        <v>0</v>
      </c>
      <c r="U87" s="17">
        <f t="shared" si="3"/>
        <v>0</v>
      </c>
      <c r="V87" s="17"/>
      <c r="W87" s="12" t="s">
        <v>1056</v>
      </c>
      <c r="X87" s="13">
        <v>36526.0</v>
      </c>
      <c r="Y87" s="18">
        <f t="shared" ref="Y87:AI87" si="89">IFERROR((F87-E87)/F87,"vide")</f>
        <v>0.008144415799</v>
      </c>
      <c r="Z87" s="18">
        <f t="shared" si="89"/>
        <v>0.03025213916</v>
      </c>
      <c r="AA87" s="18">
        <f t="shared" si="89"/>
        <v>0.006580321442</v>
      </c>
      <c r="AB87" s="18">
        <f t="shared" si="89"/>
        <v>-0.0417024913</v>
      </c>
      <c r="AC87" s="18">
        <f t="shared" si="89"/>
        <v>0.001512827627</v>
      </c>
      <c r="AD87" s="18">
        <f t="shared" si="89"/>
        <v>0.001035396981</v>
      </c>
      <c r="AE87" s="18">
        <f t="shared" si="89"/>
        <v>-0.01369485416</v>
      </c>
      <c r="AF87" s="18">
        <f t="shared" si="89"/>
        <v>0.006415067508</v>
      </c>
      <c r="AG87" s="18">
        <f t="shared" si="89"/>
        <v>-0.01357281274</v>
      </c>
      <c r="AH87" s="18">
        <f t="shared" si="89"/>
        <v>-0.02509898132</v>
      </c>
      <c r="AI87" s="18">
        <f t="shared" si="89"/>
        <v>-0.02089711502</v>
      </c>
      <c r="AJ87" s="19">
        <f t="shared" si="5"/>
        <v>0</v>
      </c>
      <c r="AK87" s="20">
        <f t="shared" si="6"/>
        <v>0</v>
      </c>
      <c r="AL87" s="16"/>
      <c r="AM87" s="17"/>
      <c r="AN87" s="17"/>
    </row>
    <row r="88" ht="19.5" customHeight="1">
      <c r="A88" s="1"/>
      <c r="B88" s="12" t="s">
        <v>1069</v>
      </c>
      <c r="C88" s="13">
        <v>43817.0</v>
      </c>
      <c r="D88" s="13">
        <v>43817.0</v>
      </c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 t="s">
        <v>1070</v>
      </c>
      <c r="P88" s="14" t="s">
        <v>1071</v>
      </c>
      <c r="Q88" s="15">
        <v>1149818.414</v>
      </c>
      <c r="R88" s="16">
        <v>2.0</v>
      </c>
      <c r="S88" s="17"/>
      <c r="T88" s="17">
        <f t="shared" si="2"/>
        <v>10</v>
      </c>
      <c r="U88" s="17">
        <f t="shared" si="3"/>
        <v>0</v>
      </c>
      <c r="V88" s="17"/>
      <c r="W88" s="12" t="s">
        <v>1069</v>
      </c>
      <c r="X88" s="13">
        <v>43817.0</v>
      </c>
      <c r="Y88" s="18" t="str">
        <f t="shared" ref="Y88:AI88" si="90">IFERROR((F88-E88)/F88,"vide")</f>
        <v>vide</v>
      </c>
      <c r="Z88" s="18" t="str">
        <f t="shared" si="90"/>
        <v>vide</v>
      </c>
      <c r="AA88" s="18" t="str">
        <f t="shared" si="90"/>
        <v>vide</v>
      </c>
      <c r="AB88" s="18" t="str">
        <f t="shared" si="90"/>
        <v>vide</v>
      </c>
      <c r="AC88" s="18" t="str">
        <f t="shared" si="90"/>
        <v>vide</v>
      </c>
      <c r="AD88" s="18" t="str">
        <f t="shared" si="90"/>
        <v>vide</v>
      </c>
      <c r="AE88" s="18" t="str">
        <f t="shared" si="90"/>
        <v>vide</v>
      </c>
      <c r="AF88" s="18" t="str">
        <f t="shared" si="90"/>
        <v>vide</v>
      </c>
      <c r="AG88" s="18" t="str">
        <f t="shared" si="90"/>
        <v>vide</v>
      </c>
      <c r="AH88" s="18">
        <f t="shared" si="90"/>
        <v>1</v>
      </c>
      <c r="AI88" s="18">
        <f t="shared" si="90"/>
        <v>0.368953</v>
      </c>
      <c r="AJ88" s="19">
        <f t="shared" si="5"/>
        <v>9</v>
      </c>
      <c r="AK88" s="20">
        <f t="shared" si="6"/>
        <v>0</v>
      </c>
      <c r="AL88" s="16"/>
      <c r="AM88" s="17"/>
      <c r="AN88" s="17"/>
    </row>
    <row r="89" ht="19.5" customHeight="1">
      <c r="A89" s="1"/>
      <c r="B89" s="12" t="s">
        <v>1072</v>
      </c>
      <c r="C89" s="13">
        <v>36526.0</v>
      </c>
      <c r="D89" s="13">
        <v>43831.0</v>
      </c>
      <c r="E89" s="14" t="s">
        <v>1073</v>
      </c>
      <c r="F89" s="14" t="s">
        <v>1074</v>
      </c>
      <c r="G89" s="14" t="s">
        <v>1075</v>
      </c>
      <c r="H89" s="14" t="s">
        <v>1076</v>
      </c>
      <c r="I89" s="14" t="s">
        <v>1077</v>
      </c>
      <c r="J89" s="14" t="s">
        <v>1078</v>
      </c>
      <c r="K89" s="14" t="s">
        <v>1079</v>
      </c>
      <c r="L89" s="14" t="s">
        <v>1080</v>
      </c>
      <c r="M89" s="14" t="s">
        <v>1081</v>
      </c>
      <c r="N89" s="14" t="s">
        <v>1082</v>
      </c>
      <c r="O89" s="14" t="s">
        <v>1083</v>
      </c>
      <c r="P89" s="14" t="s">
        <v>1084</v>
      </c>
      <c r="Q89" s="15">
        <v>7680658.603</v>
      </c>
      <c r="R89" s="16">
        <v>12.0</v>
      </c>
      <c r="S89" s="17"/>
      <c r="T89" s="17">
        <f t="shared" si="2"/>
        <v>0</v>
      </c>
      <c r="U89" s="17">
        <f t="shared" si="3"/>
        <v>0</v>
      </c>
      <c r="V89" s="17"/>
      <c r="W89" s="12" t="s">
        <v>1072</v>
      </c>
      <c r="X89" s="13">
        <v>43831.0</v>
      </c>
      <c r="Y89" s="18">
        <f t="shared" ref="Y89:AI89" si="91">IFERROR((F89-E89)/F89,"vide")</f>
        <v>0.02212719936</v>
      </c>
      <c r="Z89" s="18">
        <f t="shared" si="91"/>
        <v>0.0009165673849</v>
      </c>
      <c r="AA89" s="18">
        <f t="shared" si="91"/>
        <v>-0.0773013008</v>
      </c>
      <c r="AB89" s="18">
        <f t="shared" si="91"/>
        <v>0.05294457818</v>
      </c>
      <c r="AC89" s="18">
        <f t="shared" si="91"/>
        <v>0.05247292351</v>
      </c>
      <c r="AD89" s="18">
        <f t="shared" si="91"/>
        <v>-0.01074095829</v>
      </c>
      <c r="AE89" s="18">
        <f t="shared" si="91"/>
        <v>-0.01124436278</v>
      </c>
      <c r="AF89" s="18">
        <f t="shared" si="91"/>
        <v>0.04236429184</v>
      </c>
      <c r="AG89" s="18">
        <f t="shared" si="91"/>
        <v>-0.03948162608</v>
      </c>
      <c r="AH89" s="18">
        <f t="shared" si="91"/>
        <v>-0.05089754639</v>
      </c>
      <c r="AI89" s="18">
        <f t="shared" si="91"/>
        <v>0.0302926911</v>
      </c>
      <c r="AJ89" s="19">
        <f t="shared" si="5"/>
        <v>0</v>
      </c>
      <c r="AK89" s="20">
        <f t="shared" si="6"/>
        <v>0</v>
      </c>
      <c r="AL89" s="16"/>
      <c r="AM89" s="17"/>
      <c r="AN89" s="17"/>
    </row>
    <row r="90" ht="19.5" customHeight="1">
      <c r="A90" s="1"/>
      <c r="B90" s="12" t="s">
        <v>1085</v>
      </c>
      <c r="C90" s="13">
        <v>36526.0</v>
      </c>
      <c r="D90" s="13">
        <v>41360.0</v>
      </c>
      <c r="E90" s="14" t="s">
        <v>1086</v>
      </c>
      <c r="F90" s="14" t="s">
        <v>1087</v>
      </c>
      <c r="G90" s="14" t="s">
        <v>1088</v>
      </c>
      <c r="H90" s="14" t="s">
        <v>1089</v>
      </c>
      <c r="I90" s="14" t="s">
        <v>1090</v>
      </c>
      <c r="J90" s="14" t="s">
        <v>1091</v>
      </c>
      <c r="K90" s="14" t="s">
        <v>1092</v>
      </c>
      <c r="L90" s="14" t="s">
        <v>1093</v>
      </c>
      <c r="M90" s="14" t="s">
        <v>1094</v>
      </c>
      <c r="N90" s="14" t="s">
        <v>1095</v>
      </c>
      <c r="O90" s="14" t="s">
        <v>1096</v>
      </c>
      <c r="P90" s="14" t="s">
        <v>1097</v>
      </c>
      <c r="Q90" s="15">
        <v>1.0657654168E7</v>
      </c>
      <c r="R90" s="16">
        <v>12.0</v>
      </c>
      <c r="S90" s="17"/>
      <c r="T90" s="17">
        <f t="shared" si="2"/>
        <v>0</v>
      </c>
      <c r="U90" s="17">
        <f t="shared" si="3"/>
        <v>0</v>
      </c>
      <c r="V90" s="17"/>
      <c r="W90" s="12" t="s">
        <v>1085</v>
      </c>
      <c r="X90" s="13">
        <v>41360.0</v>
      </c>
      <c r="Y90" s="18">
        <f t="shared" ref="Y90:AI90" si="92">IFERROR((F90-E90)/F90,"vide")</f>
        <v>0.04862331448</v>
      </c>
      <c r="Z90" s="18">
        <f t="shared" si="92"/>
        <v>0.02489065089</v>
      </c>
      <c r="AA90" s="18">
        <f t="shared" si="92"/>
        <v>0.03057072802</v>
      </c>
      <c r="AB90" s="18">
        <f t="shared" si="92"/>
        <v>-0.02431731309</v>
      </c>
      <c r="AC90" s="18">
        <f t="shared" si="92"/>
        <v>-0.07824814218</v>
      </c>
      <c r="AD90" s="18">
        <f t="shared" si="92"/>
        <v>-0.04860946498</v>
      </c>
      <c r="AE90" s="18">
        <f t="shared" si="92"/>
        <v>0.008103415927</v>
      </c>
      <c r="AF90" s="18">
        <f t="shared" si="92"/>
        <v>0.01918617449</v>
      </c>
      <c r="AG90" s="18">
        <f t="shared" si="92"/>
        <v>0.01725833128</v>
      </c>
      <c r="AH90" s="18">
        <f t="shared" si="92"/>
        <v>-0.01181287024</v>
      </c>
      <c r="AI90" s="18">
        <f t="shared" si="92"/>
        <v>0.01261638106</v>
      </c>
      <c r="AJ90" s="19">
        <f t="shared" si="5"/>
        <v>0</v>
      </c>
      <c r="AK90" s="20">
        <f t="shared" si="6"/>
        <v>0</v>
      </c>
      <c r="AL90" s="16"/>
      <c r="AM90" s="17"/>
      <c r="AN90" s="17"/>
    </row>
    <row r="91" ht="19.5" customHeight="1">
      <c r="A91" s="1"/>
      <c r="B91" s="12" t="s">
        <v>1098</v>
      </c>
      <c r="C91" s="13">
        <v>36526.0</v>
      </c>
      <c r="D91" s="13">
        <v>42137.0</v>
      </c>
      <c r="E91" s="14" t="s">
        <v>1099</v>
      </c>
      <c r="F91" s="14" t="s">
        <v>1100</v>
      </c>
      <c r="G91" s="14" t="s">
        <v>1101</v>
      </c>
      <c r="H91" s="14" t="s">
        <v>1102</v>
      </c>
      <c r="I91" s="14" t="s">
        <v>1103</v>
      </c>
      <c r="J91" s="14" t="s">
        <v>1104</v>
      </c>
      <c r="K91" s="14" t="s">
        <v>1105</v>
      </c>
      <c r="L91" s="14" t="s">
        <v>1106</v>
      </c>
      <c r="M91" s="14" t="s">
        <v>1107</v>
      </c>
      <c r="N91" s="14" t="s">
        <v>1108</v>
      </c>
      <c r="O91" s="14" t="s">
        <v>1109</v>
      </c>
      <c r="P91" s="14" t="s">
        <v>1110</v>
      </c>
      <c r="Q91" s="15">
        <v>1.7385062936E7</v>
      </c>
      <c r="R91" s="16">
        <v>12.0</v>
      </c>
      <c r="S91" s="17"/>
      <c r="T91" s="17">
        <f t="shared" si="2"/>
        <v>0</v>
      </c>
      <c r="U91" s="17">
        <f t="shared" si="3"/>
        <v>0</v>
      </c>
      <c r="V91" s="17"/>
      <c r="W91" s="12" t="s">
        <v>1098</v>
      </c>
      <c r="X91" s="13">
        <v>42137.0</v>
      </c>
      <c r="Y91" s="18">
        <f t="shared" ref="Y91:AI91" si="93">IFERROR((F91-E91)/F91,"vide")</f>
        <v>0.06112423466</v>
      </c>
      <c r="Z91" s="18">
        <f t="shared" si="93"/>
        <v>0.0111309454</v>
      </c>
      <c r="AA91" s="18">
        <f t="shared" si="93"/>
        <v>0.03905931766</v>
      </c>
      <c r="AB91" s="18">
        <f t="shared" si="93"/>
        <v>0.06479227131</v>
      </c>
      <c r="AC91" s="18">
        <f t="shared" si="93"/>
        <v>-0.04347353704</v>
      </c>
      <c r="AD91" s="18">
        <f t="shared" si="93"/>
        <v>-0.04602922482</v>
      </c>
      <c r="AE91" s="18">
        <f t="shared" si="93"/>
        <v>0.02785439211</v>
      </c>
      <c r="AF91" s="18">
        <f t="shared" si="93"/>
        <v>0.005439510043</v>
      </c>
      <c r="AG91" s="18">
        <f t="shared" si="93"/>
        <v>-0.1595411903</v>
      </c>
      <c r="AH91" s="18">
        <f t="shared" si="93"/>
        <v>0.02572504059</v>
      </c>
      <c r="AI91" s="18">
        <f t="shared" si="93"/>
        <v>0.02682674703</v>
      </c>
      <c r="AJ91" s="19">
        <f t="shared" si="5"/>
        <v>0</v>
      </c>
      <c r="AK91" s="20">
        <f t="shared" si="6"/>
        <v>0</v>
      </c>
      <c r="AL91" s="16"/>
      <c r="AM91" s="17"/>
      <c r="AN91" s="17"/>
    </row>
    <row r="92" ht="19.5" customHeight="1">
      <c r="A92" s="1"/>
      <c r="B92" s="12" t="s">
        <v>1111</v>
      </c>
      <c r="C92" s="13">
        <v>36526.0</v>
      </c>
      <c r="D92" s="13">
        <v>36526.0</v>
      </c>
      <c r="E92" s="14" t="s">
        <v>1112</v>
      </c>
      <c r="F92" s="14" t="s">
        <v>1113</v>
      </c>
      <c r="G92" s="14" t="s">
        <v>1114</v>
      </c>
      <c r="H92" s="14" t="s">
        <v>1115</v>
      </c>
      <c r="I92" s="14" t="s">
        <v>1116</v>
      </c>
      <c r="J92" s="14" t="s">
        <v>269</v>
      </c>
      <c r="K92" s="14" t="s">
        <v>1117</v>
      </c>
      <c r="L92" s="14" t="s">
        <v>1118</v>
      </c>
      <c r="M92" s="14" t="s">
        <v>1119</v>
      </c>
      <c r="N92" s="14" t="s">
        <v>1120</v>
      </c>
      <c r="O92" s="14" t="s">
        <v>1121</v>
      </c>
      <c r="P92" s="14" t="s">
        <v>1122</v>
      </c>
      <c r="Q92" s="15">
        <v>1.4466571295E7</v>
      </c>
      <c r="R92" s="16">
        <v>12.0</v>
      </c>
      <c r="S92" s="17"/>
      <c r="T92" s="17">
        <f t="shared" si="2"/>
        <v>0</v>
      </c>
      <c r="U92" s="17">
        <f t="shared" si="3"/>
        <v>1</v>
      </c>
      <c r="V92" s="17"/>
      <c r="W92" s="12" t="s">
        <v>1111</v>
      </c>
      <c r="X92" s="13">
        <v>36526.0</v>
      </c>
      <c r="Y92" s="18">
        <f t="shared" ref="Y92:AI92" si="94">IFERROR((F92-E92)/F92,"vide")</f>
        <v>0.04910016427</v>
      </c>
      <c r="Z92" s="18">
        <f t="shared" si="94"/>
        <v>0.07444461797</v>
      </c>
      <c r="AA92" s="18">
        <f t="shared" si="94"/>
        <v>0.02190275251</v>
      </c>
      <c r="AB92" s="18">
        <f t="shared" si="94"/>
        <v>-0.01064002702</v>
      </c>
      <c r="AC92" s="18" t="str">
        <f t="shared" si="94"/>
        <v>vide</v>
      </c>
      <c r="AD92" s="18">
        <f t="shared" si="94"/>
        <v>1</v>
      </c>
      <c r="AE92" s="18">
        <f t="shared" si="94"/>
        <v>0.01182543256</v>
      </c>
      <c r="AF92" s="18">
        <f t="shared" si="94"/>
        <v>0.02220866425</v>
      </c>
      <c r="AG92" s="18">
        <f t="shared" si="94"/>
        <v>-0.004608730997</v>
      </c>
      <c r="AH92" s="18">
        <f t="shared" si="94"/>
        <v>-0.1307609626</v>
      </c>
      <c r="AI92" s="18">
        <f t="shared" si="94"/>
        <v>0.02584536371</v>
      </c>
      <c r="AJ92" s="19">
        <f t="shared" si="5"/>
        <v>1</v>
      </c>
      <c r="AK92" s="20">
        <f t="shared" si="6"/>
        <v>0</v>
      </c>
      <c r="AL92" s="16"/>
      <c r="AM92" s="17"/>
      <c r="AN92" s="17"/>
    </row>
    <row r="93" ht="19.5" customHeight="1">
      <c r="A93" s="1"/>
      <c r="B93" s="12" t="s">
        <v>1123</v>
      </c>
      <c r="C93" s="13">
        <v>36526.0</v>
      </c>
      <c r="D93" s="13">
        <v>41570.0</v>
      </c>
      <c r="E93" s="14" t="s">
        <v>1124</v>
      </c>
      <c r="F93" s="14" t="s">
        <v>1125</v>
      </c>
      <c r="G93" s="14" t="s">
        <v>1126</v>
      </c>
      <c r="H93" s="14" t="s">
        <v>1127</v>
      </c>
      <c r="I93" s="14" t="s">
        <v>1128</v>
      </c>
      <c r="J93" s="14" t="s">
        <v>1129</v>
      </c>
      <c r="K93" s="14" t="s">
        <v>1130</v>
      </c>
      <c r="L93" s="14" t="s">
        <v>1131</v>
      </c>
      <c r="M93" s="14" t="s">
        <v>1132</v>
      </c>
      <c r="N93" s="14" t="s">
        <v>1133</v>
      </c>
      <c r="O93" s="14" t="s">
        <v>1134</v>
      </c>
      <c r="P93" s="14" t="s">
        <v>1135</v>
      </c>
      <c r="Q93" s="15">
        <v>2.7188683625E7</v>
      </c>
      <c r="R93" s="16">
        <v>12.0</v>
      </c>
      <c r="S93" s="17"/>
      <c r="T93" s="17">
        <f t="shared" si="2"/>
        <v>0</v>
      </c>
      <c r="U93" s="17">
        <f t="shared" si="3"/>
        <v>0</v>
      </c>
      <c r="V93" s="17"/>
      <c r="W93" s="12" t="s">
        <v>1123</v>
      </c>
      <c r="X93" s="13">
        <v>41570.0</v>
      </c>
      <c r="Y93" s="18">
        <f t="shared" ref="Y93:AI93" si="95">IFERROR((F93-E93)/F93,"vide")</f>
        <v>0.003732623704</v>
      </c>
      <c r="Z93" s="18">
        <f t="shared" si="95"/>
        <v>0.005703347631</v>
      </c>
      <c r="AA93" s="18">
        <f t="shared" si="95"/>
        <v>-0.01366522476</v>
      </c>
      <c r="AB93" s="18">
        <f t="shared" si="95"/>
        <v>0.05575004428</v>
      </c>
      <c r="AC93" s="18">
        <f t="shared" si="95"/>
        <v>0.008555956496</v>
      </c>
      <c r="AD93" s="18">
        <f t="shared" si="95"/>
        <v>-0.01551256275</v>
      </c>
      <c r="AE93" s="18">
        <f t="shared" si="95"/>
        <v>-0.0216636366</v>
      </c>
      <c r="AF93" s="18">
        <f t="shared" si="95"/>
        <v>0.02447416353</v>
      </c>
      <c r="AG93" s="18">
        <f t="shared" si="95"/>
        <v>-0.03161157781</v>
      </c>
      <c r="AH93" s="18">
        <f t="shared" si="95"/>
        <v>0.009529310225</v>
      </c>
      <c r="AI93" s="18">
        <f t="shared" si="95"/>
        <v>-0.1296381595</v>
      </c>
      <c r="AJ93" s="19">
        <f t="shared" si="5"/>
        <v>0</v>
      </c>
      <c r="AK93" s="20">
        <f t="shared" si="6"/>
        <v>0</v>
      </c>
      <c r="AL93" s="16"/>
      <c r="AM93" s="17"/>
      <c r="AN93" s="17"/>
    </row>
    <row r="94" ht="19.5" customHeight="1">
      <c r="A94" s="1"/>
      <c r="B94" s="12" t="s">
        <v>1136</v>
      </c>
      <c r="C94" s="13">
        <v>36526.0</v>
      </c>
      <c r="D94" s="13">
        <v>43775.0</v>
      </c>
      <c r="E94" s="14" t="s">
        <v>269</v>
      </c>
      <c r="F94" s="14"/>
      <c r="G94" s="14"/>
      <c r="H94" s="14"/>
      <c r="I94" s="14"/>
      <c r="J94" s="14"/>
      <c r="K94" s="14"/>
      <c r="L94" s="14"/>
      <c r="M94" s="14" t="s">
        <v>1137</v>
      </c>
      <c r="N94" s="14" t="s">
        <v>1138</v>
      </c>
      <c r="O94" s="14" t="s">
        <v>1139</v>
      </c>
      <c r="P94" s="14" t="s">
        <v>1140</v>
      </c>
      <c r="Q94" s="15">
        <v>2193030.021</v>
      </c>
      <c r="R94" s="16">
        <v>5.0</v>
      </c>
      <c r="S94" s="17"/>
      <c r="T94" s="17">
        <f t="shared" si="2"/>
        <v>7</v>
      </c>
      <c r="U94" s="17">
        <f t="shared" si="3"/>
        <v>1</v>
      </c>
      <c r="V94" s="17"/>
      <c r="W94" s="12" t="s">
        <v>1136</v>
      </c>
      <c r="X94" s="13">
        <v>43775.0</v>
      </c>
      <c r="Y94" s="18" t="str">
        <f t="shared" ref="Y94:AI94" si="96">IFERROR((F94-E94)/F94,"vide")</f>
        <v>vide</v>
      </c>
      <c r="Z94" s="18" t="str">
        <f t="shared" si="96"/>
        <v>vide</v>
      </c>
      <c r="AA94" s="18" t="str">
        <f t="shared" si="96"/>
        <v>vide</v>
      </c>
      <c r="AB94" s="18" t="str">
        <f t="shared" si="96"/>
        <v>vide</v>
      </c>
      <c r="AC94" s="18" t="str">
        <f t="shared" si="96"/>
        <v>vide</v>
      </c>
      <c r="AD94" s="18" t="str">
        <f t="shared" si="96"/>
        <v>vide</v>
      </c>
      <c r="AE94" s="18" t="str">
        <f t="shared" si="96"/>
        <v>vide</v>
      </c>
      <c r="AF94" s="18">
        <f t="shared" si="96"/>
        <v>1</v>
      </c>
      <c r="AG94" s="18">
        <f t="shared" si="96"/>
        <v>0.9185215485</v>
      </c>
      <c r="AH94" s="18">
        <f t="shared" si="96"/>
        <v>0.0475481927</v>
      </c>
      <c r="AI94" s="18">
        <f t="shared" si="96"/>
        <v>-0.0002266292084</v>
      </c>
      <c r="AJ94" s="19">
        <f t="shared" si="5"/>
        <v>7</v>
      </c>
      <c r="AK94" s="20">
        <f t="shared" si="6"/>
        <v>1</v>
      </c>
      <c r="AL94" s="16"/>
      <c r="AM94" s="17"/>
      <c r="AN94" s="17"/>
    </row>
    <row r="95" ht="19.5" customHeight="1">
      <c r="A95" s="1"/>
      <c r="B95" s="12" t="s">
        <v>1141</v>
      </c>
      <c r="C95" s="13">
        <v>40646.0</v>
      </c>
      <c r="D95" s="13">
        <v>43286.0</v>
      </c>
      <c r="E95" s="14" t="s">
        <v>1142</v>
      </c>
      <c r="F95" s="14" t="s">
        <v>1143</v>
      </c>
      <c r="G95" s="14" t="s">
        <v>1144</v>
      </c>
      <c r="H95" s="14" t="s">
        <v>1145</v>
      </c>
      <c r="I95" s="14" t="s">
        <v>1146</v>
      </c>
      <c r="J95" s="14" t="s">
        <v>1147</v>
      </c>
      <c r="K95" s="14" t="s">
        <v>1148</v>
      </c>
      <c r="L95" s="14" t="s">
        <v>1149</v>
      </c>
      <c r="M95" s="14" t="s">
        <v>1150</v>
      </c>
      <c r="N95" s="14" t="s">
        <v>1151</v>
      </c>
      <c r="O95" s="14" t="s">
        <v>1152</v>
      </c>
      <c r="P95" s="14" t="s">
        <v>1153</v>
      </c>
      <c r="Q95" s="15">
        <v>1.6985026119E7</v>
      </c>
      <c r="R95" s="16">
        <v>12.0</v>
      </c>
      <c r="S95" s="17"/>
      <c r="T95" s="17">
        <f t="shared" si="2"/>
        <v>0</v>
      </c>
      <c r="U95" s="17">
        <f t="shared" si="3"/>
        <v>0</v>
      </c>
      <c r="V95" s="17"/>
      <c r="W95" s="12" t="s">
        <v>1141</v>
      </c>
      <c r="X95" s="13">
        <v>43286.0</v>
      </c>
      <c r="Y95" s="18">
        <f t="shared" ref="Y95:AI95" si="97">IFERROR((F95-E95)/F95,"vide")</f>
        <v>0.01373337294</v>
      </c>
      <c r="Z95" s="18">
        <f t="shared" si="97"/>
        <v>0.02188673723</v>
      </c>
      <c r="AA95" s="18">
        <f t="shared" si="97"/>
        <v>-0.02424377383</v>
      </c>
      <c r="AB95" s="18">
        <f t="shared" si="97"/>
        <v>0.01645441131</v>
      </c>
      <c r="AC95" s="18">
        <f t="shared" si="97"/>
        <v>0.01132518079</v>
      </c>
      <c r="AD95" s="18">
        <f t="shared" si="97"/>
        <v>-0.01801014435</v>
      </c>
      <c r="AE95" s="18">
        <f t="shared" si="97"/>
        <v>-0.004481017419</v>
      </c>
      <c r="AF95" s="18">
        <f t="shared" si="97"/>
        <v>0.02541297291</v>
      </c>
      <c r="AG95" s="18">
        <f t="shared" si="97"/>
        <v>-0.002184875697</v>
      </c>
      <c r="AH95" s="18">
        <f t="shared" si="97"/>
        <v>0.005459255848</v>
      </c>
      <c r="AI95" s="18">
        <f t="shared" si="97"/>
        <v>-0.0890308166</v>
      </c>
      <c r="AJ95" s="19">
        <f t="shared" si="5"/>
        <v>0</v>
      </c>
      <c r="AK95" s="20">
        <f t="shared" si="6"/>
        <v>0</v>
      </c>
      <c r="AL95" s="16"/>
      <c r="AM95" s="17"/>
      <c r="AN95" s="17"/>
    </row>
    <row r="96" ht="19.5" customHeight="1">
      <c r="A96" s="1"/>
      <c r="B96" s="12" t="s">
        <v>1154</v>
      </c>
      <c r="C96" s="13">
        <v>36526.0</v>
      </c>
      <c r="D96" s="13">
        <v>36526.0</v>
      </c>
      <c r="E96" s="14" t="s">
        <v>1155</v>
      </c>
      <c r="F96" s="14" t="s">
        <v>1156</v>
      </c>
      <c r="G96" s="14" t="s">
        <v>1157</v>
      </c>
      <c r="H96" s="14" t="s">
        <v>1158</v>
      </c>
      <c r="I96" s="14" t="s">
        <v>1159</v>
      </c>
      <c r="J96" s="14" t="s">
        <v>1160</v>
      </c>
      <c r="K96" s="14" t="s">
        <v>1161</v>
      </c>
      <c r="L96" s="14" t="s">
        <v>1162</v>
      </c>
      <c r="M96" s="14" t="s">
        <v>1163</v>
      </c>
      <c r="N96" s="14" t="s">
        <v>1164</v>
      </c>
      <c r="O96" s="14" t="s">
        <v>1165</v>
      </c>
      <c r="P96" s="14" t="s">
        <v>1166</v>
      </c>
      <c r="Q96" s="15">
        <v>1.068317389E7</v>
      </c>
      <c r="R96" s="16">
        <v>12.0</v>
      </c>
      <c r="S96" s="17"/>
      <c r="T96" s="17">
        <f t="shared" si="2"/>
        <v>0</v>
      </c>
      <c r="U96" s="17">
        <f t="shared" si="3"/>
        <v>0</v>
      </c>
      <c r="V96" s="17"/>
      <c r="W96" s="12" t="s">
        <v>1154</v>
      </c>
      <c r="X96" s="13">
        <v>36526.0</v>
      </c>
      <c r="Y96" s="18">
        <f t="shared" ref="Y96:AI96" si="98">IFERROR((F96-E96)/F96,"vide")</f>
        <v>0.03513289107</v>
      </c>
      <c r="Z96" s="18">
        <f t="shared" si="98"/>
        <v>0.02580244091</v>
      </c>
      <c r="AA96" s="18">
        <f t="shared" si="98"/>
        <v>-0.003898173964</v>
      </c>
      <c r="AB96" s="18">
        <f t="shared" si="98"/>
        <v>0.007413874138</v>
      </c>
      <c r="AC96" s="18">
        <f t="shared" si="98"/>
        <v>0.04018202953</v>
      </c>
      <c r="AD96" s="18">
        <f t="shared" si="98"/>
        <v>-0.252936109</v>
      </c>
      <c r="AE96" s="18">
        <f t="shared" si="98"/>
        <v>0.0110544103</v>
      </c>
      <c r="AF96" s="18">
        <f t="shared" si="98"/>
        <v>0.02619469111</v>
      </c>
      <c r="AG96" s="18">
        <f t="shared" si="98"/>
        <v>0.01912394914</v>
      </c>
      <c r="AH96" s="18">
        <f t="shared" si="98"/>
        <v>-0.04186566245</v>
      </c>
      <c r="AI96" s="18">
        <f t="shared" si="98"/>
        <v>-0.04064758887</v>
      </c>
      <c r="AJ96" s="19">
        <f t="shared" si="5"/>
        <v>0</v>
      </c>
      <c r="AK96" s="20">
        <f t="shared" si="6"/>
        <v>0</v>
      </c>
      <c r="AL96" s="16"/>
      <c r="AM96" s="17"/>
      <c r="AN96" s="17"/>
    </row>
    <row r="97" ht="19.5" customHeight="1">
      <c r="A97" s="1"/>
      <c r="B97" s="12" t="s">
        <v>1167</v>
      </c>
      <c r="C97" s="13">
        <v>36526.0</v>
      </c>
      <c r="D97" s="13">
        <v>36526.0</v>
      </c>
      <c r="E97" s="14" t="s">
        <v>1168</v>
      </c>
      <c r="F97" s="14" t="s">
        <v>1169</v>
      </c>
      <c r="G97" s="14" t="s">
        <v>1170</v>
      </c>
      <c r="H97" s="14" t="s">
        <v>1171</v>
      </c>
      <c r="I97" s="14" t="s">
        <v>1172</v>
      </c>
      <c r="J97" s="14" t="s">
        <v>1173</v>
      </c>
      <c r="K97" s="14" t="s">
        <v>1174</v>
      </c>
      <c r="L97" s="14" t="s">
        <v>1175</v>
      </c>
      <c r="M97" s="14" t="s">
        <v>1176</v>
      </c>
      <c r="N97" s="14" t="s">
        <v>1177</v>
      </c>
      <c r="O97" s="14" t="s">
        <v>1178</v>
      </c>
      <c r="P97" s="14" t="s">
        <v>1179</v>
      </c>
      <c r="Q97" s="15">
        <v>7093578.181</v>
      </c>
      <c r="R97" s="16">
        <v>12.0</v>
      </c>
      <c r="S97" s="17"/>
      <c r="T97" s="17">
        <f t="shared" si="2"/>
        <v>0</v>
      </c>
      <c r="U97" s="17">
        <f t="shared" si="3"/>
        <v>0</v>
      </c>
      <c r="V97" s="17"/>
      <c r="W97" s="12" t="s">
        <v>1167</v>
      </c>
      <c r="X97" s="13">
        <v>36526.0</v>
      </c>
      <c r="Y97" s="18">
        <f t="shared" ref="Y97:AI97" si="99">IFERROR((F97-E97)/F97,"vide")</f>
        <v>0.006311832463</v>
      </c>
      <c r="Z97" s="18">
        <f t="shared" si="99"/>
        <v>0.03969036601</v>
      </c>
      <c r="AA97" s="18">
        <f t="shared" si="99"/>
        <v>0.02380583878</v>
      </c>
      <c r="AB97" s="18">
        <f t="shared" si="99"/>
        <v>0.01430350865</v>
      </c>
      <c r="AC97" s="18">
        <f t="shared" si="99"/>
        <v>0.01857558651</v>
      </c>
      <c r="AD97" s="18">
        <f t="shared" si="99"/>
        <v>-0.04400799083</v>
      </c>
      <c r="AE97" s="18">
        <f t="shared" si="99"/>
        <v>0.02578747174</v>
      </c>
      <c r="AF97" s="18">
        <f t="shared" si="99"/>
        <v>0.02601151359</v>
      </c>
      <c r="AG97" s="18">
        <f t="shared" si="99"/>
        <v>-0.02752121493</v>
      </c>
      <c r="AH97" s="18">
        <f t="shared" si="99"/>
        <v>0.0469895171</v>
      </c>
      <c r="AI97" s="18">
        <f t="shared" si="99"/>
        <v>-0.02453645638</v>
      </c>
      <c r="AJ97" s="19">
        <f t="shared" si="5"/>
        <v>0</v>
      </c>
      <c r="AK97" s="20">
        <f t="shared" si="6"/>
        <v>0</v>
      </c>
      <c r="AL97" s="16"/>
      <c r="AM97" s="17"/>
      <c r="AN97" s="17"/>
    </row>
    <row r="98" ht="19.5" customHeight="1">
      <c r="A98" s="1"/>
      <c r="B98" s="12" t="s">
        <v>1180</v>
      </c>
      <c r="C98" s="13">
        <v>36526.0</v>
      </c>
      <c r="D98" s="13">
        <v>36526.0</v>
      </c>
      <c r="E98" s="14" t="s">
        <v>1181</v>
      </c>
      <c r="F98" s="14" t="s">
        <v>1182</v>
      </c>
      <c r="G98" s="14" t="s">
        <v>1183</v>
      </c>
      <c r="H98" s="14" t="s">
        <v>1184</v>
      </c>
      <c r="I98" s="14" t="s">
        <v>1185</v>
      </c>
      <c r="J98" s="14" t="s">
        <v>1186</v>
      </c>
      <c r="K98" s="14" t="s">
        <v>1187</v>
      </c>
      <c r="L98" s="14" t="s">
        <v>1188</v>
      </c>
      <c r="M98" s="14" t="s">
        <v>1189</v>
      </c>
      <c r="N98" s="14" t="s">
        <v>1190</v>
      </c>
      <c r="O98" s="14" t="s">
        <v>1191</v>
      </c>
      <c r="P98" s="14" t="s">
        <v>1192</v>
      </c>
      <c r="Q98" s="15">
        <v>4338090.626</v>
      </c>
      <c r="R98" s="16">
        <v>12.0</v>
      </c>
      <c r="S98" s="17"/>
      <c r="T98" s="17">
        <f t="shared" si="2"/>
        <v>0</v>
      </c>
      <c r="U98" s="17">
        <f t="shared" si="3"/>
        <v>0</v>
      </c>
      <c r="V98" s="17"/>
      <c r="W98" s="12" t="s">
        <v>1180</v>
      </c>
      <c r="X98" s="13">
        <v>36526.0</v>
      </c>
      <c r="Y98" s="18">
        <f t="shared" ref="Y98:AI98" si="100">IFERROR((F98-E98)/F98,"vide")</f>
        <v>0.007852779139</v>
      </c>
      <c r="Z98" s="18">
        <f t="shared" si="100"/>
        <v>0.01501077663</v>
      </c>
      <c r="AA98" s="18">
        <f t="shared" si="100"/>
        <v>-0.005741621716</v>
      </c>
      <c r="AB98" s="18">
        <f t="shared" si="100"/>
        <v>-0.03001524948</v>
      </c>
      <c r="AC98" s="18">
        <f t="shared" si="100"/>
        <v>-0.0127593384</v>
      </c>
      <c r="AD98" s="18">
        <f t="shared" si="100"/>
        <v>-0.04973473645</v>
      </c>
      <c r="AE98" s="18">
        <f t="shared" si="100"/>
        <v>-0.01038608769</v>
      </c>
      <c r="AF98" s="18">
        <f t="shared" si="100"/>
        <v>0.03735584273</v>
      </c>
      <c r="AG98" s="18">
        <f t="shared" si="100"/>
        <v>-0.02339066282</v>
      </c>
      <c r="AH98" s="18">
        <f t="shared" si="100"/>
        <v>0.03297536147</v>
      </c>
      <c r="AI98" s="18">
        <f t="shared" si="100"/>
        <v>0.03112002276</v>
      </c>
      <c r="AJ98" s="19">
        <f t="shared" si="5"/>
        <v>0</v>
      </c>
      <c r="AK98" s="20">
        <f t="shared" si="6"/>
        <v>0</v>
      </c>
      <c r="AL98" s="16"/>
      <c r="AM98" s="17"/>
      <c r="AN98" s="17"/>
    </row>
    <row r="99" ht="19.5" customHeight="1">
      <c r="A99" s="1"/>
      <c r="B99" s="12" t="s">
        <v>1193</v>
      </c>
      <c r="C99" s="13">
        <v>36526.0</v>
      </c>
      <c r="D99" s="13">
        <v>36526.0</v>
      </c>
      <c r="E99" s="14" t="s">
        <v>1194</v>
      </c>
      <c r="F99" s="14" t="s">
        <v>1195</v>
      </c>
      <c r="G99" s="14" t="s">
        <v>1196</v>
      </c>
      <c r="H99" s="14" t="s">
        <v>1197</v>
      </c>
      <c r="I99" s="14" t="s">
        <v>1198</v>
      </c>
      <c r="J99" s="14" t="s">
        <v>1199</v>
      </c>
      <c r="K99" s="14" t="s">
        <v>1200</v>
      </c>
      <c r="L99" s="14" t="s">
        <v>1201</v>
      </c>
      <c r="M99" s="14" t="s">
        <v>1202</v>
      </c>
      <c r="N99" s="14" t="s">
        <v>1203</v>
      </c>
      <c r="O99" s="14" t="s">
        <v>1204</v>
      </c>
      <c r="P99" s="14" t="s">
        <v>1205</v>
      </c>
      <c r="Q99" s="15">
        <v>1.3941986285E7</v>
      </c>
      <c r="R99" s="16">
        <v>12.0</v>
      </c>
      <c r="S99" s="17"/>
      <c r="T99" s="17">
        <f t="shared" si="2"/>
        <v>0</v>
      </c>
      <c r="U99" s="17">
        <f t="shared" si="3"/>
        <v>0</v>
      </c>
      <c r="V99" s="17"/>
      <c r="W99" s="12" t="s">
        <v>1193</v>
      </c>
      <c r="X99" s="13">
        <v>36526.0</v>
      </c>
      <c r="Y99" s="18">
        <f t="shared" ref="Y99:AI99" si="101">IFERROR((F99-E99)/F99,"vide")</f>
        <v>0.01140606011</v>
      </c>
      <c r="Z99" s="18">
        <f t="shared" si="101"/>
        <v>0.03655570941</v>
      </c>
      <c r="AA99" s="18">
        <f t="shared" si="101"/>
        <v>-0.003742929201</v>
      </c>
      <c r="AB99" s="18">
        <f t="shared" si="101"/>
        <v>0.04198598713</v>
      </c>
      <c r="AC99" s="18">
        <f t="shared" si="101"/>
        <v>-0.05629836096</v>
      </c>
      <c r="AD99" s="18">
        <f t="shared" si="101"/>
        <v>0.01056612074</v>
      </c>
      <c r="AE99" s="18">
        <f t="shared" si="101"/>
        <v>-0.06936274998</v>
      </c>
      <c r="AF99" s="18">
        <f t="shared" si="101"/>
        <v>0.06717265567</v>
      </c>
      <c r="AG99" s="18">
        <f t="shared" si="101"/>
        <v>0.02429453147</v>
      </c>
      <c r="AH99" s="18">
        <f t="shared" si="101"/>
        <v>-0.1077665112</v>
      </c>
      <c r="AI99" s="18">
        <f t="shared" si="101"/>
        <v>0.008674855668</v>
      </c>
      <c r="AJ99" s="19">
        <f t="shared" si="5"/>
        <v>0</v>
      </c>
      <c r="AK99" s="20">
        <f t="shared" si="6"/>
        <v>0</v>
      </c>
      <c r="AL99" s="16"/>
      <c r="AM99" s="17"/>
      <c r="AN99" s="17"/>
    </row>
    <row r="100" ht="19.5" customHeight="1">
      <c r="A100" s="1"/>
      <c r="B100" s="12" t="s">
        <v>1206</v>
      </c>
      <c r="C100" s="13">
        <v>36526.0</v>
      </c>
      <c r="D100" s="13">
        <v>44012.0</v>
      </c>
      <c r="E100" s="14" t="s">
        <v>1207</v>
      </c>
      <c r="F100" s="14" t="s">
        <v>1208</v>
      </c>
      <c r="G100" s="14" t="s">
        <v>1209</v>
      </c>
      <c r="H100" s="14" t="s">
        <v>1210</v>
      </c>
      <c r="I100" s="14" t="s">
        <v>1211</v>
      </c>
      <c r="J100" s="14" t="s">
        <v>1212</v>
      </c>
      <c r="K100" s="14" t="s">
        <v>1213</v>
      </c>
      <c r="L100" s="14" t="s">
        <v>1214</v>
      </c>
      <c r="M100" s="14" t="s">
        <v>1215</v>
      </c>
      <c r="N100" s="14" t="s">
        <v>1216</v>
      </c>
      <c r="O100" s="14" t="s">
        <v>1217</v>
      </c>
      <c r="P100" s="14" t="s">
        <v>1218</v>
      </c>
      <c r="Q100" s="15">
        <v>7775744.328</v>
      </c>
      <c r="R100" s="16">
        <v>12.0</v>
      </c>
      <c r="S100" s="17"/>
      <c r="T100" s="17">
        <f t="shared" si="2"/>
        <v>0</v>
      </c>
      <c r="U100" s="17">
        <f t="shared" si="3"/>
        <v>0</v>
      </c>
      <c r="V100" s="17"/>
      <c r="W100" s="12" t="s">
        <v>1206</v>
      </c>
      <c r="X100" s="13">
        <v>44012.0</v>
      </c>
      <c r="Y100" s="18">
        <f t="shared" ref="Y100:AI100" si="102">IFERROR((F100-E100)/F100,"vide")</f>
        <v>0.008463088873</v>
      </c>
      <c r="Z100" s="18">
        <f t="shared" si="102"/>
        <v>-0.0103360864</v>
      </c>
      <c r="AA100" s="18">
        <f t="shared" si="102"/>
        <v>0.05116920593</v>
      </c>
      <c r="AB100" s="18">
        <f t="shared" si="102"/>
        <v>-0.02224653593</v>
      </c>
      <c r="AC100" s="18">
        <f t="shared" si="102"/>
        <v>-0.03281103919</v>
      </c>
      <c r="AD100" s="18">
        <f t="shared" si="102"/>
        <v>-0.03558359356</v>
      </c>
      <c r="AE100" s="18">
        <f t="shared" si="102"/>
        <v>0.015679218</v>
      </c>
      <c r="AF100" s="18">
        <f t="shared" si="102"/>
        <v>0.002705301439</v>
      </c>
      <c r="AG100" s="18">
        <f t="shared" si="102"/>
        <v>0.02708744024</v>
      </c>
      <c r="AH100" s="18">
        <f t="shared" si="102"/>
        <v>0.0007188507027</v>
      </c>
      <c r="AI100" s="18">
        <f t="shared" si="102"/>
        <v>0.06063324156</v>
      </c>
      <c r="AJ100" s="19">
        <f t="shared" si="5"/>
        <v>0</v>
      </c>
      <c r="AK100" s="20">
        <f t="shared" si="6"/>
        <v>0</v>
      </c>
      <c r="AL100" s="16"/>
      <c r="AM100" s="17"/>
      <c r="AN100" s="17"/>
    </row>
    <row r="101" ht="19.5" customHeight="1">
      <c r="A101" s="1"/>
      <c r="B101" s="12" t="s">
        <v>1219</v>
      </c>
      <c r="C101" s="13">
        <v>36526.0</v>
      </c>
      <c r="D101" s="13">
        <v>42431.0</v>
      </c>
      <c r="E101" s="14" t="s">
        <v>1220</v>
      </c>
      <c r="F101" s="14" t="s">
        <v>1221</v>
      </c>
      <c r="G101" s="14" t="s">
        <v>1222</v>
      </c>
      <c r="H101" s="14" t="s">
        <v>1223</v>
      </c>
      <c r="I101" s="14" t="s">
        <v>1224</v>
      </c>
      <c r="J101" s="14" t="s">
        <v>1225</v>
      </c>
      <c r="K101" s="14" t="s">
        <v>1226</v>
      </c>
      <c r="L101" s="14" t="s">
        <v>1227</v>
      </c>
      <c r="M101" s="14" t="s">
        <v>1228</v>
      </c>
      <c r="N101" s="14" t="s">
        <v>1229</v>
      </c>
      <c r="O101" s="14" t="s">
        <v>1230</v>
      </c>
      <c r="P101" s="14" t="s">
        <v>1231</v>
      </c>
      <c r="Q101" s="15">
        <v>1.4794909473E7</v>
      </c>
      <c r="R101" s="16">
        <v>12.0</v>
      </c>
      <c r="S101" s="17"/>
      <c r="T101" s="17">
        <f t="shared" si="2"/>
        <v>0</v>
      </c>
      <c r="U101" s="17">
        <f t="shared" si="3"/>
        <v>0</v>
      </c>
      <c r="V101" s="17"/>
      <c r="W101" s="12" t="s">
        <v>1219</v>
      </c>
      <c r="X101" s="13">
        <v>42431.0</v>
      </c>
      <c r="Y101" s="18">
        <f t="shared" ref="Y101:AI101" si="103">IFERROR((F101-E101)/F101,"vide")</f>
        <v>0.02659827111</v>
      </c>
      <c r="Z101" s="18">
        <f t="shared" si="103"/>
        <v>0.1189285929</v>
      </c>
      <c r="AA101" s="18">
        <f t="shared" si="103"/>
        <v>0.05945990883</v>
      </c>
      <c r="AB101" s="18">
        <f t="shared" si="103"/>
        <v>-0.01245407931</v>
      </c>
      <c r="AC101" s="18">
        <f t="shared" si="103"/>
        <v>0.004763676853</v>
      </c>
      <c r="AD101" s="18">
        <f t="shared" si="103"/>
        <v>-0.09761243555</v>
      </c>
      <c r="AE101" s="18">
        <f t="shared" si="103"/>
        <v>-0.01059527608</v>
      </c>
      <c r="AF101" s="18">
        <f t="shared" si="103"/>
        <v>0.02709569856</v>
      </c>
      <c r="AG101" s="18">
        <f t="shared" si="103"/>
        <v>-0.04345441523</v>
      </c>
      <c r="AH101" s="18">
        <f t="shared" si="103"/>
        <v>-0.01713361913</v>
      </c>
      <c r="AI101" s="18">
        <f t="shared" si="103"/>
        <v>-0.004748429631</v>
      </c>
      <c r="AJ101" s="19">
        <f t="shared" si="5"/>
        <v>0</v>
      </c>
      <c r="AK101" s="20">
        <f t="shared" si="6"/>
        <v>0</v>
      </c>
      <c r="AL101" s="16"/>
      <c r="AM101" s="17"/>
      <c r="AN101" s="17"/>
    </row>
    <row r="102" ht="19.5" customHeight="1">
      <c r="A102" s="1"/>
      <c r="B102" s="12" t="s">
        <v>1232</v>
      </c>
      <c r="C102" s="13">
        <v>43453.0</v>
      </c>
      <c r="D102" s="13">
        <v>43453.0</v>
      </c>
      <c r="E102" s="14" t="s">
        <v>1233</v>
      </c>
      <c r="F102" s="14" t="s">
        <v>1234</v>
      </c>
      <c r="G102" s="14" t="s">
        <v>1235</v>
      </c>
      <c r="H102" s="14" t="s">
        <v>1236</v>
      </c>
      <c r="I102" s="14" t="s">
        <v>1237</v>
      </c>
      <c r="J102" s="14" t="s">
        <v>1238</v>
      </c>
      <c r="K102" s="14" t="s">
        <v>1239</v>
      </c>
      <c r="L102" s="14" t="s">
        <v>1240</v>
      </c>
      <c r="M102" s="14" t="s">
        <v>1241</v>
      </c>
      <c r="N102" s="14" t="s">
        <v>1242</v>
      </c>
      <c r="O102" s="14" t="s">
        <v>1243</v>
      </c>
      <c r="P102" s="14" t="s">
        <v>1244</v>
      </c>
      <c r="Q102" s="15">
        <v>4212227.362</v>
      </c>
      <c r="R102" s="16">
        <v>12.0</v>
      </c>
      <c r="S102" s="17"/>
      <c r="T102" s="17">
        <f t="shared" si="2"/>
        <v>0</v>
      </c>
      <c r="U102" s="17">
        <f t="shared" si="3"/>
        <v>0</v>
      </c>
      <c r="V102" s="17"/>
      <c r="W102" s="12" t="s">
        <v>1232</v>
      </c>
      <c r="X102" s="13">
        <v>43453.0</v>
      </c>
      <c r="Y102" s="18">
        <f t="shared" ref="Y102:AI102" si="104">IFERROR((F102-E102)/F102,"vide")</f>
        <v>0.03614189832</v>
      </c>
      <c r="Z102" s="18">
        <f t="shared" si="104"/>
        <v>0.003307812823</v>
      </c>
      <c r="AA102" s="18">
        <f t="shared" si="104"/>
        <v>0.01974477259</v>
      </c>
      <c r="AB102" s="18">
        <f t="shared" si="104"/>
        <v>-0.001058771999</v>
      </c>
      <c r="AC102" s="18">
        <f t="shared" si="104"/>
        <v>0.02412656895</v>
      </c>
      <c r="AD102" s="18">
        <f t="shared" si="104"/>
        <v>-0.03114792858</v>
      </c>
      <c r="AE102" s="18">
        <f t="shared" si="104"/>
        <v>-0.01246254145</v>
      </c>
      <c r="AF102" s="18">
        <f t="shared" si="104"/>
        <v>0.1041742229</v>
      </c>
      <c r="AG102" s="18">
        <f t="shared" si="104"/>
        <v>-0.005644257367</v>
      </c>
      <c r="AH102" s="18">
        <f t="shared" si="104"/>
        <v>-0.01077505591</v>
      </c>
      <c r="AI102" s="18">
        <f t="shared" si="104"/>
        <v>-0.02429255815</v>
      </c>
      <c r="AJ102" s="19">
        <f t="shared" si="5"/>
        <v>0</v>
      </c>
      <c r="AK102" s="20">
        <f t="shared" si="6"/>
        <v>0</v>
      </c>
      <c r="AL102" s="16"/>
      <c r="AM102" s="17"/>
      <c r="AN102" s="17"/>
    </row>
    <row r="103" ht="19.5" customHeight="1">
      <c r="A103" s="1"/>
      <c r="B103" s="12" t="s">
        <v>1245</v>
      </c>
      <c r="C103" s="13">
        <v>40618.0</v>
      </c>
      <c r="D103" s="13">
        <v>40618.0</v>
      </c>
      <c r="E103" s="14" t="s">
        <v>1246</v>
      </c>
      <c r="F103" s="14" t="s">
        <v>1247</v>
      </c>
      <c r="G103" s="14" t="s">
        <v>1248</v>
      </c>
      <c r="H103" s="14" t="s">
        <v>1249</v>
      </c>
      <c r="I103" s="14" t="s">
        <v>1247</v>
      </c>
      <c r="J103" s="14" t="s">
        <v>1247</v>
      </c>
      <c r="K103" s="14" t="s">
        <v>1250</v>
      </c>
      <c r="L103" s="14" t="s">
        <v>1251</v>
      </c>
      <c r="M103" s="14" t="s">
        <v>1252</v>
      </c>
      <c r="N103" s="14" t="s">
        <v>1253</v>
      </c>
      <c r="O103" s="14" t="s">
        <v>1254</v>
      </c>
      <c r="P103" s="14" t="s">
        <v>1255</v>
      </c>
      <c r="Q103" s="15">
        <v>8551758.667</v>
      </c>
      <c r="R103" s="16">
        <v>12.0</v>
      </c>
      <c r="S103" s="17"/>
      <c r="T103" s="17">
        <f t="shared" si="2"/>
        <v>0</v>
      </c>
      <c r="U103" s="17">
        <f t="shared" si="3"/>
        <v>0</v>
      </c>
      <c r="V103" s="17"/>
      <c r="W103" s="12" t="s">
        <v>1245</v>
      </c>
      <c r="X103" s="13">
        <v>40618.0</v>
      </c>
      <c r="Y103" s="18">
        <f t="shared" ref="Y103:AI103" si="105">IFERROR((F103-E103)/F103,"vide")</f>
        <v>-0.009565935716</v>
      </c>
      <c r="Z103" s="18">
        <f t="shared" si="105"/>
        <v>0.1641034011</v>
      </c>
      <c r="AA103" s="18">
        <f t="shared" si="105"/>
        <v>0.007983360733</v>
      </c>
      <c r="AB103" s="18">
        <f t="shared" si="105"/>
        <v>-0.2059477321</v>
      </c>
      <c r="AC103" s="18">
        <f t="shared" si="105"/>
        <v>0</v>
      </c>
      <c r="AD103" s="18">
        <f t="shared" si="105"/>
        <v>0.2308634245</v>
      </c>
      <c r="AE103" s="18">
        <f t="shared" si="105"/>
        <v>-0.2592936343</v>
      </c>
      <c r="AF103" s="18">
        <f t="shared" si="105"/>
        <v>0.009899478452</v>
      </c>
      <c r="AG103" s="18">
        <f t="shared" si="105"/>
        <v>-0.01485715121</v>
      </c>
      <c r="AH103" s="18">
        <f t="shared" si="105"/>
        <v>-0.004982937259</v>
      </c>
      <c r="AI103" s="18">
        <f t="shared" si="105"/>
        <v>-0.01511057427</v>
      </c>
      <c r="AJ103" s="19">
        <f t="shared" si="5"/>
        <v>0</v>
      </c>
      <c r="AK103" s="20">
        <f t="shared" si="6"/>
        <v>0</v>
      </c>
      <c r="AL103" s="16"/>
      <c r="AM103" s="17"/>
      <c r="AN103" s="17"/>
    </row>
    <row r="104" ht="19.5" customHeight="1">
      <c r="A104" s="1"/>
      <c r="B104" s="12" t="s">
        <v>1256</v>
      </c>
      <c r="C104" s="13">
        <v>36526.0</v>
      </c>
      <c r="D104" s="13">
        <v>43635.0</v>
      </c>
      <c r="E104" s="14" t="s">
        <v>1257</v>
      </c>
      <c r="F104" s="14" t="s">
        <v>1258</v>
      </c>
      <c r="G104" s="14" t="s">
        <v>1259</v>
      </c>
      <c r="H104" s="14" t="s">
        <v>1260</v>
      </c>
      <c r="I104" s="14" t="s">
        <v>1261</v>
      </c>
      <c r="J104" s="14" t="s">
        <v>1262</v>
      </c>
      <c r="K104" s="14" t="s">
        <v>1263</v>
      </c>
      <c r="L104" s="14" t="s">
        <v>1264</v>
      </c>
      <c r="M104" s="14" t="s">
        <v>1265</v>
      </c>
      <c r="N104" s="14" t="s">
        <v>1266</v>
      </c>
      <c r="O104" s="14" t="s">
        <v>1267</v>
      </c>
      <c r="P104" s="14" t="s">
        <v>1268</v>
      </c>
      <c r="Q104" s="15">
        <v>1.3136138831E7</v>
      </c>
      <c r="R104" s="16">
        <v>12.0</v>
      </c>
      <c r="S104" s="17"/>
      <c r="T104" s="17">
        <f t="shared" si="2"/>
        <v>0</v>
      </c>
      <c r="U104" s="17">
        <f t="shared" si="3"/>
        <v>0</v>
      </c>
      <c r="V104" s="17"/>
      <c r="W104" s="12" t="s">
        <v>1256</v>
      </c>
      <c r="X104" s="13">
        <v>43635.0</v>
      </c>
      <c r="Y104" s="18">
        <f t="shared" ref="Y104:AI104" si="106">IFERROR((F104-E104)/F104,"vide")</f>
        <v>-0.09692186487</v>
      </c>
      <c r="Z104" s="18">
        <f t="shared" si="106"/>
        <v>-0.2842320877</v>
      </c>
      <c r="AA104" s="18">
        <f t="shared" si="106"/>
        <v>-0.9580808585</v>
      </c>
      <c r="AB104" s="18">
        <f t="shared" si="106"/>
        <v>0.5773193877</v>
      </c>
      <c r="AC104" s="18">
        <f t="shared" si="106"/>
        <v>0.3577796534</v>
      </c>
      <c r="AD104" s="18">
        <f t="shared" si="106"/>
        <v>-0.02171179102</v>
      </c>
      <c r="AE104" s="18">
        <f t="shared" si="106"/>
        <v>-0.02121608946</v>
      </c>
      <c r="AF104" s="18">
        <f t="shared" si="106"/>
        <v>0.00535980413</v>
      </c>
      <c r="AG104" s="18">
        <f t="shared" si="106"/>
        <v>-0.03355379799</v>
      </c>
      <c r="AH104" s="18">
        <f t="shared" si="106"/>
        <v>0.02843687295</v>
      </c>
      <c r="AI104" s="18">
        <f t="shared" si="106"/>
        <v>-0.004519042564</v>
      </c>
      <c r="AJ104" s="19">
        <f t="shared" si="5"/>
        <v>0</v>
      </c>
      <c r="AK104" s="20">
        <f t="shared" si="6"/>
        <v>1</v>
      </c>
      <c r="AL104" s="16"/>
      <c r="AM104" s="17"/>
      <c r="AN104" s="17"/>
    </row>
    <row r="105" ht="19.5" customHeight="1">
      <c r="A105" s="1"/>
      <c r="B105" s="12" t="s">
        <v>1269</v>
      </c>
      <c r="C105" s="13">
        <v>38333.0</v>
      </c>
      <c r="D105" s="13">
        <v>41745.0</v>
      </c>
      <c r="E105" s="14" t="s">
        <v>1270</v>
      </c>
      <c r="F105" s="14" t="s">
        <v>1271</v>
      </c>
      <c r="G105" s="14" t="s">
        <v>1272</v>
      </c>
      <c r="H105" s="14" t="s">
        <v>1273</v>
      </c>
      <c r="I105" s="14" t="s">
        <v>1274</v>
      </c>
      <c r="J105" s="14" t="s">
        <v>1275</v>
      </c>
      <c r="K105" s="14" t="s">
        <v>1276</v>
      </c>
      <c r="L105" s="14" t="s">
        <v>1277</v>
      </c>
      <c r="M105" s="14" t="s">
        <v>1278</v>
      </c>
      <c r="N105" s="14" t="s">
        <v>1279</v>
      </c>
      <c r="O105" s="14" t="s">
        <v>1280</v>
      </c>
      <c r="P105" s="14" t="s">
        <v>1281</v>
      </c>
      <c r="Q105" s="15">
        <v>7918600.714</v>
      </c>
      <c r="R105" s="16">
        <v>12.0</v>
      </c>
      <c r="S105" s="17"/>
      <c r="T105" s="17">
        <f t="shared" si="2"/>
        <v>0</v>
      </c>
      <c r="U105" s="17">
        <f t="shared" si="3"/>
        <v>0</v>
      </c>
      <c r="V105" s="17"/>
      <c r="W105" s="12" t="s">
        <v>1269</v>
      </c>
      <c r="X105" s="13">
        <v>41745.0</v>
      </c>
      <c r="Y105" s="18">
        <f t="shared" ref="Y105:AI105" si="107">IFERROR((F105-E105)/F105,"vide")</f>
        <v>0.05370862376</v>
      </c>
      <c r="Z105" s="18">
        <f t="shared" si="107"/>
        <v>0.0425571711</v>
      </c>
      <c r="AA105" s="18">
        <f t="shared" si="107"/>
        <v>0.03167236583</v>
      </c>
      <c r="AB105" s="18">
        <f t="shared" si="107"/>
        <v>-0.01293467205</v>
      </c>
      <c r="AC105" s="18">
        <f t="shared" si="107"/>
        <v>0.01152918784</v>
      </c>
      <c r="AD105" s="18">
        <f t="shared" si="107"/>
        <v>-0.05609631658</v>
      </c>
      <c r="AE105" s="18">
        <f t="shared" si="107"/>
        <v>-0.01028111306</v>
      </c>
      <c r="AF105" s="18">
        <f t="shared" si="107"/>
        <v>0.008659131294</v>
      </c>
      <c r="AG105" s="18">
        <f t="shared" si="107"/>
        <v>0.04195548212</v>
      </c>
      <c r="AH105" s="18">
        <f t="shared" si="107"/>
        <v>0.02119151361</v>
      </c>
      <c r="AI105" s="18">
        <f t="shared" si="107"/>
        <v>-0.123467847</v>
      </c>
      <c r="AJ105" s="19">
        <f t="shared" si="5"/>
        <v>0</v>
      </c>
      <c r="AK105" s="20">
        <f t="shared" si="6"/>
        <v>0</v>
      </c>
      <c r="AL105" s="16"/>
      <c r="AM105" s="17"/>
      <c r="AN105" s="17"/>
    </row>
    <row r="106" ht="19.5" customHeight="1">
      <c r="A106" s="1"/>
      <c r="B106" s="12" t="s">
        <v>1282</v>
      </c>
      <c r="C106" s="13">
        <v>36526.0</v>
      </c>
      <c r="D106" s="13">
        <v>43831.0</v>
      </c>
      <c r="E106" s="14" t="s">
        <v>1283</v>
      </c>
      <c r="F106" s="14" t="s">
        <v>1284</v>
      </c>
      <c r="G106" s="14" t="s">
        <v>1285</v>
      </c>
      <c r="H106" s="14" t="s">
        <v>1286</v>
      </c>
      <c r="I106" s="14" t="s">
        <v>1287</v>
      </c>
      <c r="J106" s="14" t="s">
        <v>1288</v>
      </c>
      <c r="K106" s="14" t="s">
        <v>1289</v>
      </c>
      <c r="L106" s="14" t="s">
        <v>1290</v>
      </c>
      <c r="M106" s="14" t="s">
        <v>1291</v>
      </c>
      <c r="N106" s="14" t="s">
        <v>1292</v>
      </c>
      <c r="O106" s="14" t="s">
        <v>1293</v>
      </c>
      <c r="P106" s="14" t="s">
        <v>1294</v>
      </c>
      <c r="Q106" s="15">
        <v>7634731.106</v>
      </c>
      <c r="R106" s="16">
        <v>12.0</v>
      </c>
      <c r="S106" s="17"/>
      <c r="T106" s="17">
        <f t="shared" si="2"/>
        <v>0</v>
      </c>
      <c r="U106" s="17">
        <f t="shared" si="3"/>
        <v>0</v>
      </c>
      <c r="V106" s="17"/>
      <c r="W106" s="12" t="s">
        <v>1282</v>
      </c>
      <c r="X106" s="13">
        <v>43831.0</v>
      </c>
      <c r="Y106" s="18">
        <f t="shared" ref="Y106:AI106" si="108">IFERROR((F106-E106)/F106,"vide")</f>
        <v>-0.1703923615</v>
      </c>
      <c r="Z106" s="18">
        <f t="shared" si="108"/>
        <v>0.2062838858</v>
      </c>
      <c r="AA106" s="18">
        <f t="shared" si="108"/>
        <v>-0.01289964907</v>
      </c>
      <c r="AB106" s="18">
        <f t="shared" si="108"/>
        <v>-0.1590110796</v>
      </c>
      <c r="AC106" s="18">
        <f t="shared" si="108"/>
        <v>0.001272317305</v>
      </c>
      <c r="AD106" s="18">
        <f t="shared" si="108"/>
        <v>-0.05537284111</v>
      </c>
      <c r="AE106" s="18">
        <f t="shared" si="108"/>
        <v>-0.01003518766</v>
      </c>
      <c r="AF106" s="18">
        <f t="shared" si="108"/>
        <v>0.05344854457</v>
      </c>
      <c r="AG106" s="18">
        <f t="shared" si="108"/>
        <v>-0.004541793702</v>
      </c>
      <c r="AH106" s="18">
        <f t="shared" si="108"/>
        <v>0.004610819521</v>
      </c>
      <c r="AI106" s="18">
        <f t="shared" si="108"/>
        <v>-0.03853488679</v>
      </c>
      <c r="AJ106" s="19">
        <f t="shared" si="5"/>
        <v>0</v>
      </c>
      <c r="AK106" s="20">
        <f t="shared" si="6"/>
        <v>0</v>
      </c>
      <c r="AL106" s="16"/>
      <c r="AM106" s="17"/>
      <c r="AN106" s="17"/>
    </row>
    <row r="107" ht="19.5" customHeight="1">
      <c r="A107" s="1"/>
      <c r="B107" s="12" t="s">
        <v>1295</v>
      </c>
      <c r="C107" s="13">
        <v>36526.0</v>
      </c>
      <c r="D107" s="13">
        <v>43558.0</v>
      </c>
      <c r="E107" s="14" t="s">
        <v>1296</v>
      </c>
      <c r="F107" s="14" t="s">
        <v>1297</v>
      </c>
      <c r="G107" s="14" t="s">
        <v>1298</v>
      </c>
      <c r="H107" s="14" t="s">
        <v>1299</v>
      </c>
      <c r="I107" s="14" t="s">
        <v>1300</v>
      </c>
      <c r="J107" s="14" t="s">
        <v>1301</v>
      </c>
      <c r="K107" s="14" t="s">
        <v>1302</v>
      </c>
      <c r="L107" s="14" t="s">
        <v>1303</v>
      </c>
      <c r="M107" s="14" t="s">
        <v>1304</v>
      </c>
      <c r="N107" s="14" t="s">
        <v>1305</v>
      </c>
      <c r="O107" s="14" t="s">
        <v>1306</v>
      </c>
      <c r="P107" s="14" t="s">
        <v>1307</v>
      </c>
      <c r="Q107" s="15">
        <v>1.118971842E7</v>
      </c>
      <c r="R107" s="16">
        <v>12.0</v>
      </c>
      <c r="S107" s="17"/>
      <c r="T107" s="17">
        <f t="shared" si="2"/>
        <v>0</v>
      </c>
      <c r="U107" s="17">
        <f t="shared" si="3"/>
        <v>0</v>
      </c>
      <c r="V107" s="17"/>
      <c r="W107" s="12" t="s">
        <v>1295</v>
      </c>
      <c r="X107" s="13">
        <v>43558.0</v>
      </c>
      <c r="Y107" s="18">
        <f t="shared" ref="Y107:AI107" si="109">IFERROR((F107-E107)/F107,"vide")</f>
        <v>0.1249767518</v>
      </c>
      <c r="Z107" s="18">
        <f t="shared" si="109"/>
        <v>0.1167471093</v>
      </c>
      <c r="AA107" s="18">
        <f t="shared" si="109"/>
        <v>-0.04016533905</v>
      </c>
      <c r="AB107" s="18">
        <f t="shared" si="109"/>
        <v>-0.02526440078</v>
      </c>
      <c r="AC107" s="18">
        <f t="shared" si="109"/>
        <v>0.02464376617</v>
      </c>
      <c r="AD107" s="18">
        <f t="shared" si="109"/>
        <v>-0.06643725669</v>
      </c>
      <c r="AE107" s="18">
        <f t="shared" si="109"/>
        <v>-0.05575275561</v>
      </c>
      <c r="AF107" s="18">
        <f t="shared" si="109"/>
        <v>0.01500404182</v>
      </c>
      <c r="AG107" s="18">
        <f t="shared" si="109"/>
        <v>-0.04809542397</v>
      </c>
      <c r="AH107" s="18">
        <f t="shared" si="109"/>
        <v>0.006957657813</v>
      </c>
      <c r="AI107" s="18">
        <f t="shared" si="109"/>
        <v>-0.007996975422</v>
      </c>
      <c r="AJ107" s="19">
        <f t="shared" si="5"/>
        <v>0</v>
      </c>
      <c r="AK107" s="20">
        <f t="shared" si="6"/>
        <v>0</v>
      </c>
      <c r="AL107" s="16"/>
      <c r="AM107" s="17"/>
      <c r="AN107" s="17"/>
    </row>
    <row r="108" ht="19.5" customHeight="1">
      <c r="A108" s="1"/>
      <c r="B108" s="12" t="s">
        <v>1308</v>
      </c>
      <c r="C108" s="13">
        <v>36526.0</v>
      </c>
      <c r="D108" s="13">
        <v>42305.0</v>
      </c>
      <c r="E108" s="14" t="s">
        <v>1309</v>
      </c>
      <c r="F108" s="14" t="s">
        <v>1310</v>
      </c>
      <c r="G108" s="14" t="s">
        <v>1311</v>
      </c>
      <c r="H108" s="14" t="s">
        <v>269</v>
      </c>
      <c r="I108" s="14" t="s">
        <v>1312</v>
      </c>
      <c r="J108" s="14" t="s">
        <v>1313</v>
      </c>
      <c r="K108" s="14" t="s">
        <v>1314</v>
      </c>
      <c r="L108" s="14" t="s">
        <v>1315</v>
      </c>
      <c r="M108" s="14" t="s">
        <v>1316</v>
      </c>
      <c r="N108" s="14" t="s">
        <v>1317</v>
      </c>
      <c r="O108" s="14" t="s">
        <v>1318</v>
      </c>
      <c r="P108" s="14" t="s">
        <v>1319</v>
      </c>
      <c r="Q108" s="15">
        <v>8160163.051</v>
      </c>
      <c r="R108" s="16">
        <v>12.0</v>
      </c>
      <c r="S108" s="17"/>
      <c r="T108" s="17">
        <f t="shared" si="2"/>
        <v>0</v>
      </c>
      <c r="U108" s="17">
        <f t="shared" si="3"/>
        <v>1</v>
      </c>
      <c r="V108" s="17"/>
      <c r="W108" s="12" t="s">
        <v>1308</v>
      </c>
      <c r="X108" s="13">
        <v>42305.0</v>
      </c>
      <c r="Y108" s="18">
        <f t="shared" ref="Y108:AI108" si="110">IFERROR((F108-E108)/F108,"vide")</f>
        <v>-0.01365971405</v>
      </c>
      <c r="Z108" s="18">
        <f t="shared" si="110"/>
        <v>-0.03021100924</v>
      </c>
      <c r="AA108" s="18" t="str">
        <f t="shared" si="110"/>
        <v>vide</v>
      </c>
      <c r="AB108" s="18">
        <f t="shared" si="110"/>
        <v>1</v>
      </c>
      <c r="AC108" s="18">
        <f t="shared" si="110"/>
        <v>0.0122360252</v>
      </c>
      <c r="AD108" s="18">
        <f t="shared" si="110"/>
        <v>-0.03053269077</v>
      </c>
      <c r="AE108" s="18">
        <f t="shared" si="110"/>
        <v>-0.005462976876</v>
      </c>
      <c r="AF108" s="18">
        <f t="shared" si="110"/>
        <v>0.1305021053</v>
      </c>
      <c r="AG108" s="18">
        <f t="shared" si="110"/>
        <v>0.0586592825</v>
      </c>
      <c r="AH108" s="18">
        <f t="shared" si="110"/>
        <v>0.02832724769</v>
      </c>
      <c r="AI108" s="18">
        <f t="shared" si="110"/>
        <v>-0.08327618891</v>
      </c>
      <c r="AJ108" s="19">
        <f t="shared" si="5"/>
        <v>1</v>
      </c>
      <c r="AK108" s="20">
        <f t="shared" si="6"/>
        <v>0</v>
      </c>
      <c r="AL108" s="16"/>
      <c r="AM108" s="17"/>
      <c r="AN108" s="17"/>
    </row>
    <row r="109" ht="19.5" customHeight="1">
      <c r="A109" s="1"/>
      <c r="B109" s="12" t="s">
        <v>1320</v>
      </c>
      <c r="C109" s="13">
        <v>43466.0</v>
      </c>
      <c r="D109" s="13">
        <v>43466.0</v>
      </c>
      <c r="E109" s="14" t="s">
        <v>1321</v>
      </c>
      <c r="F109" s="14" t="s">
        <v>1322</v>
      </c>
      <c r="G109" s="14" t="s">
        <v>1323</v>
      </c>
      <c r="H109" s="14" t="s">
        <v>1324</v>
      </c>
      <c r="I109" s="14" t="s">
        <v>1325</v>
      </c>
      <c r="J109" s="14" t="s">
        <v>1326</v>
      </c>
      <c r="K109" s="14" t="s">
        <v>1327</v>
      </c>
      <c r="L109" s="14" t="s">
        <v>1328</v>
      </c>
      <c r="M109" s="14" t="s">
        <v>1329</v>
      </c>
      <c r="N109" s="14" t="s">
        <v>1330</v>
      </c>
      <c r="O109" s="14" t="s">
        <v>1331</v>
      </c>
      <c r="P109" s="14" t="s">
        <v>1332</v>
      </c>
      <c r="Q109" s="15">
        <v>2.2896485715E7</v>
      </c>
      <c r="R109" s="16">
        <v>12.0</v>
      </c>
      <c r="S109" s="17"/>
      <c r="T109" s="17">
        <f t="shared" si="2"/>
        <v>0</v>
      </c>
      <c r="U109" s="17">
        <f t="shared" si="3"/>
        <v>0</v>
      </c>
      <c r="V109" s="17"/>
      <c r="W109" s="12" t="s">
        <v>1320</v>
      </c>
      <c r="X109" s="13">
        <v>43466.0</v>
      </c>
      <c r="Y109" s="18">
        <f t="shared" ref="Y109:AI109" si="111">IFERROR((F109-E109)/F109,"vide")</f>
        <v>0.1075352888</v>
      </c>
      <c r="Z109" s="18">
        <f t="shared" si="111"/>
        <v>0.09568139933</v>
      </c>
      <c r="AA109" s="18">
        <f t="shared" si="111"/>
        <v>0.04397546502</v>
      </c>
      <c r="AB109" s="18">
        <f t="shared" si="111"/>
        <v>0.0178051329</v>
      </c>
      <c r="AC109" s="18">
        <f t="shared" si="111"/>
        <v>-0.007729374103</v>
      </c>
      <c r="AD109" s="18">
        <f t="shared" si="111"/>
        <v>-0.05626753574</v>
      </c>
      <c r="AE109" s="18">
        <f t="shared" si="111"/>
        <v>-0.04923620837</v>
      </c>
      <c r="AF109" s="18">
        <f t="shared" si="111"/>
        <v>0.04007439763</v>
      </c>
      <c r="AG109" s="18">
        <f t="shared" si="111"/>
        <v>0.0008389348527</v>
      </c>
      <c r="AH109" s="18">
        <f t="shared" si="111"/>
        <v>0.00257275235</v>
      </c>
      <c r="AI109" s="18">
        <f t="shared" si="111"/>
        <v>-0.0423233422</v>
      </c>
      <c r="AJ109" s="19">
        <f t="shared" si="5"/>
        <v>0</v>
      </c>
      <c r="AK109" s="20">
        <f t="shared" si="6"/>
        <v>0</v>
      </c>
      <c r="AL109" s="16"/>
      <c r="AM109" s="17"/>
      <c r="AN109" s="17"/>
    </row>
    <row r="110" ht="19.5" customHeight="1">
      <c r="A110" s="1"/>
      <c r="B110" s="12" t="s">
        <v>1333</v>
      </c>
      <c r="C110" s="13">
        <v>36526.0</v>
      </c>
      <c r="D110" s="13">
        <v>44012.0</v>
      </c>
      <c r="E110" s="14" t="s">
        <v>1334</v>
      </c>
      <c r="F110" s="14" t="s">
        <v>1335</v>
      </c>
      <c r="G110" s="14" t="s">
        <v>1336</v>
      </c>
      <c r="H110" s="14" t="s">
        <v>1337</v>
      </c>
      <c r="I110" s="14" t="s">
        <v>1338</v>
      </c>
      <c r="J110" s="14" t="s">
        <v>1339</v>
      </c>
      <c r="K110" s="14" t="s">
        <v>1340</v>
      </c>
      <c r="L110" s="14" t="s">
        <v>1341</v>
      </c>
      <c r="M110" s="14" t="s">
        <v>1342</v>
      </c>
      <c r="N110" s="14" t="s">
        <v>1343</v>
      </c>
      <c r="O110" s="14" t="s">
        <v>1344</v>
      </c>
      <c r="P110" s="14" t="s">
        <v>1345</v>
      </c>
      <c r="Q110" s="15">
        <v>1795006.526</v>
      </c>
      <c r="R110" s="16">
        <v>12.0</v>
      </c>
      <c r="S110" s="17"/>
      <c r="T110" s="17">
        <f t="shared" si="2"/>
        <v>0</v>
      </c>
      <c r="U110" s="17">
        <f t="shared" si="3"/>
        <v>0</v>
      </c>
      <c r="V110" s="17"/>
      <c r="W110" s="12" t="s">
        <v>1333</v>
      </c>
      <c r="X110" s="13">
        <v>44012.0</v>
      </c>
      <c r="Y110" s="18">
        <f t="shared" ref="Y110:AI110" si="112">IFERROR((F110-E110)/F110,"vide")</f>
        <v>-0.004005606426</v>
      </c>
      <c r="Z110" s="18">
        <f t="shared" si="112"/>
        <v>-0.001596248815</v>
      </c>
      <c r="AA110" s="18">
        <f t="shared" si="112"/>
        <v>-0.01014252807</v>
      </c>
      <c r="AB110" s="18">
        <f t="shared" si="112"/>
        <v>0.03737016069</v>
      </c>
      <c r="AC110" s="18">
        <f t="shared" si="112"/>
        <v>-0.01623147992</v>
      </c>
      <c r="AD110" s="18">
        <f t="shared" si="112"/>
        <v>0.0360902766</v>
      </c>
      <c r="AE110" s="18">
        <f t="shared" si="112"/>
        <v>-0.02244414988</v>
      </c>
      <c r="AF110" s="18">
        <f t="shared" si="112"/>
        <v>0.1391539165</v>
      </c>
      <c r="AG110" s="18">
        <f t="shared" si="112"/>
        <v>-0.02674469247</v>
      </c>
      <c r="AH110" s="18">
        <f t="shared" si="112"/>
        <v>0.008978723404</v>
      </c>
      <c r="AI110" s="18">
        <f t="shared" si="112"/>
        <v>-0.0189102306</v>
      </c>
      <c r="AJ110" s="19">
        <f t="shared" si="5"/>
        <v>0</v>
      </c>
      <c r="AK110" s="20">
        <f t="shared" si="6"/>
        <v>0</v>
      </c>
      <c r="AL110" s="16"/>
      <c r="AM110" s="17"/>
      <c r="AN110" s="17"/>
    </row>
    <row r="111" ht="19.5" customHeight="1">
      <c r="A111" s="1"/>
      <c r="B111" s="12" t="s">
        <v>1346</v>
      </c>
      <c r="C111" s="13">
        <v>36526.0</v>
      </c>
      <c r="D111" s="13">
        <v>36526.0</v>
      </c>
      <c r="E111" s="14" t="s">
        <v>1347</v>
      </c>
      <c r="F111" s="14" t="s">
        <v>1348</v>
      </c>
      <c r="G111" s="14" t="s">
        <v>1349</v>
      </c>
      <c r="H111" s="14" t="s">
        <v>1350</v>
      </c>
      <c r="I111" s="14" t="s">
        <v>1351</v>
      </c>
      <c r="J111" s="14" t="s">
        <v>1352</v>
      </c>
      <c r="K111" s="14" t="s">
        <v>1353</v>
      </c>
      <c r="L111" s="14" t="s">
        <v>1354</v>
      </c>
      <c r="M111" s="14" t="s">
        <v>1355</v>
      </c>
      <c r="N111" s="14" t="s">
        <v>1356</v>
      </c>
      <c r="O111" s="14" t="s">
        <v>1357</v>
      </c>
      <c r="P111" s="14" t="s">
        <v>1358</v>
      </c>
      <c r="Q111" s="15">
        <v>3449245.59</v>
      </c>
      <c r="R111" s="16">
        <v>12.0</v>
      </c>
      <c r="S111" s="17"/>
      <c r="T111" s="17">
        <f t="shared" si="2"/>
        <v>0</v>
      </c>
      <c r="U111" s="17">
        <f t="shared" si="3"/>
        <v>0</v>
      </c>
      <c r="V111" s="17"/>
      <c r="W111" s="12" t="s">
        <v>1346</v>
      </c>
      <c r="X111" s="13">
        <v>36526.0</v>
      </c>
      <c r="Y111" s="18">
        <f t="shared" ref="Y111:AI111" si="113">IFERROR((F111-E111)/F111,"vide")</f>
        <v>-0.07786811059</v>
      </c>
      <c r="Z111" s="18">
        <f t="shared" si="113"/>
        <v>0.0789310581</v>
      </c>
      <c r="AA111" s="18">
        <f t="shared" si="113"/>
        <v>0.03701519001</v>
      </c>
      <c r="AB111" s="18">
        <f t="shared" si="113"/>
        <v>0.04228911434</v>
      </c>
      <c r="AC111" s="18">
        <f t="shared" si="113"/>
        <v>-0.03386128554</v>
      </c>
      <c r="AD111" s="18">
        <f t="shared" si="113"/>
        <v>-0.01339249754</v>
      </c>
      <c r="AE111" s="18">
        <f t="shared" si="113"/>
        <v>-0.00347926324</v>
      </c>
      <c r="AF111" s="18">
        <f t="shared" si="113"/>
        <v>0.06995374986</v>
      </c>
      <c r="AG111" s="18">
        <f t="shared" si="113"/>
        <v>-0.02974685888</v>
      </c>
      <c r="AH111" s="18">
        <f t="shared" si="113"/>
        <v>0.01765273801</v>
      </c>
      <c r="AI111" s="18">
        <f t="shared" si="113"/>
        <v>-0.02619033886</v>
      </c>
      <c r="AJ111" s="19">
        <f t="shared" si="5"/>
        <v>0</v>
      </c>
      <c r="AK111" s="20">
        <f t="shared" si="6"/>
        <v>0</v>
      </c>
      <c r="AL111" s="16"/>
      <c r="AM111" s="17"/>
      <c r="AN111" s="17"/>
    </row>
    <row r="112" ht="19.5" customHeight="1">
      <c r="A112" s="1"/>
      <c r="B112" s="12" t="s">
        <v>1359</v>
      </c>
      <c r="C112" s="13">
        <v>36526.0</v>
      </c>
      <c r="D112" s="13">
        <v>36526.0</v>
      </c>
      <c r="E112" s="14" t="s">
        <v>1360</v>
      </c>
      <c r="F112" s="14" t="s">
        <v>1361</v>
      </c>
      <c r="G112" s="14" t="s">
        <v>1362</v>
      </c>
      <c r="H112" s="14" t="s">
        <v>1363</v>
      </c>
      <c r="I112" s="14" t="s">
        <v>1364</v>
      </c>
      <c r="J112" s="14" t="s">
        <v>1365</v>
      </c>
      <c r="K112" s="14" t="s">
        <v>1366</v>
      </c>
      <c r="L112" s="14" t="s">
        <v>1367</v>
      </c>
      <c r="M112" s="14" t="s">
        <v>1368</v>
      </c>
      <c r="N112" s="14" t="s">
        <v>1369</v>
      </c>
      <c r="O112" s="14" t="s">
        <v>1370</v>
      </c>
      <c r="P112" s="14" t="s">
        <v>1371</v>
      </c>
      <c r="Q112" s="15">
        <v>2903283.003</v>
      </c>
      <c r="R112" s="16">
        <v>12.0</v>
      </c>
      <c r="S112" s="17"/>
      <c r="T112" s="17">
        <f t="shared" si="2"/>
        <v>0</v>
      </c>
      <c r="U112" s="17">
        <f t="shared" si="3"/>
        <v>0</v>
      </c>
      <c r="V112" s="17"/>
      <c r="W112" s="12" t="s">
        <v>1359</v>
      </c>
      <c r="X112" s="13">
        <v>36526.0</v>
      </c>
      <c r="Y112" s="18">
        <f t="shared" ref="Y112:AI112" si="114">IFERROR((F112-E112)/F112,"vide")</f>
        <v>-0.1147958848</v>
      </c>
      <c r="Z112" s="18">
        <f t="shared" si="114"/>
        <v>0.01867013938</v>
      </c>
      <c r="AA112" s="18">
        <f t="shared" si="114"/>
        <v>0.01831967023</v>
      </c>
      <c r="AB112" s="18">
        <f t="shared" si="114"/>
        <v>-0.03753299568</v>
      </c>
      <c r="AC112" s="18">
        <f t="shared" si="114"/>
        <v>0.03039473684</v>
      </c>
      <c r="AD112" s="18">
        <f t="shared" si="114"/>
        <v>0.02363013982</v>
      </c>
      <c r="AE112" s="18">
        <f t="shared" si="114"/>
        <v>-0.01894297683</v>
      </c>
      <c r="AF112" s="18">
        <f t="shared" si="114"/>
        <v>0.0281920176</v>
      </c>
      <c r="AG112" s="18">
        <f t="shared" si="114"/>
        <v>0.03906653575</v>
      </c>
      <c r="AH112" s="18">
        <f t="shared" si="114"/>
        <v>0.02646954946</v>
      </c>
      <c r="AI112" s="18">
        <f t="shared" si="114"/>
        <v>-0.03858697819</v>
      </c>
      <c r="AJ112" s="19">
        <f t="shared" si="5"/>
        <v>0</v>
      </c>
      <c r="AK112" s="20">
        <f t="shared" si="6"/>
        <v>0</v>
      </c>
      <c r="AL112" s="16"/>
      <c r="AM112" s="17"/>
      <c r="AN112" s="17"/>
    </row>
    <row r="113" ht="19.5" customHeight="1">
      <c r="A113" s="1"/>
      <c r="B113" s="12" t="s">
        <v>1372</v>
      </c>
      <c r="C113" s="13">
        <v>36526.0</v>
      </c>
      <c r="D113" s="13">
        <v>44012.0</v>
      </c>
      <c r="E113" s="14" t="s">
        <v>1373</v>
      </c>
      <c r="F113" s="14" t="s">
        <v>1374</v>
      </c>
      <c r="G113" s="14" t="s">
        <v>1375</v>
      </c>
      <c r="H113" s="14" t="s">
        <v>1376</v>
      </c>
      <c r="I113" s="14" t="s">
        <v>1377</v>
      </c>
      <c r="J113" s="14" t="s">
        <v>1378</v>
      </c>
      <c r="K113" s="14" t="s">
        <v>1379</v>
      </c>
      <c r="L113" s="14" t="s">
        <v>1380</v>
      </c>
      <c r="M113" s="14" t="s">
        <v>1381</v>
      </c>
      <c r="N113" s="14" t="s">
        <v>1382</v>
      </c>
      <c r="O113" s="14" t="s">
        <v>1383</v>
      </c>
      <c r="P113" s="14" t="s">
        <v>1384</v>
      </c>
      <c r="Q113" s="15">
        <v>8415512.226</v>
      </c>
      <c r="R113" s="16">
        <v>12.0</v>
      </c>
      <c r="S113" s="17"/>
      <c r="T113" s="17">
        <f t="shared" si="2"/>
        <v>0</v>
      </c>
      <c r="U113" s="17">
        <f t="shared" si="3"/>
        <v>0</v>
      </c>
      <c r="V113" s="17"/>
      <c r="W113" s="12" t="s">
        <v>1372</v>
      </c>
      <c r="X113" s="13">
        <v>44012.0</v>
      </c>
      <c r="Y113" s="18">
        <f t="shared" ref="Y113:AI113" si="115">IFERROR((F113-E113)/F113,"vide")</f>
        <v>0.04159197375</v>
      </c>
      <c r="Z113" s="18">
        <f t="shared" si="115"/>
        <v>0.002021014799</v>
      </c>
      <c r="AA113" s="18">
        <f t="shared" si="115"/>
        <v>-0.03814025367</v>
      </c>
      <c r="AB113" s="18">
        <f t="shared" si="115"/>
        <v>0.02110911076</v>
      </c>
      <c r="AC113" s="18">
        <f t="shared" si="115"/>
        <v>-0.009558180107</v>
      </c>
      <c r="AD113" s="18">
        <f t="shared" si="115"/>
        <v>-0.01650748452</v>
      </c>
      <c r="AE113" s="18">
        <f t="shared" si="115"/>
        <v>-0.00716415724</v>
      </c>
      <c r="AF113" s="18">
        <f t="shared" si="115"/>
        <v>0.03512262747</v>
      </c>
      <c r="AG113" s="18">
        <f t="shared" si="115"/>
        <v>-0.1954036995</v>
      </c>
      <c r="AH113" s="18">
        <f t="shared" si="115"/>
        <v>0.009137580473</v>
      </c>
      <c r="AI113" s="18">
        <f t="shared" si="115"/>
        <v>0.02374276653</v>
      </c>
      <c r="AJ113" s="19">
        <f t="shared" si="5"/>
        <v>0</v>
      </c>
      <c r="AK113" s="20">
        <f t="shared" si="6"/>
        <v>0</v>
      </c>
      <c r="AL113" s="16"/>
      <c r="AM113" s="17"/>
      <c r="AN113" s="17"/>
    </row>
    <row r="114" ht="19.5" customHeight="1">
      <c r="A114" s="1"/>
      <c r="B114" s="12" t="s">
        <v>1385</v>
      </c>
      <c r="C114" s="13">
        <v>41178.0</v>
      </c>
      <c r="D114" s="13">
        <v>43558.0</v>
      </c>
      <c r="E114" s="14" t="s">
        <v>1386</v>
      </c>
      <c r="F114" s="14" t="s">
        <v>1387</v>
      </c>
      <c r="G114" s="14" t="s">
        <v>1388</v>
      </c>
      <c r="H114" s="14" t="s">
        <v>1389</v>
      </c>
      <c r="I114" s="14" t="s">
        <v>1390</v>
      </c>
      <c r="J114" s="14" t="s">
        <v>1391</v>
      </c>
      <c r="K114" s="14" t="s">
        <v>1392</v>
      </c>
      <c r="L114" s="14" t="s">
        <v>1393</v>
      </c>
      <c r="M114" s="14" t="s">
        <v>1394</v>
      </c>
      <c r="N114" s="14" t="s">
        <v>1395</v>
      </c>
      <c r="O114" s="14" t="s">
        <v>1396</v>
      </c>
      <c r="P114" s="14" t="s">
        <v>1397</v>
      </c>
      <c r="Q114" s="15">
        <v>5515344.894</v>
      </c>
      <c r="R114" s="16">
        <v>12.0</v>
      </c>
      <c r="S114" s="17"/>
      <c r="T114" s="17">
        <f t="shared" si="2"/>
        <v>0</v>
      </c>
      <c r="U114" s="17">
        <f t="shared" si="3"/>
        <v>0</v>
      </c>
      <c r="V114" s="17"/>
      <c r="W114" s="12" t="s">
        <v>1385</v>
      </c>
      <c r="X114" s="13">
        <v>43558.0</v>
      </c>
      <c r="Y114" s="18">
        <f t="shared" ref="Y114:AI114" si="116">IFERROR((F114-E114)/F114,"vide")</f>
        <v>0.03613259254</v>
      </c>
      <c r="Z114" s="18">
        <f t="shared" si="116"/>
        <v>0.2128881929</v>
      </c>
      <c r="AA114" s="18">
        <f t="shared" si="116"/>
        <v>0.07277875954</v>
      </c>
      <c r="AB114" s="18">
        <f t="shared" si="116"/>
        <v>-0.03716220331</v>
      </c>
      <c r="AC114" s="18">
        <f t="shared" si="116"/>
        <v>-0.03041178574</v>
      </c>
      <c r="AD114" s="18">
        <f t="shared" si="116"/>
        <v>-0.02380631195</v>
      </c>
      <c r="AE114" s="18">
        <f t="shared" si="116"/>
        <v>-0.02114135782</v>
      </c>
      <c r="AF114" s="18">
        <f t="shared" si="116"/>
        <v>0.06309344073</v>
      </c>
      <c r="AG114" s="18">
        <f t="shared" si="116"/>
        <v>-0.02952441211</v>
      </c>
      <c r="AH114" s="18">
        <f t="shared" si="116"/>
        <v>0.007028183939</v>
      </c>
      <c r="AI114" s="18">
        <f t="shared" si="116"/>
        <v>-0.03092520867</v>
      </c>
      <c r="AJ114" s="19">
        <f t="shared" si="5"/>
        <v>0</v>
      </c>
      <c r="AK114" s="20">
        <f t="shared" si="6"/>
        <v>0</v>
      </c>
      <c r="AL114" s="16"/>
      <c r="AM114" s="17"/>
      <c r="AN114" s="17"/>
    </row>
    <row r="115" ht="19.5" customHeight="1">
      <c r="A115" s="1"/>
      <c r="B115" s="12" t="s">
        <v>1398</v>
      </c>
      <c r="C115" s="13">
        <v>36526.0</v>
      </c>
      <c r="D115" s="13">
        <v>41723.0</v>
      </c>
      <c r="E115" s="14" t="s">
        <v>1399</v>
      </c>
      <c r="F115" s="14" t="s">
        <v>1400</v>
      </c>
      <c r="G115" s="14" t="s">
        <v>1401</v>
      </c>
      <c r="H115" s="14" t="s">
        <v>1402</v>
      </c>
      <c r="I115" s="14" t="s">
        <v>1403</v>
      </c>
      <c r="J115" s="14" t="s">
        <v>1404</v>
      </c>
      <c r="K115" s="14" t="s">
        <v>1405</v>
      </c>
      <c r="L115" s="14" t="s">
        <v>1406</v>
      </c>
      <c r="M115" s="14" t="s">
        <v>1407</v>
      </c>
      <c r="N115" s="14" t="s">
        <v>1408</v>
      </c>
      <c r="O115" s="14" t="s">
        <v>1409</v>
      </c>
      <c r="P115" s="14" t="s">
        <v>1410</v>
      </c>
      <c r="Q115" s="15">
        <v>1.766360459E7</v>
      </c>
      <c r="R115" s="16">
        <v>12.0</v>
      </c>
      <c r="S115" s="17"/>
      <c r="T115" s="17">
        <f t="shared" si="2"/>
        <v>0</v>
      </c>
      <c r="U115" s="17">
        <f t="shared" si="3"/>
        <v>0</v>
      </c>
      <c r="V115" s="17"/>
      <c r="W115" s="12" t="s">
        <v>1398</v>
      </c>
      <c r="X115" s="13">
        <v>41723.0</v>
      </c>
      <c r="Y115" s="18">
        <f t="shared" ref="Y115:AI115" si="117">IFERROR((F115-E115)/F115,"vide")</f>
        <v>0.04761531868</v>
      </c>
      <c r="Z115" s="18">
        <f t="shared" si="117"/>
        <v>0.05930768133</v>
      </c>
      <c r="AA115" s="18">
        <f t="shared" si="117"/>
        <v>0.002890804579</v>
      </c>
      <c r="AB115" s="18">
        <f t="shared" si="117"/>
        <v>0.03661694019</v>
      </c>
      <c r="AC115" s="18">
        <f t="shared" si="117"/>
        <v>-0.02719537513</v>
      </c>
      <c r="AD115" s="18">
        <f t="shared" si="117"/>
        <v>-0.01583661038</v>
      </c>
      <c r="AE115" s="18">
        <f t="shared" si="117"/>
        <v>-0.02492817432</v>
      </c>
      <c r="AF115" s="18">
        <f t="shared" si="117"/>
        <v>0.01141833426</v>
      </c>
      <c r="AG115" s="18">
        <f t="shared" si="117"/>
        <v>-0.08487996191</v>
      </c>
      <c r="AH115" s="18">
        <f t="shared" si="117"/>
        <v>0.03409249197</v>
      </c>
      <c r="AI115" s="18">
        <f t="shared" si="117"/>
        <v>-0.0206240436</v>
      </c>
      <c r="AJ115" s="19">
        <f t="shared" si="5"/>
        <v>0</v>
      </c>
      <c r="AK115" s="20">
        <f t="shared" si="6"/>
        <v>0</v>
      </c>
      <c r="AL115" s="16"/>
      <c r="AM115" s="17"/>
      <c r="AN115" s="17"/>
    </row>
    <row r="116" ht="19.5" customHeight="1">
      <c r="A116" s="1"/>
      <c r="B116" s="12" t="s">
        <v>1411</v>
      </c>
      <c r="C116" s="13">
        <v>43614.0</v>
      </c>
      <c r="D116" s="13">
        <v>43614.0</v>
      </c>
      <c r="E116" s="14"/>
      <c r="F116" s="14"/>
      <c r="G116" s="14" t="s">
        <v>1412</v>
      </c>
      <c r="H116" s="14" t="s">
        <v>1413</v>
      </c>
      <c r="I116" s="14" t="s">
        <v>1414</v>
      </c>
      <c r="J116" s="14" t="s">
        <v>1415</v>
      </c>
      <c r="K116" s="14" t="s">
        <v>1416</v>
      </c>
      <c r="L116" s="14" t="s">
        <v>1417</v>
      </c>
      <c r="M116" s="14" t="s">
        <v>1418</v>
      </c>
      <c r="N116" s="14" t="s">
        <v>1419</v>
      </c>
      <c r="O116" s="14" t="s">
        <v>1420</v>
      </c>
      <c r="P116" s="14" t="s">
        <v>1421</v>
      </c>
      <c r="Q116" s="15">
        <v>4786678.522</v>
      </c>
      <c r="R116" s="16">
        <v>10.0</v>
      </c>
      <c r="S116" s="17"/>
      <c r="T116" s="17">
        <f t="shared" si="2"/>
        <v>2</v>
      </c>
      <c r="U116" s="17">
        <f t="shared" si="3"/>
        <v>0</v>
      </c>
      <c r="V116" s="17"/>
      <c r="W116" s="12" t="s">
        <v>1411</v>
      </c>
      <c r="X116" s="13">
        <v>43614.0</v>
      </c>
      <c r="Y116" s="18" t="str">
        <f t="shared" ref="Y116:AI116" si="118">IFERROR((F116-E116)/F116,"vide")</f>
        <v>vide</v>
      </c>
      <c r="Z116" s="18">
        <f t="shared" si="118"/>
        <v>1</v>
      </c>
      <c r="AA116" s="18">
        <f t="shared" si="118"/>
        <v>0.7367512342</v>
      </c>
      <c r="AB116" s="18">
        <f t="shared" si="118"/>
        <v>0.6546659616</v>
      </c>
      <c r="AC116" s="18">
        <f t="shared" si="118"/>
        <v>0.09230985659</v>
      </c>
      <c r="AD116" s="18">
        <f t="shared" si="118"/>
        <v>-0.1284584094</v>
      </c>
      <c r="AE116" s="18">
        <f t="shared" si="118"/>
        <v>0.02970501571</v>
      </c>
      <c r="AF116" s="18">
        <f t="shared" si="118"/>
        <v>0.0395242057</v>
      </c>
      <c r="AG116" s="18">
        <f t="shared" si="118"/>
        <v>0.0225572608</v>
      </c>
      <c r="AH116" s="18">
        <f t="shared" si="118"/>
        <v>-0.006603452085</v>
      </c>
      <c r="AI116" s="18">
        <f t="shared" si="118"/>
        <v>-0.04042783302</v>
      </c>
      <c r="AJ116" s="19">
        <f t="shared" si="5"/>
        <v>1</v>
      </c>
      <c r="AK116" s="20">
        <f t="shared" si="6"/>
        <v>2</v>
      </c>
      <c r="AL116" s="16"/>
      <c r="AM116" s="17"/>
      <c r="AN116" s="17"/>
    </row>
    <row r="117" ht="19.5" customHeight="1">
      <c r="A117" s="1"/>
      <c r="B117" s="12" t="s">
        <v>1422</v>
      </c>
      <c r="C117" s="13">
        <v>36526.0</v>
      </c>
      <c r="D117" s="13">
        <v>36526.0</v>
      </c>
      <c r="E117" s="14" t="s">
        <v>1423</v>
      </c>
      <c r="F117" s="14" t="s">
        <v>1424</v>
      </c>
      <c r="G117" s="14" t="s">
        <v>1425</v>
      </c>
      <c r="H117" s="14" t="s">
        <v>1426</v>
      </c>
      <c r="I117" s="14" t="s">
        <v>1427</v>
      </c>
      <c r="J117" s="14" t="s">
        <v>1428</v>
      </c>
      <c r="K117" s="14" t="s">
        <v>1429</v>
      </c>
      <c r="L117" s="14" t="s">
        <v>1430</v>
      </c>
      <c r="M117" s="14" t="s">
        <v>1431</v>
      </c>
      <c r="N117" s="14" t="s">
        <v>269</v>
      </c>
      <c r="O117" s="14" t="s">
        <v>1432</v>
      </c>
      <c r="P117" s="14" t="s">
        <v>1433</v>
      </c>
      <c r="Q117" s="15">
        <v>4813141.547</v>
      </c>
      <c r="R117" s="16">
        <v>12.0</v>
      </c>
      <c r="S117" s="17"/>
      <c r="T117" s="17">
        <f t="shared" si="2"/>
        <v>0</v>
      </c>
      <c r="U117" s="17">
        <f t="shared" si="3"/>
        <v>1</v>
      </c>
      <c r="V117" s="17"/>
      <c r="W117" s="12" t="s">
        <v>1422</v>
      </c>
      <c r="X117" s="13">
        <v>36526.0</v>
      </c>
      <c r="Y117" s="18">
        <f t="shared" ref="Y117:AI117" si="119">IFERROR((F117-E117)/F117,"vide")</f>
        <v>0.1038717649</v>
      </c>
      <c r="Z117" s="18">
        <f t="shared" si="119"/>
        <v>0.06112636477</v>
      </c>
      <c r="AA117" s="18">
        <f t="shared" si="119"/>
        <v>0.01179782557</v>
      </c>
      <c r="AB117" s="18">
        <f t="shared" si="119"/>
        <v>-0.01457832078</v>
      </c>
      <c r="AC117" s="18">
        <f t="shared" si="119"/>
        <v>-0.01454783061</v>
      </c>
      <c r="AD117" s="18">
        <f t="shared" si="119"/>
        <v>-0.04074090079</v>
      </c>
      <c r="AE117" s="18">
        <f t="shared" si="119"/>
        <v>-0.03932687853</v>
      </c>
      <c r="AF117" s="18">
        <f t="shared" si="119"/>
        <v>-0.006693937382</v>
      </c>
      <c r="AG117" s="18" t="str">
        <f t="shared" si="119"/>
        <v>vide</v>
      </c>
      <c r="AH117" s="18">
        <f t="shared" si="119"/>
        <v>1</v>
      </c>
      <c r="AI117" s="18">
        <f t="shared" si="119"/>
        <v>-0.0488926146</v>
      </c>
      <c r="AJ117" s="19">
        <f t="shared" si="5"/>
        <v>1</v>
      </c>
      <c r="AK117" s="20">
        <f t="shared" si="6"/>
        <v>0</v>
      </c>
      <c r="AL117" s="16"/>
      <c r="AM117" s="17"/>
      <c r="AN117" s="17"/>
    </row>
    <row r="118" ht="19.5" customHeight="1">
      <c r="A118" s="1"/>
      <c r="B118" s="12" t="s">
        <v>1434</v>
      </c>
      <c r="C118" s="13">
        <v>36526.0</v>
      </c>
      <c r="D118" s="13">
        <v>43186.0</v>
      </c>
      <c r="E118" s="14" t="s">
        <v>1435</v>
      </c>
      <c r="F118" s="14" t="s">
        <v>1436</v>
      </c>
      <c r="G118" s="14" t="s">
        <v>1437</v>
      </c>
      <c r="H118" s="14" t="s">
        <v>1438</v>
      </c>
      <c r="I118" s="14" t="s">
        <v>1439</v>
      </c>
      <c r="J118" s="14" t="s">
        <v>1440</v>
      </c>
      <c r="K118" s="14" t="s">
        <v>1441</v>
      </c>
      <c r="L118" s="14" t="s">
        <v>1442</v>
      </c>
      <c r="M118" s="14" t="s">
        <v>1443</v>
      </c>
      <c r="N118" s="14" t="s">
        <v>1444</v>
      </c>
      <c r="O118" s="14" t="s">
        <v>1445</v>
      </c>
      <c r="P118" s="14" t="s">
        <v>1446</v>
      </c>
      <c r="Q118" s="15">
        <v>8223492.217</v>
      </c>
      <c r="R118" s="16">
        <v>12.0</v>
      </c>
      <c r="S118" s="17"/>
      <c r="T118" s="17">
        <f t="shared" si="2"/>
        <v>0</v>
      </c>
      <c r="U118" s="17">
        <f t="shared" si="3"/>
        <v>0</v>
      </c>
      <c r="V118" s="17"/>
      <c r="W118" s="12" t="s">
        <v>1434</v>
      </c>
      <c r="X118" s="13">
        <v>43186.0</v>
      </c>
      <c r="Y118" s="18">
        <f t="shared" ref="Y118:AI118" si="120">IFERROR((F118-E118)/F118,"vide")</f>
        <v>0.04186164489</v>
      </c>
      <c r="Z118" s="18">
        <f t="shared" si="120"/>
        <v>0.06229368299</v>
      </c>
      <c r="AA118" s="18">
        <f t="shared" si="120"/>
        <v>-0.01625804259</v>
      </c>
      <c r="AB118" s="18">
        <f t="shared" si="120"/>
        <v>0.009082951429</v>
      </c>
      <c r="AC118" s="18">
        <f t="shared" si="120"/>
        <v>0.01755884681</v>
      </c>
      <c r="AD118" s="18">
        <f t="shared" si="120"/>
        <v>-0.02892859711</v>
      </c>
      <c r="AE118" s="18">
        <f t="shared" si="120"/>
        <v>-0.00666956198</v>
      </c>
      <c r="AF118" s="18">
        <f t="shared" si="120"/>
        <v>-0.01804936883</v>
      </c>
      <c r="AG118" s="18">
        <f t="shared" si="120"/>
        <v>-0.007710656406</v>
      </c>
      <c r="AH118" s="18">
        <f t="shared" si="120"/>
        <v>0.1114997967</v>
      </c>
      <c r="AI118" s="18">
        <f t="shared" si="120"/>
        <v>0.01945966071</v>
      </c>
      <c r="AJ118" s="19">
        <f t="shared" si="5"/>
        <v>0</v>
      </c>
      <c r="AK118" s="20">
        <f t="shared" si="6"/>
        <v>0</v>
      </c>
      <c r="AL118" s="16"/>
      <c r="AM118" s="17"/>
      <c r="AN118" s="17"/>
    </row>
    <row r="119" ht="19.5" customHeight="1">
      <c r="A119" s="1"/>
      <c r="B119" s="12" t="s">
        <v>1447</v>
      </c>
      <c r="C119" s="13">
        <v>36526.0</v>
      </c>
      <c r="D119" s="13">
        <v>40730.0</v>
      </c>
      <c r="E119" s="14" t="s">
        <v>1448</v>
      </c>
      <c r="F119" s="14" t="s">
        <v>1449</v>
      </c>
      <c r="G119" s="14" t="s">
        <v>1450</v>
      </c>
      <c r="H119" s="14" t="s">
        <v>1451</v>
      </c>
      <c r="I119" s="14" t="s">
        <v>1452</v>
      </c>
      <c r="J119" s="14" t="s">
        <v>1453</v>
      </c>
      <c r="K119" s="14" t="s">
        <v>1454</v>
      </c>
      <c r="L119" s="14" t="s">
        <v>1455</v>
      </c>
      <c r="M119" s="14" t="s">
        <v>1456</v>
      </c>
      <c r="N119" s="14" t="s">
        <v>1457</v>
      </c>
      <c r="O119" s="14" t="s">
        <v>1458</v>
      </c>
      <c r="P119" s="14" t="s">
        <v>1459</v>
      </c>
      <c r="Q119" s="15">
        <v>7490586.44</v>
      </c>
      <c r="R119" s="16">
        <v>12.0</v>
      </c>
      <c r="S119" s="17"/>
      <c r="T119" s="17">
        <f t="shared" si="2"/>
        <v>0</v>
      </c>
      <c r="U119" s="17">
        <f t="shared" si="3"/>
        <v>0</v>
      </c>
      <c r="V119" s="17"/>
      <c r="W119" s="12" t="s">
        <v>1447</v>
      </c>
      <c r="X119" s="13">
        <v>40730.0</v>
      </c>
      <c r="Y119" s="18">
        <f t="shared" ref="Y119:AI119" si="121">IFERROR((F119-E119)/F119,"vide")</f>
        <v>0.01781581417</v>
      </c>
      <c r="Z119" s="18">
        <f t="shared" si="121"/>
        <v>0.05118593345</v>
      </c>
      <c r="AA119" s="18">
        <f t="shared" si="121"/>
        <v>0.03112531865</v>
      </c>
      <c r="AB119" s="18">
        <f t="shared" si="121"/>
        <v>-0.04668762906</v>
      </c>
      <c r="AC119" s="18">
        <f t="shared" si="121"/>
        <v>-0.002027858804</v>
      </c>
      <c r="AD119" s="18">
        <f t="shared" si="121"/>
        <v>0.001404008094</v>
      </c>
      <c r="AE119" s="18">
        <f t="shared" si="121"/>
        <v>-0.01474347197</v>
      </c>
      <c r="AF119" s="18">
        <f t="shared" si="121"/>
        <v>0.005177110406</v>
      </c>
      <c r="AG119" s="18">
        <f t="shared" si="121"/>
        <v>-0.0360856767</v>
      </c>
      <c r="AH119" s="18">
        <f t="shared" si="121"/>
        <v>0.03846866475</v>
      </c>
      <c r="AI119" s="18">
        <f t="shared" si="121"/>
        <v>0.006275971315</v>
      </c>
      <c r="AJ119" s="19">
        <f t="shared" si="5"/>
        <v>0</v>
      </c>
      <c r="AK119" s="20">
        <f t="shared" si="6"/>
        <v>0</v>
      </c>
      <c r="AL119" s="16"/>
      <c r="AM119" s="17"/>
      <c r="AN119" s="17"/>
    </row>
    <row r="120" ht="19.5" customHeight="1">
      <c r="A120" s="1"/>
      <c r="B120" s="12" t="s">
        <v>1460</v>
      </c>
      <c r="C120" s="13">
        <v>43132.0</v>
      </c>
      <c r="D120" s="13">
        <v>43132.0</v>
      </c>
      <c r="E120" s="14" t="s">
        <v>1461</v>
      </c>
      <c r="F120" s="14" t="s">
        <v>1462</v>
      </c>
      <c r="G120" s="14" t="s">
        <v>1463</v>
      </c>
      <c r="H120" s="14" t="s">
        <v>1464</v>
      </c>
      <c r="I120" s="14" t="s">
        <v>1465</v>
      </c>
      <c r="J120" s="14" t="s">
        <v>1466</v>
      </c>
      <c r="K120" s="14" t="s">
        <v>1467</v>
      </c>
      <c r="L120" s="14" t="s">
        <v>1468</v>
      </c>
      <c r="M120" s="14" t="s">
        <v>1469</v>
      </c>
      <c r="N120" s="14" t="s">
        <v>1470</v>
      </c>
      <c r="O120" s="14" t="s">
        <v>1471</v>
      </c>
      <c r="P120" s="14" t="s">
        <v>1472</v>
      </c>
      <c r="Q120" s="15">
        <v>1.3600600673E7</v>
      </c>
      <c r="R120" s="16">
        <v>12.0</v>
      </c>
      <c r="S120" s="17"/>
      <c r="T120" s="17">
        <f t="shared" si="2"/>
        <v>0</v>
      </c>
      <c r="U120" s="17">
        <f t="shared" si="3"/>
        <v>0</v>
      </c>
      <c r="V120" s="17"/>
      <c r="W120" s="12" t="s">
        <v>1460</v>
      </c>
      <c r="X120" s="13">
        <v>43132.0</v>
      </c>
      <c r="Y120" s="18">
        <f t="shared" ref="Y120:AI120" si="122">IFERROR((F120-E120)/F120,"vide")</f>
        <v>0.02333590192</v>
      </c>
      <c r="Z120" s="18">
        <f t="shared" si="122"/>
        <v>0.03399529696</v>
      </c>
      <c r="AA120" s="18">
        <f t="shared" si="122"/>
        <v>-0.04707747763</v>
      </c>
      <c r="AB120" s="18">
        <f t="shared" si="122"/>
        <v>-0.04614895179</v>
      </c>
      <c r="AC120" s="18">
        <f t="shared" si="122"/>
        <v>-0.004079541218</v>
      </c>
      <c r="AD120" s="18">
        <f t="shared" si="122"/>
        <v>0.01504845769</v>
      </c>
      <c r="AE120" s="18">
        <f t="shared" si="122"/>
        <v>0.02493284129</v>
      </c>
      <c r="AF120" s="18">
        <f t="shared" si="122"/>
        <v>0.05862535348</v>
      </c>
      <c r="AG120" s="18">
        <f t="shared" si="122"/>
        <v>0.01863299833</v>
      </c>
      <c r="AH120" s="18">
        <f t="shared" si="122"/>
        <v>-0.03247275916</v>
      </c>
      <c r="AI120" s="18">
        <f t="shared" si="122"/>
        <v>0.01164722635</v>
      </c>
      <c r="AJ120" s="19">
        <f t="shared" si="5"/>
        <v>0</v>
      </c>
      <c r="AK120" s="20">
        <f t="shared" si="6"/>
        <v>0</v>
      </c>
      <c r="AL120" s="16"/>
      <c r="AM120" s="17"/>
      <c r="AN120" s="17"/>
    </row>
    <row r="121" ht="19.5" customHeight="1">
      <c r="A121" s="1"/>
      <c r="B121" s="12" t="s">
        <v>1473</v>
      </c>
      <c r="C121" s="13">
        <v>36526.0</v>
      </c>
      <c r="D121" s="13">
        <v>36526.0</v>
      </c>
      <c r="E121" s="14" t="s">
        <v>1474</v>
      </c>
      <c r="F121" s="14" t="s">
        <v>1475</v>
      </c>
      <c r="G121" s="14" t="s">
        <v>1476</v>
      </c>
      <c r="H121" s="14" t="s">
        <v>1477</v>
      </c>
      <c r="I121" s="14" t="s">
        <v>1478</v>
      </c>
      <c r="J121" s="14" t="s">
        <v>1479</v>
      </c>
      <c r="K121" s="14" t="s">
        <v>1480</v>
      </c>
      <c r="L121" s="14" t="s">
        <v>1481</v>
      </c>
      <c r="M121" s="14" t="s">
        <v>1482</v>
      </c>
      <c r="N121" s="14" t="s">
        <v>1483</v>
      </c>
      <c r="O121" s="14" t="s">
        <v>1484</v>
      </c>
      <c r="P121" s="14" t="s">
        <v>1485</v>
      </c>
      <c r="Q121" s="15">
        <v>1.1826341058E7</v>
      </c>
      <c r="R121" s="16">
        <v>12.0</v>
      </c>
      <c r="S121" s="17"/>
      <c r="T121" s="17">
        <f t="shared" si="2"/>
        <v>0</v>
      </c>
      <c r="U121" s="17">
        <f t="shared" si="3"/>
        <v>0</v>
      </c>
      <c r="V121" s="17"/>
      <c r="W121" s="12" t="s">
        <v>1473</v>
      </c>
      <c r="X121" s="13">
        <v>36526.0</v>
      </c>
      <c r="Y121" s="18">
        <f t="shared" ref="Y121:AI121" si="123">IFERROR((F121-E121)/F121,"vide")</f>
        <v>0.02829794542</v>
      </c>
      <c r="Z121" s="18">
        <f t="shared" si="123"/>
        <v>0.06979399049</v>
      </c>
      <c r="AA121" s="18">
        <f t="shared" si="123"/>
        <v>-0.01258499412</v>
      </c>
      <c r="AB121" s="18">
        <f t="shared" si="123"/>
        <v>-0.01998909703</v>
      </c>
      <c r="AC121" s="18">
        <f t="shared" si="123"/>
        <v>0.0186476964</v>
      </c>
      <c r="AD121" s="18">
        <f t="shared" si="123"/>
        <v>-0.08369777803</v>
      </c>
      <c r="AE121" s="18">
        <f t="shared" si="123"/>
        <v>0.008949073669</v>
      </c>
      <c r="AF121" s="18">
        <f t="shared" si="123"/>
        <v>0.004013957186</v>
      </c>
      <c r="AG121" s="18">
        <f t="shared" si="123"/>
        <v>-0.1326877363</v>
      </c>
      <c r="AH121" s="18">
        <f t="shared" si="123"/>
        <v>0.04641627173</v>
      </c>
      <c r="AI121" s="18">
        <f t="shared" si="123"/>
        <v>-0.002209282055</v>
      </c>
      <c r="AJ121" s="19">
        <f t="shared" si="5"/>
        <v>0</v>
      </c>
      <c r="AK121" s="20">
        <f t="shared" si="6"/>
        <v>0</v>
      </c>
      <c r="AL121" s="16"/>
      <c r="AM121" s="17"/>
      <c r="AN121" s="17"/>
    </row>
    <row r="122" ht="19.5" customHeight="1">
      <c r="A122" s="1"/>
      <c r="B122" s="12" t="s">
        <v>1486</v>
      </c>
      <c r="C122" s="13">
        <v>43873.0</v>
      </c>
      <c r="D122" s="13">
        <v>43873.0</v>
      </c>
      <c r="E122" s="14"/>
      <c r="F122" s="14"/>
      <c r="G122" s="14"/>
      <c r="H122" s="14"/>
      <c r="I122" s="14"/>
      <c r="J122" s="14"/>
      <c r="K122" s="14"/>
      <c r="L122" s="14"/>
      <c r="M122" s="14"/>
      <c r="N122" s="14"/>
      <c r="O122" s="14" t="s">
        <v>1487</v>
      </c>
      <c r="P122" s="14" t="s">
        <v>1488</v>
      </c>
      <c r="Q122" s="15">
        <v>605110.822</v>
      </c>
      <c r="R122" s="16">
        <v>2.0</v>
      </c>
      <c r="S122" s="17"/>
      <c r="T122" s="17">
        <f t="shared" si="2"/>
        <v>10</v>
      </c>
      <c r="U122" s="17">
        <f t="shared" si="3"/>
        <v>0</v>
      </c>
      <c r="V122" s="17"/>
      <c r="W122" s="12" t="s">
        <v>1486</v>
      </c>
      <c r="X122" s="13">
        <v>43873.0</v>
      </c>
      <c r="Y122" s="18" t="str">
        <f t="shared" ref="Y122:AI122" si="124">IFERROR((F122-E122)/F122,"vide")</f>
        <v>vide</v>
      </c>
      <c r="Z122" s="18" t="str">
        <f t="shared" si="124"/>
        <v>vide</v>
      </c>
      <c r="AA122" s="18" t="str">
        <f t="shared" si="124"/>
        <v>vide</v>
      </c>
      <c r="AB122" s="18" t="str">
        <f t="shared" si="124"/>
        <v>vide</v>
      </c>
      <c r="AC122" s="18" t="str">
        <f t="shared" si="124"/>
        <v>vide</v>
      </c>
      <c r="AD122" s="18" t="str">
        <f t="shared" si="124"/>
        <v>vide</v>
      </c>
      <c r="AE122" s="18" t="str">
        <f t="shared" si="124"/>
        <v>vide</v>
      </c>
      <c r="AF122" s="18" t="str">
        <f t="shared" si="124"/>
        <v>vide</v>
      </c>
      <c r="AG122" s="18" t="str">
        <f t="shared" si="124"/>
        <v>vide</v>
      </c>
      <c r="AH122" s="18">
        <f t="shared" si="124"/>
        <v>1</v>
      </c>
      <c r="AI122" s="18">
        <f t="shared" si="124"/>
        <v>0.684509847</v>
      </c>
      <c r="AJ122" s="19">
        <f t="shared" si="5"/>
        <v>9</v>
      </c>
      <c r="AK122" s="20">
        <f t="shared" si="6"/>
        <v>1</v>
      </c>
      <c r="AL122" s="16"/>
      <c r="AM122" s="17"/>
      <c r="AN122" s="17"/>
    </row>
    <row r="123" ht="19.5" customHeight="1">
      <c r="A123" s="1"/>
      <c r="B123" s="12" t="s">
        <v>1489</v>
      </c>
      <c r="C123" s="13">
        <v>36526.0</v>
      </c>
      <c r="D123" s="13">
        <v>36526.0</v>
      </c>
      <c r="E123" s="14" t="s">
        <v>1490</v>
      </c>
      <c r="F123" s="14" t="s">
        <v>1491</v>
      </c>
      <c r="G123" s="14" t="s">
        <v>1492</v>
      </c>
      <c r="H123" s="14" t="s">
        <v>1493</v>
      </c>
      <c r="I123" s="14" t="s">
        <v>1494</v>
      </c>
      <c r="J123" s="14" t="s">
        <v>1495</v>
      </c>
      <c r="K123" s="14" t="s">
        <v>1496</v>
      </c>
      <c r="L123" s="14" t="s">
        <v>1497</v>
      </c>
      <c r="M123" s="14" t="s">
        <v>1498</v>
      </c>
      <c r="N123" s="14" t="s">
        <v>1499</v>
      </c>
      <c r="O123" s="14" t="s">
        <v>1500</v>
      </c>
      <c r="P123" s="14" t="s">
        <v>1501</v>
      </c>
      <c r="Q123" s="15">
        <v>2.7158962688E7</v>
      </c>
      <c r="R123" s="16">
        <v>12.0</v>
      </c>
      <c r="S123" s="17"/>
      <c r="T123" s="17">
        <f t="shared" si="2"/>
        <v>0</v>
      </c>
      <c r="U123" s="17">
        <f t="shared" si="3"/>
        <v>0</v>
      </c>
      <c r="V123" s="17"/>
      <c r="W123" s="12" t="s">
        <v>1489</v>
      </c>
      <c r="X123" s="13">
        <v>36526.0</v>
      </c>
      <c r="Y123" s="18">
        <f t="shared" ref="Y123:AI123" si="125">IFERROR((F123-E123)/F123,"vide")</f>
        <v>-0.09876925276</v>
      </c>
      <c r="Z123" s="18">
        <f t="shared" si="125"/>
        <v>0.2043821863</v>
      </c>
      <c r="AA123" s="18">
        <f t="shared" si="125"/>
        <v>0.08398220974</v>
      </c>
      <c r="AB123" s="18">
        <f t="shared" si="125"/>
        <v>-0.09796577553</v>
      </c>
      <c r="AC123" s="18">
        <f t="shared" si="125"/>
        <v>-0.005839864252</v>
      </c>
      <c r="AD123" s="18">
        <f t="shared" si="125"/>
        <v>0.02764968245</v>
      </c>
      <c r="AE123" s="18">
        <f t="shared" si="125"/>
        <v>-0.09039598088</v>
      </c>
      <c r="AF123" s="18">
        <f t="shared" si="125"/>
        <v>-0.03183029036</v>
      </c>
      <c r="AG123" s="18">
        <f t="shared" si="125"/>
        <v>-0.05244691281</v>
      </c>
      <c r="AH123" s="18">
        <f t="shared" si="125"/>
        <v>0.01870913906</v>
      </c>
      <c r="AI123" s="18">
        <f t="shared" si="125"/>
        <v>-0.1246318461</v>
      </c>
      <c r="AJ123" s="19">
        <f t="shared" si="5"/>
        <v>0</v>
      </c>
      <c r="AK123" s="20">
        <f t="shared" si="6"/>
        <v>0</v>
      </c>
      <c r="AL123" s="16"/>
      <c r="AM123" s="17"/>
      <c r="AN123" s="17"/>
    </row>
    <row r="124" ht="19.5" customHeight="1">
      <c r="A124" s="1"/>
      <c r="B124" s="12" t="s">
        <v>1502</v>
      </c>
      <c r="C124" s="13">
        <v>36526.0</v>
      </c>
      <c r="D124" s="13">
        <v>36526.0</v>
      </c>
      <c r="E124" s="14" t="s">
        <v>1503</v>
      </c>
      <c r="F124" s="14" t="s">
        <v>1504</v>
      </c>
      <c r="G124" s="14" t="s">
        <v>1505</v>
      </c>
      <c r="H124" s="14" t="s">
        <v>1506</v>
      </c>
      <c r="I124" s="14" t="s">
        <v>1507</v>
      </c>
      <c r="J124" s="14" t="s">
        <v>1508</v>
      </c>
      <c r="K124" s="14" t="s">
        <v>1509</v>
      </c>
      <c r="L124" s="14" t="s">
        <v>1510</v>
      </c>
      <c r="M124" s="14" t="s">
        <v>1511</v>
      </c>
      <c r="N124" s="14" t="s">
        <v>1512</v>
      </c>
      <c r="O124" s="14" t="s">
        <v>1513</v>
      </c>
      <c r="P124" s="14" t="s">
        <v>1514</v>
      </c>
      <c r="Q124" s="15">
        <v>9796974.607</v>
      </c>
      <c r="R124" s="16">
        <v>12.0</v>
      </c>
      <c r="S124" s="17"/>
      <c r="T124" s="17">
        <f t="shared" si="2"/>
        <v>0</v>
      </c>
      <c r="U124" s="17">
        <f t="shared" si="3"/>
        <v>0</v>
      </c>
      <c r="V124" s="17"/>
      <c r="W124" s="12" t="s">
        <v>1502</v>
      </c>
      <c r="X124" s="13">
        <v>36526.0</v>
      </c>
      <c r="Y124" s="18">
        <f t="shared" ref="Y124:AI124" si="126">IFERROR((F124-E124)/F124,"vide")</f>
        <v>0.05124848222</v>
      </c>
      <c r="Z124" s="18">
        <f t="shared" si="126"/>
        <v>0.06562237755</v>
      </c>
      <c r="AA124" s="18">
        <f t="shared" si="126"/>
        <v>0.0395988254</v>
      </c>
      <c r="AB124" s="18">
        <f t="shared" si="126"/>
        <v>0.05383235747</v>
      </c>
      <c r="AC124" s="18">
        <f t="shared" si="126"/>
        <v>0.03700043041</v>
      </c>
      <c r="AD124" s="18">
        <f t="shared" si="126"/>
        <v>-0.06607978486</v>
      </c>
      <c r="AE124" s="18">
        <f t="shared" si="126"/>
        <v>-0.006757762319</v>
      </c>
      <c r="AF124" s="18">
        <f t="shared" si="126"/>
        <v>0.001525191214</v>
      </c>
      <c r="AG124" s="18">
        <f t="shared" si="126"/>
        <v>0.001936315164</v>
      </c>
      <c r="AH124" s="18">
        <f t="shared" si="126"/>
        <v>0.004597682145</v>
      </c>
      <c r="AI124" s="18">
        <f t="shared" si="126"/>
        <v>-0.1076864108</v>
      </c>
      <c r="AJ124" s="19">
        <f t="shared" si="5"/>
        <v>0</v>
      </c>
      <c r="AK124" s="20">
        <f t="shared" si="6"/>
        <v>0</v>
      </c>
      <c r="AL124" s="16"/>
      <c r="AM124" s="17"/>
      <c r="AN124" s="17"/>
    </row>
    <row r="125" ht="19.5" customHeight="1">
      <c r="A125" s="1"/>
      <c r="B125" s="12" t="s">
        <v>1515</v>
      </c>
      <c r="C125" s="13">
        <v>36526.0</v>
      </c>
      <c r="D125" s="13">
        <v>36526.0</v>
      </c>
      <c r="E125" s="14" t="s">
        <v>1516</v>
      </c>
      <c r="F125" s="14" t="s">
        <v>1517</v>
      </c>
      <c r="G125" s="14" t="s">
        <v>1518</v>
      </c>
      <c r="H125" s="14" t="s">
        <v>1519</v>
      </c>
      <c r="I125" s="14" t="s">
        <v>1520</v>
      </c>
      <c r="J125" s="14" t="s">
        <v>1521</v>
      </c>
      <c r="K125" s="14" t="s">
        <v>1522</v>
      </c>
      <c r="L125" s="14" t="s">
        <v>1523</v>
      </c>
      <c r="M125" s="14" t="s">
        <v>1524</v>
      </c>
      <c r="N125" s="14" t="s">
        <v>1525</v>
      </c>
      <c r="O125" s="14" t="s">
        <v>1526</v>
      </c>
      <c r="P125" s="14" t="s">
        <v>1527</v>
      </c>
      <c r="Q125" s="15">
        <v>1.1198238378E7</v>
      </c>
      <c r="R125" s="16">
        <v>12.0</v>
      </c>
      <c r="S125" s="17"/>
      <c r="T125" s="17">
        <f t="shared" si="2"/>
        <v>0</v>
      </c>
      <c r="U125" s="17">
        <f t="shared" si="3"/>
        <v>0</v>
      </c>
      <c r="V125" s="17"/>
      <c r="W125" s="12" t="s">
        <v>1515</v>
      </c>
      <c r="X125" s="13">
        <v>36526.0</v>
      </c>
      <c r="Y125" s="18">
        <f t="shared" ref="Y125:AI125" si="127">IFERROR((F125-E125)/F125,"vide")</f>
        <v>0.03375684742</v>
      </c>
      <c r="Z125" s="18">
        <f t="shared" si="127"/>
        <v>0.04820558525</v>
      </c>
      <c r="AA125" s="18">
        <f t="shared" si="127"/>
        <v>-0.08953565627</v>
      </c>
      <c r="AB125" s="18">
        <f t="shared" si="127"/>
        <v>0.05339312646</v>
      </c>
      <c r="AC125" s="18">
        <f t="shared" si="127"/>
        <v>-0.03564053187</v>
      </c>
      <c r="AD125" s="18">
        <f t="shared" si="127"/>
        <v>-0.05996010049</v>
      </c>
      <c r="AE125" s="18">
        <f t="shared" si="127"/>
        <v>0.05724597615</v>
      </c>
      <c r="AF125" s="18">
        <f t="shared" si="127"/>
        <v>0.01882109706</v>
      </c>
      <c r="AG125" s="18">
        <f t="shared" si="127"/>
        <v>0.004509705115</v>
      </c>
      <c r="AH125" s="18">
        <f t="shared" si="127"/>
        <v>0.03651487729</v>
      </c>
      <c r="AI125" s="18">
        <f t="shared" si="127"/>
        <v>-0.00126865289</v>
      </c>
      <c r="AJ125" s="19">
        <f t="shared" si="5"/>
        <v>0</v>
      </c>
      <c r="AK125" s="20">
        <f t="shared" si="6"/>
        <v>0</v>
      </c>
      <c r="AL125" s="16"/>
      <c r="AM125" s="17"/>
      <c r="AN125" s="17"/>
    </row>
    <row r="126" ht="19.5" customHeight="1">
      <c r="A126" s="1"/>
      <c r="B126" s="12" t="s">
        <v>1528</v>
      </c>
      <c r="C126" s="13">
        <v>40625.0</v>
      </c>
      <c r="D126" s="13">
        <v>40625.0</v>
      </c>
      <c r="E126" s="14" t="s">
        <v>1529</v>
      </c>
      <c r="F126" s="14" t="s">
        <v>1530</v>
      </c>
      <c r="G126" s="14" t="s">
        <v>1531</v>
      </c>
      <c r="H126" s="14" t="s">
        <v>1532</v>
      </c>
      <c r="I126" s="14" t="s">
        <v>1533</v>
      </c>
      <c r="J126" s="14" t="s">
        <v>1534</v>
      </c>
      <c r="K126" s="14" t="s">
        <v>1535</v>
      </c>
      <c r="L126" s="14" t="s">
        <v>1536</v>
      </c>
      <c r="M126" s="14" t="s">
        <v>1537</v>
      </c>
      <c r="N126" s="14" t="s">
        <v>1538</v>
      </c>
      <c r="O126" s="14" t="s">
        <v>1539</v>
      </c>
      <c r="P126" s="14" t="s">
        <v>1540</v>
      </c>
      <c r="Q126" s="15">
        <v>5248599.632</v>
      </c>
      <c r="R126" s="16">
        <v>12.0</v>
      </c>
      <c r="S126" s="17"/>
      <c r="T126" s="17">
        <f t="shared" si="2"/>
        <v>0</v>
      </c>
      <c r="U126" s="17">
        <f t="shared" si="3"/>
        <v>0</v>
      </c>
      <c r="V126" s="17"/>
      <c r="W126" s="12" t="s">
        <v>1528</v>
      </c>
      <c r="X126" s="13">
        <v>40625.0</v>
      </c>
      <c r="Y126" s="18">
        <f t="shared" ref="Y126:AI126" si="128">IFERROR((F126-E126)/F126,"vide")</f>
        <v>0.03574484584</v>
      </c>
      <c r="Z126" s="18">
        <f t="shared" si="128"/>
        <v>-0.03791419869</v>
      </c>
      <c r="AA126" s="18">
        <f t="shared" si="128"/>
        <v>0.004072428416</v>
      </c>
      <c r="AB126" s="18">
        <f t="shared" si="128"/>
        <v>-0.005095638726</v>
      </c>
      <c r="AC126" s="18">
        <f t="shared" si="128"/>
        <v>0.02646501983</v>
      </c>
      <c r="AD126" s="18">
        <f t="shared" si="128"/>
        <v>-0.03040972071</v>
      </c>
      <c r="AE126" s="18">
        <f t="shared" si="128"/>
        <v>0.0167159162</v>
      </c>
      <c r="AF126" s="18">
        <f t="shared" si="128"/>
        <v>0.04432824551</v>
      </c>
      <c r="AG126" s="18">
        <f t="shared" si="128"/>
        <v>-0.02949284528</v>
      </c>
      <c r="AH126" s="18">
        <f t="shared" si="128"/>
        <v>-0.04089288011</v>
      </c>
      <c r="AI126" s="18">
        <f t="shared" si="128"/>
        <v>-0.004762934174</v>
      </c>
      <c r="AJ126" s="19">
        <f t="shared" si="5"/>
        <v>0</v>
      </c>
      <c r="AK126" s="20">
        <f t="shared" si="6"/>
        <v>0</v>
      </c>
      <c r="AL126" s="16"/>
      <c r="AM126" s="17"/>
      <c r="AN126" s="17"/>
    </row>
    <row r="127" ht="19.5" customHeight="1">
      <c r="A127" s="1"/>
      <c r="B127" s="12" t="s">
        <v>1541</v>
      </c>
      <c r="C127" s="13">
        <v>36526.0</v>
      </c>
      <c r="D127" s="13">
        <v>36526.0</v>
      </c>
      <c r="E127" s="14" t="s">
        <v>1542</v>
      </c>
      <c r="F127" s="14" t="s">
        <v>1543</v>
      </c>
      <c r="G127" s="14" t="s">
        <v>1544</v>
      </c>
      <c r="H127" s="14" t="s">
        <v>1545</v>
      </c>
      <c r="I127" s="14" t="s">
        <v>1546</v>
      </c>
      <c r="J127" s="14" t="s">
        <v>1547</v>
      </c>
      <c r="K127" s="14" t="s">
        <v>1548</v>
      </c>
      <c r="L127" s="14" t="s">
        <v>1549</v>
      </c>
      <c r="M127" s="14" t="s">
        <v>1550</v>
      </c>
      <c r="N127" s="14" t="s">
        <v>1551</v>
      </c>
      <c r="O127" s="14" t="s">
        <v>1552</v>
      </c>
      <c r="P127" s="14" t="s">
        <v>1553</v>
      </c>
      <c r="Q127" s="15">
        <v>1.0050893827E7</v>
      </c>
      <c r="R127" s="16">
        <v>12.0</v>
      </c>
      <c r="S127" s="17"/>
      <c r="T127" s="17">
        <f t="shared" si="2"/>
        <v>0</v>
      </c>
      <c r="U127" s="17">
        <f t="shared" si="3"/>
        <v>0</v>
      </c>
      <c r="V127" s="17"/>
      <c r="W127" s="12" t="s">
        <v>1541</v>
      </c>
      <c r="X127" s="13">
        <v>36526.0</v>
      </c>
      <c r="Y127" s="18">
        <f t="shared" ref="Y127:AI127" si="129">IFERROR((F127-E127)/F127,"vide")</f>
        <v>-0.3276853921</v>
      </c>
      <c r="Z127" s="18">
        <f t="shared" si="129"/>
        <v>0.3079501399</v>
      </c>
      <c r="AA127" s="18">
        <f t="shared" si="129"/>
        <v>-0.4209106239</v>
      </c>
      <c r="AB127" s="18">
        <f t="shared" si="129"/>
        <v>0.01000542577</v>
      </c>
      <c r="AC127" s="18">
        <f t="shared" si="129"/>
        <v>0.01045524233</v>
      </c>
      <c r="AD127" s="18">
        <f t="shared" si="129"/>
        <v>-0.01873833396</v>
      </c>
      <c r="AE127" s="18">
        <f t="shared" si="129"/>
        <v>-0.01737373108</v>
      </c>
      <c r="AF127" s="18">
        <f t="shared" si="129"/>
        <v>0.0409849219</v>
      </c>
      <c r="AG127" s="18">
        <f t="shared" si="129"/>
        <v>-0.01725283361</v>
      </c>
      <c r="AH127" s="18">
        <f t="shared" si="129"/>
        <v>0.04176013659</v>
      </c>
      <c r="AI127" s="18">
        <f t="shared" si="129"/>
        <v>-0.03025994923</v>
      </c>
      <c r="AJ127" s="19">
        <f t="shared" si="5"/>
        <v>0</v>
      </c>
      <c r="AK127" s="20">
        <f t="shared" si="6"/>
        <v>0</v>
      </c>
      <c r="AL127" s="16"/>
      <c r="AM127" s="17"/>
      <c r="AN127" s="17"/>
    </row>
    <row r="128" ht="19.5" customHeight="1">
      <c r="A128" s="1"/>
      <c r="B128" s="12" t="s">
        <v>1554</v>
      </c>
      <c r="C128" s="13">
        <v>36526.0</v>
      </c>
      <c r="D128" s="13">
        <v>36526.0</v>
      </c>
      <c r="E128" s="14" t="s">
        <v>1555</v>
      </c>
      <c r="F128" s="14" t="s">
        <v>1556</v>
      </c>
      <c r="G128" s="14" t="s">
        <v>1557</v>
      </c>
      <c r="H128" s="14" t="s">
        <v>1558</v>
      </c>
      <c r="I128" s="14" t="s">
        <v>1559</v>
      </c>
      <c r="J128" s="14" t="s">
        <v>1560</v>
      </c>
      <c r="K128" s="14" t="s">
        <v>1561</v>
      </c>
      <c r="L128" s="14" t="s">
        <v>1562</v>
      </c>
      <c r="M128" s="14" t="s">
        <v>1563</v>
      </c>
      <c r="N128" s="14" t="s">
        <v>1564</v>
      </c>
      <c r="O128" s="14" t="s">
        <v>1565</v>
      </c>
      <c r="P128" s="14" t="s">
        <v>1566</v>
      </c>
      <c r="Q128" s="15">
        <v>1.140885861E7</v>
      </c>
      <c r="R128" s="16">
        <v>12.0</v>
      </c>
      <c r="S128" s="17"/>
      <c r="T128" s="17">
        <f t="shared" si="2"/>
        <v>0</v>
      </c>
      <c r="U128" s="17">
        <f t="shared" si="3"/>
        <v>0</v>
      </c>
      <c r="V128" s="17"/>
      <c r="W128" s="12" t="s">
        <v>1554</v>
      </c>
      <c r="X128" s="13">
        <v>36526.0</v>
      </c>
      <c r="Y128" s="18">
        <f t="shared" ref="Y128:AI128" si="130">IFERROR((F128-E128)/F128,"vide")</f>
        <v>0.07155434943</v>
      </c>
      <c r="Z128" s="18">
        <f t="shared" si="130"/>
        <v>0.06843876653</v>
      </c>
      <c r="AA128" s="18">
        <f t="shared" si="130"/>
        <v>0.03435665945</v>
      </c>
      <c r="AB128" s="18">
        <f t="shared" si="130"/>
        <v>-0.02756718525</v>
      </c>
      <c r="AC128" s="18">
        <f t="shared" si="130"/>
        <v>0.008120662496</v>
      </c>
      <c r="AD128" s="18">
        <f t="shared" si="130"/>
        <v>-0.04227250792</v>
      </c>
      <c r="AE128" s="18">
        <f t="shared" si="130"/>
        <v>-0.02472092743</v>
      </c>
      <c r="AF128" s="18">
        <f t="shared" si="130"/>
        <v>0.007612870189</v>
      </c>
      <c r="AG128" s="18">
        <f t="shared" si="130"/>
        <v>-0.009481388306</v>
      </c>
      <c r="AH128" s="18">
        <f t="shared" si="130"/>
        <v>0.04373724288</v>
      </c>
      <c r="AI128" s="18">
        <f t="shared" si="130"/>
        <v>-0.008911641032</v>
      </c>
      <c r="AJ128" s="19">
        <f t="shared" si="5"/>
        <v>0</v>
      </c>
      <c r="AK128" s="20">
        <f t="shared" si="6"/>
        <v>0</v>
      </c>
      <c r="AL128" s="16"/>
      <c r="AM128" s="17"/>
      <c r="AN128" s="17"/>
    </row>
    <row r="129" ht="19.5" customHeight="1">
      <c r="A129" s="1"/>
      <c r="B129" s="12" t="s">
        <v>1567</v>
      </c>
      <c r="C129" s="13">
        <v>36526.0</v>
      </c>
      <c r="D129" s="13">
        <v>36526.0</v>
      </c>
      <c r="E129" s="14" t="s">
        <v>1568</v>
      </c>
      <c r="F129" s="14" t="s">
        <v>1569</v>
      </c>
      <c r="G129" s="14" t="s">
        <v>1570</v>
      </c>
      <c r="H129" s="14" t="s">
        <v>1571</v>
      </c>
      <c r="I129" s="14" t="s">
        <v>1572</v>
      </c>
      <c r="J129" s="14" t="s">
        <v>1573</v>
      </c>
      <c r="K129" s="14" t="s">
        <v>1574</v>
      </c>
      <c r="L129" s="14" t="s">
        <v>1575</v>
      </c>
      <c r="M129" s="14" t="s">
        <v>1576</v>
      </c>
      <c r="N129" s="14" t="s">
        <v>1577</v>
      </c>
      <c r="O129" s="14" t="s">
        <v>1578</v>
      </c>
      <c r="P129" s="14" t="s">
        <v>1579</v>
      </c>
      <c r="Q129" s="15">
        <v>9016152.32</v>
      </c>
      <c r="R129" s="16">
        <v>12.0</v>
      </c>
      <c r="S129" s="17"/>
      <c r="T129" s="17">
        <f t="shared" si="2"/>
        <v>0</v>
      </c>
      <c r="U129" s="17">
        <f t="shared" si="3"/>
        <v>0</v>
      </c>
      <c r="V129" s="17"/>
      <c r="W129" s="12" t="s">
        <v>1567</v>
      </c>
      <c r="X129" s="13">
        <v>36526.0</v>
      </c>
      <c r="Y129" s="18">
        <f t="shared" ref="Y129:AI129" si="131">IFERROR((F129-E129)/F129,"vide")</f>
        <v>0.05785658038</v>
      </c>
      <c r="Z129" s="18">
        <f t="shared" si="131"/>
        <v>0.0683386257</v>
      </c>
      <c r="AA129" s="18">
        <f t="shared" si="131"/>
        <v>-0.01523171463</v>
      </c>
      <c r="AB129" s="18">
        <f t="shared" si="131"/>
        <v>-0.05696881215</v>
      </c>
      <c r="AC129" s="18">
        <f t="shared" si="131"/>
        <v>0.05739441174</v>
      </c>
      <c r="AD129" s="18">
        <f t="shared" si="131"/>
        <v>-0.05398151738</v>
      </c>
      <c r="AE129" s="18">
        <f t="shared" si="131"/>
        <v>-0.08907407754</v>
      </c>
      <c r="AF129" s="18">
        <f t="shared" si="131"/>
        <v>0.09975256485</v>
      </c>
      <c r="AG129" s="18">
        <f t="shared" si="131"/>
        <v>0.01792865999</v>
      </c>
      <c r="AH129" s="18">
        <f t="shared" si="131"/>
        <v>-0.0895428312</v>
      </c>
      <c r="AI129" s="18">
        <f t="shared" si="131"/>
        <v>-0.04819221002</v>
      </c>
      <c r="AJ129" s="19">
        <f t="shared" si="5"/>
        <v>0</v>
      </c>
      <c r="AK129" s="20">
        <f t="shared" si="6"/>
        <v>0</v>
      </c>
      <c r="AL129" s="16"/>
      <c r="AM129" s="17"/>
      <c r="AN129" s="17"/>
    </row>
    <row r="130" ht="19.5" customHeight="1">
      <c r="A130" s="1"/>
      <c r="B130" s="12" t="s">
        <v>1580</v>
      </c>
      <c r="C130" s="13">
        <v>36526.0</v>
      </c>
      <c r="D130" s="13">
        <v>36526.0</v>
      </c>
      <c r="E130" s="14" t="s">
        <v>1581</v>
      </c>
      <c r="F130" s="14" t="s">
        <v>1582</v>
      </c>
      <c r="G130" s="14" t="s">
        <v>1583</v>
      </c>
      <c r="H130" s="14" t="s">
        <v>1584</v>
      </c>
      <c r="I130" s="14" t="s">
        <v>1585</v>
      </c>
      <c r="J130" s="14" t="s">
        <v>1586</v>
      </c>
      <c r="K130" s="14" t="s">
        <v>1587</v>
      </c>
      <c r="L130" s="14" t="s">
        <v>1588</v>
      </c>
      <c r="M130" s="14" t="s">
        <v>1589</v>
      </c>
      <c r="N130" s="14" t="s">
        <v>1590</v>
      </c>
      <c r="O130" s="14" t="s">
        <v>1591</v>
      </c>
      <c r="P130" s="14" t="s">
        <v>1592</v>
      </c>
      <c r="Q130" s="15">
        <v>2.2730590678E7</v>
      </c>
      <c r="R130" s="16">
        <v>12.0</v>
      </c>
      <c r="S130" s="17"/>
      <c r="T130" s="17">
        <f t="shared" si="2"/>
        <v>0</v>
      </c>
      <c r="U130" s="17">
        <f t="shared" si="3"/>
        <v>0</v>
      </c>
      <c r="V130" s="17"/>
      <c r="W130" s="12" t="s">
        <v>1580</v>
      </c>
      <c r="X130" s="13">
        <v>36526.0</v>
      </c>
      <c r="Y130" s="18">
        <f t="shared" ref="Y130:AI130" si="132">IFERROR((F130-E130)/F130,"vide")</f>
        <v>0.07849518459</v>
      </c>
      <c r="Z130" s="18">
        <f t="shared" si="132"/>
        <v>0.04870811294</v>
      </c>
      <c r="AA130" s="18">
        <f t="shared" si="132"/>
        <v>0.0001647133936</v>
      </c>
      <c r="AB130" s="18">
        <f t="shared" si="132"/>
        <v>0.05267668394</v>
      </c>
      <c r="AC130" s="18">
        <f t="shared" si="132"/>
        <v>-0.02882158055</v>
      </c>
      <c r="AD130" s="18">
        <f t="shared" si="132"/>
        <v>-0.02229811986</v>
      </c>
      <c r="AE130" s="18">
        <f t="shared" si="132"/>
        <v>-0.03920760043</v>
      </c>
      <c r="AF130" s="18">
        <f t="shared" si="132"/>
        <v>0.006845497017</v>
      </c>
      <c r="AG130" s="18">
        <f t="shared" si="132"/>
        <v>-0.0160640623</v>
      </c>
      <c r="AH130" s="18">
        <f t="shared" si="132"/>
        <v>-0.05121190837</v>
      </c>
      <c r="AI130" s="18">
        <f t="shared" si="132"/>
        <v>-0.0429587552</v>
      </c>
      <c r="AJ130" s="19">
        <f t="shared" si="5"/>
        <v>0</v>
      </c>
      <c r="AK130" s="20">
        <f t="shared" si="6"/>
        <v>0</v>
      </c>
      <c r="AL130" s="16"/>
      <c r="AM130" s="17"/>
      <c r="AN130" s="17"/>
    </row>
    <row r="131" ht="19.5" customHeight="1">
      <c r="A131" s="1"/>
      <c r="B131" s="12" t="s">
        <v>1593</v>
      </c>
      <c r="C131" s="13">
        <v>36526.0</v>
      </c>
      <c r="D131" s="13">
        <v>41378.0</v>
      </c>
      <c r="E131" s="14" t="s">
        <v>1594</v>
      </c>
      <c r="F131" s="14" t="s">
        <v>1595</v>
      </c>
      <c r="G131" s="14" t="s">
        <v>1596</v>
      </c>
      <c r="H131" s="14" t="s">
        <v>1597</v>
      </c>
      <c r="I131" s="14" t="s">
        <v>1598</v>
      </c>
      <c r="J131" s="14" t="s">
        <v>1599</v>
      </c>
      <c r="K131" s="14" t="s">
        <v>1600</v>
      </c>
      <c r="L131" s="14" t="s">
        <v>1601</v>
      </c>
      <c r="M131" s="14" t="s">
        <v>1602</v>
      </c>
      <c r="N131" s="14" t="s">
        <v>1603</v>
      </c>
      <c r="O131" s="14" t="s">
        <v>1604</v>
      </c>
      <c r="P131" s="14" t="s">
        <v>1605</v>
      </c>
      <c r="Q131" s="15">
        <v>6240037.037</v>
      </c>
      <c r="R131" s="16">
        <v>12.0</v>
      </c>
      <c r="S131" s="17"/>
      <c r="T131" s="17">
        <f t="shared" si="2"/>
        <v>0</v>
      </c>
      <c r="U131" s="17">
        <f t="shared" si="3"/>
        <v>0</v>
      </c>
      <c r="V131" s="17"/>
      <c r="W131" s="12" t="s">
        <v>1593</v>
      </c>
      <c r="X131" s="13">
        <v>41378.0</v>
      </c>
      <c r="Y131" s="18">
        <f t="shared" ref="Y131:AI131" si="133">IFERROR((F131-E131)/F131,"vide")</f>
        <v>-0.1030467136</v>
      </c>
      <c r="Z131" s="18">
        <f t="shared" si="133"/>
        <v>0.1889285446</v>
      </c>
      <c r="AA131" s="18">
        <f t="shared" si="133"/>
        <v>0.06776770697</v>
      </c>
      <c r="AB131" s="18">
        <f t="shared" si="133"/>
        <v>-0.1329363504</v>
      </c>
      <c r="AC131" s="18">
        <f t="shared" si="133"/>
        <v>-0.001854128039</v>
      </c>
      <c r="AD131" s="18">
        <f t="shared" si="133"/>
        <v>-0.02468508086</v>
      </c>
      <c r="AE131" s="18">
        <f t="shared" si="133"/>
        <v>-0.07060996539</v>
      </c>
      <c r="AF131" s="18">
        <f t="shared" si="133"/>
        <v>0.06925305249</v>
      </c>
      <c r="AG131" s="18">
        <f t="shared" si="133"/>
        <v>-0.01822943331</v>
      </c>
      <c r="AH131" s="18">
        <f t="shared" si="133"/>
        <v>0.03675379999</v>
      </c>
      <c r="AI131" s="18">
        <f t="shared" si="133"/>
        <v>-0.007660111232</v>
      </c>
      <c r="AJ131" s="19">
        <f t="shared" si="5"/>
        <v>0</v>
      </c>
      <c r="AK131" s="20">
        <f t="shared" si="6"/>
        <v>0</v>
      </c>
      <c r="AL131" s="16"/>
      <c r="AM131" s="17"/>
      <c r="AN131" s="17"/>
    </row>
    <row r="132" ht="19.5" customHeight="1">
      <c r="A132" s="1"/>
      <c r="B132" s="12" t="s">
        <v>1606</v>
      </c>
      <c r="C132" s="13">
        <v>36526.0</v>
      </c>
      <c r="D132" s="13">
        <v>44012.0</v>
      </c>
      <c r="E132" s="14" t="s">
        <v>1607</v>
      </c>
      <c r="F132" s="14" t="s">
        <v>1608</v>
      </c>
      <c r="G132" s="14" t="s">
        <v>1609</v>
      </c>
      <c r="H132" s="14" t="s">
        <v>1610</v>
      </c>
      <c r="I132" s="14" t="s">
        <v>1611</v>
      </c>
      <c r="J132" s="14" t="s">
        <v>1612</v>
      </c>
      <c r="K132" s="14" t="s">
        <v>1613</v>
      </c>
      <c r="L132" s="14" t="s">
        <v>1614</v>
      </c>
      <c r="M132" s="14" t="s">
        <v>1615</v>
      </c>
      <c r="N132" s="14" t="s">
        <v>1616</v>
      </c>
      <c r="O132" s="14" t="s">
        <v>1617</v>
      </c>
      <c r="P132" s="14" t="s">
        <v>1618</v>
      </c>
      <c r="Q132" s="15">
        <v>6512881.297</v>
      </c>
      <c r="R132" s="16">
        <v>12.0</v>
      </c>
      <c r="S132" s="17"/>
      <c r="T132" s="17">
        <f t="shared" si="2"/>
        <v>0</v>
      </c>
      <c r="U132" s="17">
        <f t="shared" si="3"/>
        <v>0</v>
      </c>
      <c r="V132" s="17"/>
      <c r="W132" s="12" t="s">
        <v>1606</v>
      </c>
      <c r="X132" s="13">
        <v>44012.0</v>
      </c>
      <c r="Y132" s="18">
        <f t="shared" ref="Y132:AI132" si="134">IFERROR((F132-E132)/F132,"vide")</f>
        <v>0.02461743676</v>
      </c>
      <c r="Z132" s="18">
        <f t="shared" si="134"/>
        <v>0.01441542346</v>
      </c>
      <c r="AA132" s="18">
        <f t="shared" si="134"/>
        <v>0.01118583261</v>
      </c>
      <c r="AB132" s="18">
        <f t="shared" si="134"/>
        <v>-0.01304782855</v>
      </c>
      <c r="AC132" s="18">
        <f t="shared" si="134"/>
        <v>0.005041660033</v>
      </c>
      <c r="AD132" s="18">
        <f t="shared" si="134"/>
        <v>-0.03367868297</v>
      </c>
      <c r="AE132" s="18">
        <f t="shared" si="134"/>
        <v>0.03672396168</v>
      </c>
      <c r="AF132" s="18">
        <f t="shared" si="134"/>
        <v>0.019648229</v>
      </c>
      <c r="AG132" s="18">
        <f t="shared" si="134"/>
        <v>0.008675479684</v>
      </c>
      <c r="AH132" s="18">
        <f t="shared" si="134"/>
        <v>-0.03170789637</v>
      </c>
      <c r="AI132" s="18">
        <f t="shared" si="134"/>
        <v>-0.05720014061</v>
      </c>
      <c r="AJ132" s="19">
        <f t="shared" si="5"/>
        <v>0</v>
      </c>
      <c r="AK132" s="20">
        <f t="shared" si="6"/>
        <v>0</v>
      </c>
      <c r="AL132" s="16"/>
      <c r="AM132" s="17"/>
      <c r="AN132" s="17"/>
    </row>
    <row r="133" ht="19.5" customHeight="1">
      <c r="A133" s="1"/>
      <c r="B133" s="12" t="s">
        <v>1619</v>
      </c>
      <c r="C133" s="13">
        <v>36526.0</v>
      </c>
      <c r="D133" s="13">
        <v>43509.0</v>
      </c>
      <c r="E133" s="14" t="s">
        <v>1620</v>
      </c>
      <c r="F133" s="14" t="s">
        <v>269</v>
      </c>
      <c r="G133" s="14" t="s">
        <v>269</v>
      </c>
      <c r="H133" s="14"/>
      <c r="I133" s="14"/>
      <c r="J133" s="14"/>
      <c r="K133" s="14" t="s">
        <v>269</v>
      </c>
      <c r="L133" s="14" t="s">
        <v>269</v>
      </c>
      <c r="M133" s="14" t="s">
        <v>269</v>
      </c>
      <c r="N133" s="14" t="s">
        <v>269</v>
      </c>
      <c r="O133" s="14" t="s">
        <v>1621</v>
      </c>
      <c r="P133" s="14" t="s">
        <v>1622</v>
      </c>
      <c r="Q133" s="15">
        <v>1989627.594</v>
      </c>
      <c r="R133" s="16">
        <v>9.0</v>
      </c>
      <c r="S133" s="17"/>
      <c r="T133" s="17">
        <f t="shared" si="2"/>
        <v>3</v>
      </c>
      <c r="U133" s="17">
        <f t="shared" si="3"/>
        <v>6</v>
      </c>
      <c r="V133" s="17"/>
      <c r="W133" s="12" t="s">
        <v>1619</v>
      </c>
      <c r="X133" s="13">
        <v>43509.0</v>
      </c>
      <c r="Y133" s="18" t="str">
        <f t="shared" ref="Y133:AI133" si="135">IFERROR((F133-E133)/F133,"vide")</f>
        <v>vide</v>
      </c>
      <c r="Z133" s="18" t="str">
        <f t="shared" si="135"/>
        <v>vide</v>
      </c>
      <c r="AA133" s="18" t="str">
        <f t="shared" si="135"/>
        <v>vide</v>
      </c>
      <c r="AB133" s="18" t="str">
        <f t="shared" si="135"/>
        <v>vide</v>
      </c>
      <c r="AC133" s="18" t="str">
        <f t="shared" si="135"/>
        <v>vide</v>
      </c>
      <c r="AD133" s="18" t="str">
        <f t="shared" si="135"/>
        <v>vide</v>
      </c>
      <c r="AE133" s="18" t="str">
        <f t="shared" si="135"/>
        <v>vide</v>
      </c>
      <c r="AF133" s="18" t="str">
        <f t="shared" si="135"/>
        <v>vide</v>
      </c>
      <c r="AG133" s="18" t="str">
        <f t="shared" si="135"/>
        <v>vide</v>
      </c>
      <c r="AH133" s="18">
        <f t="shared" si="135"/>
        <v>1</v>
      </c>
      <c r="AI133" s="18">
        <f t="shared" si="135"/>
        <v>-0.01411531018</v>
      </c>
      <c r="AJ133" s="19">
        <f t="shared" si="5"/>
        <v>9</v>
      </c>
      <c r="AK133" s="20">
        <f t="shared" si="6"/>
        <v>0</v>
      </c>
      <c r="AL133" s="16"/>
      <c r="AM133" s="17"/>
      <c r="AN133" s="17"/>
    </row>
    <row r="134" ht="19.5" customHeight="1">
      <c r="A134" s="1"/>
      <c r="B134" s="12" t="s">
        <v>1623</v>
      </c>
      <c r="C134" s="13">
        <v>36526.0</v>
      </c>
      <c r="D134" s="13">
        <v>36526.0</v>
      </c>
      <c r="E134" s="14" t="s">
        <v>1624</v>
      </c>
      <c r="F134" s="14" t="s">
        <v>1625</v>
      </c>
      <c r="G134" s="14" t="s">
        <v>1626</v>
      </c>
      <c r="H134" s="14" t="s">
        <v>1627</v>
      </c>
      <c r="I134" s="14" t="s">
        <v>1628</v>
      </c>
      <c r="J134" s="14" t="s">
        <v>1629</v>
      </c>
      <c r="K134" s="14" t="s">
        <v>1630</v>
      </c>
      <c r="L134" s="14" t="s">
        <v>1631</v>
      </c>
      <c r="M134" s="14" t="s">
        <v>1632</v>
      </c>
      <c r="N134" s="14" t="s">
        <v>1633</v>
      </c>
      <c r="O134" s="14" t="s">
        <v>1634</v>
      </c>
      <c r="P134" s="14" t="s">
        <v>1635</v>
      </c>
      <c r="Q134" s="15">
        <v>4300815.397</v>
      </c>
      <c r="R134" s="16">
        <v>12.0</v>
      </c>
      <c r="S134" s="17"/>
      <c r="T134" s="17">
        <f t="shared" si="2"/>
        <v>0</v>
      </c>
      <c r="U134" s="17">
        <f t="shared" si="3"/>
        <v>0</v>
      </c>
      <c r="V134" s="17"/>
      <c r="W134" s="12" t="s">
        <v>1623</v>
      </c>
      <c r="X134" s="13">
        <v>36526.0</v>
      </c>
      <c r="Y134" s="18">
        <f t="shared" ref="Y134:AI134" si="136">IFERROR((F134-E134)/F134,"vide")</f>
        <v>0.0086864682</v>
      </c>
      <c r="Z134" s="18">
        <f t="shared" si="136"/>
        <v>0.004318852805</v>
      </c>
      <c r="AA134" s="18">
        <f t="shared" si="136"/>
        <v>-0.0002896944708</v>
      </c>
      <c r="AB134" s="18">
        <f t="shared" si="136"/>
        <v>0.008588310417</v>
      </c>
      <c r="AC134" s="18">
        <f t="shared" si="136"/>
        <v>0.005835356996</v>
      </c>
      <c r="AD134" s="18">
        <f t="shared" si="136"/>
        <v>-0.04649179301</v>
      </c>
      <c r="AE134" s="18">
        <f t="shared" si="136"/>
        <v>0.0269002216</v>
      </c>
      <c r="AF134" s="18">
        <f t="shared" si="136"/>
        <v>0.04240105969</v>
      </c>
      <c r="AG134" s="18">
        <f t="shared" si="136"/>
        <v>-0.006985087953</v>
      </c>
      <c r="AH134" s="18">
        <f t="shared" si="136"/>
        <v>-0.00002722244</v>
      </c>
      <c r="AI134" s="18">
        <f t="shared" si="136"/>
        <v>-0.01603668689</v>
      </c>
      <c r="AJ134" s="19">
        <f t="shared" si="5"/>
        <v>0</v>
      </c>
      <c r="AK134" s="20">
        <f t="shared" si="6"/>
        <v>0</v>
      </c>
      <c r="AL134" s="16"/>
      <c r="AM134" s="17"/>
      <c r="AN134" s="17"/>
    </row>
    <row r="135" ht="19.5" customHeight="1">
      <c r="A135" s="1"/>
      <c r="B135" s="12" t="s">
        <v>1636</v>
      </c>
      <c r="C135" s="13">
        <v>36526.0</v>
      </c>
      <c r="D135" s="13">
        <v>42473.0</v>
      </c>
      <c r="E135" s="14" t="s">
        <v>1637</v>
      </c>
      <c r="F135" s="14" t="s">
        <v>1638</v>
      </c>
      <c r="G135" s="14" t="s">
        <v>1639</v>
      </c>
      <c r="H135" s="14" t="s">
        <v>1640</v>
      </c>
      <c r="I135" s="14" t="s">
        <v>1641</v>
      </c>
      <c r="J135" s="14" t="s">
        <v>1642</v>
      </c>
      <c r="K135" s="14" t="s">
        <v>1643</v>
      </c>
      <c r="L135" s="14" t="s">
        <v>1644</v>
      </c>
      <c r="M135" s="14" t="s">
        <v>1645</v>
      </c>
      <c r="N135" s="14" t="s">
        <v>1646</v>
      </c>
      <c r="O135" s="14" t="s">
        <v>1647</v>
      </c>
      <c r="P135" s="14" t="s">
        <v>1648</v>
      </c>
      <c r="Q135" s="15">
        <v>1.2647149921E7</v>
      </c>
      <c r="R135" s="16">
        <v>12.0</v>
      </c>
      <c r="S135" s="17"/>
      <c r="T135" s="17">
        <f t="shared" si="2"/>
        <v>0</v>
      </c>
      <c r="U135" s="17">
        <f t="shared" si="3"/>
        <v>0</v>
      </c>
      <c r="V135" s="17"/>
      <c r="W135" s="12" t="s">
        <v>1636</v>
      </c>
      <c r="X135" s="13">
        <v>42473.0</v>
      </c>
      <c r="Y135" s="18">
        <f t="shared" ref="Y135:AI135" si="137">IFERROR((F135-E135)/F135,"vide")</f>
        <v>0.03911227962</v>
      </c>
      <c r="Z135" s="18">
        <f t="shared" si="137"/>
        <v>0.07447101639</v>
      </c>
      <c r="AA135" s="18">
        <f t="shared" si="137"/>
        <v>0.02526047026</v>
      </c>
      <c r="AB135" s="18">
        <f t="shared" si="137"/>
        <v>-0.07021322662</v>
      </c>
      <c r="AC135" s="18">
        <f t="shared" si="137"/>
        <v>0.001974561685</v>
      </c>
      <c r="AD135" s="18">
        <f t="shared" si="137"/>
        <v>-0.05331955927</v>
      </c>
      <c r="AE135" s="18">
        <f t="shared" si="137"/>
        <v>-0.07505392108</v>
      </c>
      <c r="AF135" s="18">
        <f t="shared" si="137"/>
        <v>0.06047141664</v>
      </c>
      <c r="AG135" s="18">
        <f t="shared" si="137"/>
        <v>0.04465414104</v>
      </c>
      <c r="AH135" s="18">
        <f t="shared" si="137"/>
        <v>0.05005305755</v>
      </c>
      <c r="AI135" s="18">
        <f t="shared" si="137"/>
        <v>-0.04534759218</v>
      </c>
      <c r="AJ135" s="19">
        <f t="shared" si="5"/>
        <v>0</v>
      </c>
      <c r="AK135" s="20">
        <f t="shared" si="6"/>
        <v>0</v>
      </c>
      <c r="AL135" s="16"/>
      <c r="AM135" s="17"/>
      <c r="AN135" s="17"/>
    </row>
    <row r="136" ht="19.5" customHeight="1">
      <c r="A136" s="1"/>
      <c r="B136" s="12" t="s">
        <v>1649</v>
      </c>
      <c r="C136" s="13">
        <v>43446.0</v>
      </c>
      <c r="D136" s="13">
        <v>43896.0</v>
      </c>
      <c r="E136" s="14" t="s">
        <v>1650</v>
      </c>
      <c r="F136" s="14" t="s">
        <v>1651</v>
      </c>
      <c r="G136" s="14" t="s">
        <v>1652</v>
      </c>
      <c r="H136" s="14" t="s">
        <v>1653</v>
      </c>
      <c r="I136" s="14" t="s">
        <v>1654</v>
      </c>
      <c r="J136" s="14" t="s">
        <v>1655</v>
      </c>
      <c r="K136" s="14" t="s">
        <v>1656</v>
      </c>
      <c r="L136" s="14" t="s">
        <v>1657</v>
      </c>
      <c r="M136" s="14" t="s">
        <v>1658</v>
      </c>
      <c r="N136" s="14" t="s">
        <v>1659</v>
      </c>
      <c r="O136" s="14" t="s">
        <v>1660</v>
      </c>
      <c r="P136" s="14" t="s">
        <v>1661</v>
      </c>
      <c r="Q136" s="15">
        <v>7704533.571</v>
      </c>
      <c r="R136" s="16">
        <v>12.0</v>
      </c>
      <c r="S136" s="17"/>
      <c r="T136" s="17">
        <f t="shared" si="2"/>
        <v>0</v>
      </c>
      <c r="U136" s="17">
        <f t="shared" si="3"/>
        <v>0</v>
      </c>
      <c r="V136" s="17"/>
      <c r="W136" s="12" t="s">
        <v>1649</v>
      </c>
      <c r="X136" s="13">
        <v>43896.0</v>
      </c>
      <c r="Y136" s="18">
        <f t="shared" ref="Y136:AI136" si="138">IFERROR((F136-E136)/F136,"vide")</f>
        <v>0.06431838409</v>
      </c>
      <c r="Z136" s="18">
        <f t="shared" si="138"/>
        <v>0.04477198023</v>
      </c>
      <c r="AA136" s="18">
        <f t="shared" si="138"/>
        <v>0.03941043744</v>
      </c>
      <c r="AB136" s="18">
        <f t="shared" si="138"/>
        <v>-0.0217604712</v>
      </c>
      <c r="AC136" s="18">
        <f t="shared" si="138"/>
        <v>0.01222959433</v>
      </c>
      <c r="AD136" s="18">
        <f t="shared" si="138"/>
        <v>-0.07021347854</v>
      </c>
      <c r="AE136" s="18">
        <f t="shared" si="138"/>
        <v>-0.02212225822</v>
      </c>
      <c r="AF136" s="18">
        <f t="shared" si="138"/>
        <v>-0.005949455495</v>
      </c>
      <c r="AG136" s="18">
        <f t="shared" si="138"/>
        <v>0.03042539117</v>
      </c>
      <c r="AH136" s="18">
        <f t="shared" si="138"/>
        <v>0.001741601428</v>
      </c>
      <c r="AI136" s="18">
        <f t="shared" si="138"/>
        <v>-0.0130413417</v>
      </c>
      <c r="AJ136" s="19">
        <f t="shared" si="5"/>
        <v>0</v>
      </c>
      <c r="AK136" s="20">
        <f t="shared" si="6"/>
        <v>0</v>
      </c>
      <c r="AL136" s="16"/>
      <c r="AM136" s="17"/>
      <c r="AN136" s="17"/>
    </row>
    <row r="137" ht="19.5" customHeight="1">
      <c r="A137" s="1"/>
      <c r="B137" s="12" t="s">
        <v>1662</v>
      </c>
      <c r="C137" s="13">
        <v>43803.0</v>
      </c>
      <c r="D137" s="13">
        <v>43803.0</v>
      </c>
      <c r="E137" s="14"/>
      <c r="F137" s="14"/>
      <c r="G137" s="14"/>
      <c r="H137" s="14"/>
      <c r="I137" s="14"/>
      <c r="J137" s="14"/>
      <c r="K137" s="14"/>
      <c r="L137" s="14"/>
      <c r="M137" s="14"/>
      <c r="N137" s="14" t="s">
        <v>1663</v>
      </c>
      <c r="O137" s="14" t="s">
        <v>1664</v>
      </c>
      <c r="P137" s="14" t="s">
        <v>1665</v>
      </c>
      <c r="Q137" s="15">
        <v>2567777.478</v>
      </c>
      <c r="R137" s="16">
        <v>3.0</v>
      </c>
      <c r="S137" s="17"/>
      <c r="T137" s="17">
        <f t="shared" si="2"/>
        <v>9</v>
      </c>
      <c r="U137" s="17">
        <f t="shared" si="3"/>
        <v>0</v>
      </c>
      <c r="V137" s="17"/>
      <c r="W137" s="12" t="s">
        <v>1662</v>
      </c>
      <c r="X137" s="13">
        <v>43803.0</v>
      </c>
      <c r="Y137" s="18" t="str">
        <f t="shared" ref="Y137:AI137" si="139">IFERROR((F137-E137)/F137,"vide")</f>
        <v>vide</v>
      </c>
      <c r="Z137" s="18" t="str">
        <f t="shared" si="139"/>
        <v>vide</v>
      </c>
      <c r="AA137" s="18" t="str">
        <f t="shared" si="139"/>
        <v>vide</v>
      </c>
      <c r="AB137" s="18" t="str">
        <f t="shared" si="139"/>
        <v>vide</v>
      </c>
      <c r="AC137" s="18" t="str">
        <f t="shared" si="139"/>
        <v>vide</v>
      </c>
      <c r="AD137" s="18" t="str">
        <f t="shared" si="139"/>
        <v>vide</v>
      </c>
      <c r="AE137" s="18" t="str">
        <f t="shared" si="139"/>
        <v>vide</v>
      </c>
      <c r="AF137" s="18" t="str">
        <f t="shared" si="139"/>
        <v>vide</v>
      </c>
      <c r="AG137" s="18">
        <f t="shared" si="139"/>
        <v>1</v>
      </c>
      <c r="AH137" s="18">
        <f t="shared" si="139"/>
        <v>0.6036181019</v>
      </c>
      <c r="AI137" s="18">
        <f t="shared" si="139"/>
        <v>0.04389491556</v>
      </c>
      <c r="AJ137" s="19">
        <f t="shared" si="5"/>
        <v>8</v>
      </c>
      <c r="AK137" s="20">
        <f t="shared" si="6"/>
        <v>1</v>
      </c>
      <c r="AL137" s="16"/>
      <c r="AM137" s="17"/>
      <c r="AN137" s="17"/>
    </row>
    <row r="138" ht="19.5" customHeight="1">
      <c r="A138" s="1"/>
      <c r="B138" s="12" t="s">
        <v>1666</v>
      </c>
      <c r="C138" s="13">
        <v>36526.0</v>
      </c>
      <c r="D138" s="13">
        <v>41003.0</v>
      </c>
      <c r="E138" s="14" t="s">
        <v>1667</v>
      </c>
      <c r="F138" s="14" t="s">
        <v>1668</v>
      </c>
      <c r="G138" s="14" t="s">
        <v>1669</v>
      </c>
      <c r="H138" s="14" t="s">
        <v>1670</v>
      </c>
      <c r="I138" s="14" t="s">
        <v>1671</v>
      </c>
      <c r="J138" s="14" t="s">
        <v>1672</v>
      </c>
      <c r="K138" s="14" t="s">
        <v>1673</v>
      </c>
      <c r="L138" s="14" t="s">
        <v>1674</v>
      </c>
      <c r="M138" s="14" t="s">
        <v>1675</v>
      </c>
      <c r="N138" s="14" t="s">
        <v>1676</v>
      </c>
      <c r="O138" s="14" t="s">
        <v>1677</v>
      </c>
      <c r="P138" s="14" t="s">
        <v>1678</v>
      </c>
      <c r="Q138" s="15">
        <v>1.0343201902E7</v>
      </c>
      <c r="R138" s="16">
        <v>12.0</v>
      </c>
      <c r="S138" s="17"/>
      <c r="T138" s="17">
        <f t="shared" si="2"/>
        <v>0</v>
      </c>
      <c r="U138" s="17">
        <f t="shared" si="3"/>
        <v>0</v>
      </c>
      <c r="V138" s="17"/>
      <c r="W138" s="12" t="s">
        <v>1666</v>
      </c>
      <c r="X138" s="13">
        <v>41003.0</v>
      </c>
      <c r="Y138" s="18">
        <f t="shared" ref="Y138:AI138" si="140">IFERROR((F138-E138)/F138,"vide")</f>
        <v>0.08758766277</v>
      </c>
      <c r="Z138" s="18">
        <f t="shared" si="140"/>
        <v>0.06324639282</v>
      </c>
      <c r="AA138" s="18">
        <f t="shared" si="140"/>
        <v>-0.02802480845</v>
      </c>
      <c r="AB138" s="18">
        <f t="shared" si="140"/>
        <v>0.0479916331</v>
      </c>
      <c r="AC138" s="18">
        <f t="shared" si="140"/>
        <v>0.006041705264</v>
      </c>
      <c r="AD138" s="18">
        <f t="shared" si="140"/>
        <v>-0.1110412281</v>
      </c>
      <c r="AE138" s="18">
        <f t="shared" si="140"/>
        <v>-0.03702311395</v>
      </c>
      <c r="AF138" s="18">
        <f t="shared" si="140"/>
        <v>0.01318858269</v>
      </c>
      <c r="AG138" s="18">
        <f t="shared" si="140"/>
        <v>-0.05707531532</v>
      </c>
      <c r="AH138" s="18">
        <f t="shared" si="140"/>
        <v>-0.1115926923</v>
      </c>
      <c r="AI138" s="18">
        <f t="shared" si="140"/>
        <v>0.01774911362</v>
      </c>
      <c r="AJ138" s="19">
        <f t="shared" si="5"/>
        <v>0</v>
      </c>
      <c r="AK138" s="20">
        <f t="shared" si="6"/>
        <v>0</v>
      </c>
      <c r="AL138" s="16"/>
      <c r="AM138" s="17"/>
      <c r="AN138" s="17"/>
    </row>
    <row r="139" ht="19.5" customHeight="1">
      <c r="A139" s="1"/>
      <c r="B139" s="12" t="s">
        <v>1679</v>
      </c>
      <c r="C139" s="13">
        <v>36526.0</v>
      </c>
      <c r="D139" s="13">
        <v>36526.0</v>
      </c>
      <c r="E139" s="14" t="s">
        <v>1680</v>
      </c>
      <c r="F139" s="14" t="s">
        <v>1681</v>
      </c>
      <c r="G139" s="14" t="s">
        <v>1682</v>
      </c>
      <c r="H139" s="14" t="s">
        <v>1683</v>
      </c>
      <c r="I139" s="14" t="s">
        <v>1684</v>
      </c>
      <c r="J139" s="14" t="s">
        <v>1685</v>
      </c>
      <c r="K139" s="14" t="s">
        <v>1686</v>
      </c>
      <c r="L139" s="14" t="s">
        <v>1687</v>
      </c>
      <c r="M139" s="14" t="s">
        <v>1688</v>
      </c>
      <c r="N139" s="14" t="s">
        <v>1689</v>
      </c>
      <c r="O139" s="14" t="s">
        <v>1690</v>
      </c>
      <c r="P139" s="14" t="s">
        <v>1691</v>
      </c>
      <c r="Q139" s="15">
        <v>8389965.448</v>
      </c>
      <c r="R139" s="16">
        <v>12.0</v>
      </c>
      <c r="S139" s="17"/>
      <c r="T139" s="17">
        <f t="shared" si="2"/>
        <v>0</v>
      </c>
      <c r="U139" s="17">
        <f t="shared" si="3"/>
        <v>0</v>
      </c>
      <c r="V139" s="17"/>
      <c r="W139" s="12" t="s">
        <v>1679</v>
      </c>
      <c r="X139" s="13">
        <v>36526.0</v>
      </c>
      <c r="Y139" s="18">
        <f t="shared" ref="Y139:AI139" si="141">IFERROR((F139-E139)/F139,"vide")</f>
        <v>0.01357256518</v>
      </c>
      <c r="Z139" s="18">
        <f t="shared" si="141"/>
        <v>0.02596260182</v>
      </c>
      <c r="AA139" s="18">
        <f t="shared" si="141"/>
        <v>0.01777324448</v>
      </c>
      <c r="AB139" s="18">
        <f t="shared" si="141"/>
        <v>-0.01105366351</v>
      </c>
      <c r="AC139" s="18">
        <f t="shared" si="141"/>
        <v>-0.007040620586</v>
      </c>
      <c r="AD139" s="18">
        <f t="shared" si="141"/>
        <v>-0.04403190263</v>
      </c>
      <c r="AE139" s="18">
        <f t="shared" si="141"/>
        <v>-0.006086049028</v>
      </c>
      <c r="AF139" s="18">
        <f t="shared" si="141"/>
        <v>0.03034280398</v>
      </c>
      <c r="AG139" s="18">
        <f t="shared" si="141"/>
        <v>-0.01224576136</v>
      </c>
      <c r="AH139" s="18">
        <f t="shared" si="141"/>
        <v>0.02132058296</v>
      </c>
      <c r="AI139" s="18">
        <f t="shared" si="141"/>
        <v>-0.01384116871</v>
      </c>
      <c r="AJ139" s="19">
        <f t="shared" si="5"/>
        <v>0</v>
      </c>
      <c r="AK139" s="20">
        <f t="shared" si="6"/>
        <v>0</v>
      </c>
      <c r="AL139" s="16"/>
      <c r="AM139" s="17"/>
      <c r="AN139" s="17"/>
    </row>
    <row r="140" ht="19.5" customHeight="1">
      <c r="A140" s="1"/>
      <c r="B140" s="12" t="s">
        <v>1692</v>
      </c>
      <c r="C140" s="13">
        <v>36526.0</v>
      </c>
      <c r="D140" s="13">
        <v>42830.0</v>
      </c>
      <c r="E140" s="14" t="s">
        <v>1693</v>
      </c>
      <c r="F140" s="14" t="s">
        <v>1694</v>
      </c>
      <c r="G140" s="14" t="s">
        <v>1695</v>
      </c>
      <c r="H140" s="14" t="s">
        <v>1696</v>
      </c>
      <c r="I140" s="14" t="s">
        <v>1697</v>
      </c>
      <c r="J140" s="14" t="s">
        <v>1698</v>
      </c>
      <c r="K140" s="14" t="s">
        <v>1699</v>
      </c>
      <c r="L140" s="14" t="s">
        <v>1700</v>
      </c>
      <c r="M140" s="14" t="s">
        <v>1701</v>
      </c>
      <c r="N140" s="14" t="s">
        <v>1702</v>
      </c>
      <c r="O140" s="14" t="s">
        <v>1703</v>
      </c>
      <c r="P140" s="14" t="s">
        <v>1704</v>
      </c>
      <c r="Q140" s="15">
        <v>6840028.274</v>
      </c>
      <c r="R140" s="16">
        <v>12.0</v>
      </c>
      <c r="S140" s="17"/>
      <c r="T140" s="17">
        <f t="shared" si="2"/>
        <v>0</v>
      </c>
      <c r="U140" s="17">
        <f t="shared" si="3"/>
        <v>0</v>
      </c>
      <c r="V140" s="17"/>
      <c r="W140" s="12" t="s">
        <v>1692</v>
      </c>
      <c r="X140" s="13">
        <v>42830.0</v>
      </c>
      <c r="Y140" s="18">
        <f t="shared" ref="Y140:AI140" si="142">IFERROR((F140-E140)/F140,"vide")</f>
        <v>0.03451730143</v>
      </c>
      <c r="Z140" s="18">
        <f t="shared" si="142"/>
        <v>0.05741470037</v>
      </c>
      <c r="AA140" s="18">
        <f t="shared" si="142"/>
        <v>0.02010187585</v>
      </c>
      <c r="AB140" s="18">
        <f t="shared" si="142"/>
        <v>-0.02423124397</v>
      </c>
      <c r="AC140" s="18">
        <f t="shared" si="142"/>
        <v>-0.00148609488</v>
      </c>
      <c r="AD140" s="18">
        <f t="shared" si="142"/>
        <v>-0.06444103705</v>
      </c>
      <c r="AE140" s="18">
        <f t="shared" si="142"/>
        <v>-0.001541090033</v>
      </c>
      <c r="AF140" s="18">
        <f t="shared" si="142"/>
        <v>0.0144343543</v>
      </c>
      <c r="AG140" s="18">
        <f t="shared" si="142"/>
        <v>-0.007933470446</v>
      </c>
      <c r="AH140" s="18">
        <f t="shared" si="142"/>
        <v>0.01579238262</v>
      </c>
      <c r="AI140" s="18">
        <f t="shared" si="142"/>
        <v>-0.03873199522</v>
      </c>
      <c r="AJ140" s="19">
        <f t="shared" si="5"/>
        <v>0</v>
      </c>
      <c r="AK140" s="20">
        <f t="shared" si="6"/>
        <v>0</v>
      </c>
      <c r="AL140" s="16"/>
      <c r="AM140" s="17"/>
      <c r="AN140" s="17"/>
    </row>
    <row r="141" ht="19.5" customHeight="1">
      <c r="A141" s="1"/>
      <c r="B141" s="12" t="s">
        <v>1705</v>
      </c>
      <c r="C141" s="13">
        <v>36526.0</v>
      </c>
      <c r="D141" s="13">
        <v>43831.0</v>
      </c>
      <c r="E141" s="14" t="s">
        <v>1706</v>
      </c>
      <c r="F141" s="14" t="s">
        <v>1707</v>
      </c>
      <c r="G141" s="14" t="s">
        <v>1708</v>
      </c>
      <c r="H141" s="14" t="s">
        <v>1709</v>
      </c>
      <c r="I141" s="14" t="s">
        <v>1710</v>
      </c>
      <c r="J141" s="14" t="s">
        <v>1711</v>
      </c>
      <c r="K141" s="14" t="s">
        <v>1712</v>
      </c>
      <c r="L141" s="14" t="s">
        <v>1713</v>
      </c>
      <c r="M141" s="14" t="s">
        <v>1714</v>
      </c>
      <c r="N141" s="14" t="s">
        <v>1715</v>
      </c>
      <c r="O141" s="14" t="s">
        <v>1716</v>
      </c>
      <c r="P141" s="14" t="s">
        <v>1717</v>
      </c>
      <c r="Q141" s="15">
        <v>1.7140285344E7</v>
      </c>
      <c r="R141" s="16">
        <v>12.0</v>
      </c>
      <c r="S141" s="17"/>
      <c r="T141" s="17">
        <f t="shared" si="2"/>
        <v>0</v>
      </c>
      <c r="U141" s="17">
        <f t="shared" si="3"/>
        <v>0</v>
      </c>
      <c r="V141" s="17"/>
      <c r="W141" s="12" t="s">
        <v>1705</v>
      </c>
      <c r="X141" s="13">
        <v>43831.0</v>
      </c>
      <c r="Y141" s="18">
        <f t="shared" ref="Y141:AI141" si="143">IFERROR((F141-E141)/F141,"vide")</f>
        <v>0.07984999993</v>
      </c>
      <c r="Z141" s="18">
        <f t="shared" si="143"/>
        <v>0.04759495377</v>
      </c>
      <c r="AA141" s="18">
        <f t="shared" si="143"/>
        <v>-0.03222566694</v>
      </c>
      <c r="AB141" s="18">
        <f t="shared" si="143"/>
        <v>0.02619141839</v>
      </c>
      <c r="AC141" s="18">
        <f t="shared" si="143"/>
        <v>0.01708303965</v>
      </c>
      <c r="AD141" s="18">
        <f t="shared" si="143"/>
        <v>-0.07052806094</v>
      </c>
      <c r="AE141" s="18">
        <f t="shared" si="143"/>
        <v>0.005075651678</v>
      </c>
      <c r="AF141" s="18">
        <f t="shared" si="143"/>
        <v>0.002854269378</v>
      </c>
      <c r="AG141" s="18">
        <f t="shared" si="143"/>
        <v>-0.02566452209</v>
      </c>
      <c r="AH141" s="18">
        <f t="shared" si="143"/>
        <v>-0.02196351547</v>
      </c>
      <c r="AI141" s="18">
        <f t="shared" si="143"/>
        <v>-0.09505632334</v>
      </c>
      <c r="AJ141" s="19">
        <f t="shared" si="5"/>
        <v>0</v>
      </c>
      <c r="AK141" s="20">
        <f t="shared" si="6"/>
        <v>0</v>
      </c>
      <c r="AL141" s="16"/>
      <c r="AM141" s="17"/>
      <c r="AN141" s="17"/>
    </row>
    <row r="142" ht="19.5" customHeight="1">
      <c r="A142" s="1"/>
      <c r="B142" s="12" t="s">
        <v>1718</v>
      </c>
      <c r="C142" s="13">
        <v>36526.0</v>
      </c>
      <c r="D142" s="13">
        <v>42830.0</v>
      </c>
      <c r="E142" s="14" t="s">
        <v>1719</v>
      </c>
      <c r="F142" s="14" t="s">
        <v>1720</v>
      </c>
      <c r="G142" s="14" t="s">
        <v>1721</v>
      </c>
      <c r="H142" s="14" t="s">
        <v>1722</v>
      </c>
      <c r="I142" s="14" t="s">
        <v>1723</v>
      </c>
      <c r="J142" s="14" t="s">
        <v>1724</v>
      </c>
      <c r="K142" s="14" t="s">
        <v>1725</v>
      </c>
      <c r="L142" s="14" t="s">
        <v>1726</v>
      </c>
      <c r="M142" s="14" t="s">
        <v>1727</v>
      </c>
      <c r="N142" s="14" t="s">
        <v>1728</v>
      </c>
      <c r="O142" s="14" t="s">
        <v>1729</v>
      </c>
      <c r="P142" s="14" t="s">
        <v>1730</v>
      </c>
      <c r="Q142" s="15">
        <v>1.6615832929E7</v>
      </c>
      <c r="R142" s="16">
        <v>12.0</v>
      </c>
      <c r="S142" s="17"/>
      <c r="T142" s="17">
        <f t="shared" si="2"/>
        <v>0</v>
      </c>
      <c r="U142" s="17">
        <f t="shared" si="3"/>
        <v>0</v>
      </c>
      <c r="V142" s="17"/>
      <c r="W142" s="12" t="s">
        <v>1718</v>
      </c>
      <c r="X142" s="13">
        <v>42830.0</v>
      </c>
      <c r="Y142" s="18">
        <f t="shared" ref="Y142:AI142" si="144">IFERROR((F142-E142)/F142,"vide")</f>
        <v>-0.0072208193</v>
      </c>
      <c r="Z142" s="18">
        <f t="shared" si="144"/>
        <v>0.09336903236</v>
      </c>
      <c r="AA142" s="18">
        <f t="shared" si="144"/>
        <v>-0.03155587423</v>
      </c>
      <c r="AB142" s="18">
        <f t="shared" si="144"/>
        <v>-0.02131378499</v>
      </c>
      <c r="AC142" s="18">
        <f t="shared" si="144"/>
        <v>0.01809602568</v>
      </c>
      <c r="AD142" s="18">
        <f t="shared" si="144"/>
        <v>-0.04736536242</v>
      </c>
      <c r="AE142" s="18">
        <f t="shared" si="144"/>
        <v>0.0458890781</v>
      </c>
      <c r="AF142" s="18">
        <f t="shared" si="144"/>
        <v>0.01628851899</v>
      </c>
      <c r="AG142" s="18">
        <f t="shared" si="144"/>
        <v>-0.006025482016</v>
      </c>
      <c r="AH142" s="18">
        <f t="shared" si="144"/>
        <v>0.2607979837</v>
      </c>
      <c r="AI142" s="18">
        <f t="shared" si="144"/>
        <v>0.005709250323</v>
      </c>
      <c r="AJ142" s="19">
        <f t="shared" si="5"/>
        <v>0</v>
      </c>
      <c r="AK142" s="20">
        <f t="shared" si="6"/>
        <v>0</v>
      </c>
      <c r="AL142" s="16"/>
      <c r="AM142" s="17"/>
      <c r="AN142" s="17"/>
    </row>
    <row r="143" ht="19.5" customHeight="1">
      <c r="A143" s="1"/>
      <c r="B143" s="12" t="s">
        <v>1731</v>
      </c>
      <c r="C143" s="13">
        <v>38709.0</v>
      </c>
      <c r="D143" s="13">
        <v>43046.0</v>
      </c>
      <c r="E143" s="14" t="s">
        <v>1732</v>
      </c>
      <c r="F143" s="14" t="s">
        <v>1733</v>
      </c>
      <c r="G143" s="14" t="s">
        <v>1734</v>
      </c>
      <c r="H143" s="14" t="s">
        <v>1735</v>
      </c>
      <c r="I143" s="14" t="s">
        <v>1736</v>
      </c>
      <c r="J143" s="14" t="s">
        <v>1737</v>
      </c>
      <c r="K143" s="14" t="s">
        <v>1738</v>
      </c>
      <c r="L143" s="14" t="s">
        <v>1739</v>
      </c>
      <c r="M143" s="14" t="s">
        <v>1740</v>
      </c>
      <c r="N143" s="14" t="s">
        <v>1741</v>
      </c>
      <c r="O143" s="14" t="s">
        <v>1742</v>
      </c>
      <c r="P143" s="14" t="s">
        <v>1743</v>
      </c>
      <c r="Q143" s="15">
        <v>5119859.442</v>
      </c>
      <c r="R143" s="16">
        <v>12.0</v>
      </c>
      <c r="S143" s="17"/>
      <c r="T143" s="17">
        <f t="shared" si="2"/>
        <v>0</v>
      </c>
      <c r="U143" s="17">
        <f t="shared" si="3"/>
        <v>0</v>
      </c>
      <c r="V143" s="17"/>
      <c r="W143" s="12" t="s">
        <v>1731</v>
      </c>
      <c r="X143" s="13">
        <v>43046.0</v>
      </c>
      <c r="Y143" s="18">
        <f t="shared" ref="Y143:AI143" si="145">IFERROR((F143-E143)/F143,"vide")</f>
        <v>0.008426804717</v>
      </c>
      <c r="Z143" s="18">
        <f t="shared" si="145"/>
        <v>0.09470217212</v>
      </c>
      <c r="AA143" s="18">
        <f t="shared" si="145"/>
        <v>-0.07105060735</v>
      </c>
      <c r="AB143" s="18">
        <f t="shared" si="145"/>
        <v>-0.01920635522</v>
      </c>
      <c r="AC143" s="18">
        <f t="shared" si="145"/>
        <v>0.03060165499</v>
      </c>
      <c r="AD143" s="18">
        <f t="shared" si="145"/>
        <v>-0.03006967537</v>
      </c>
      <c r="AE143" s="18">
        <f t="shared" si="145"/>
        <v>0.000515322573</v>
      </c>
      <c r="AF143" s="18">
        <f t="shared" si="145"/>
        <v>0.02314690805</v>
      </c>
      <c r="AG143" s="18">
        <f t="shared" si="145"/>
        <v>-0.01316463633</v>
      </c>
      <c r="AH143" s="18">
        <f t="shared" si="145"/>
        <v>-0.02635566217</v>
      </c>
      <c r="AI143" s="18">
        <f t="shared" si="145"/>
        <v>0.0016780253</v>
      </c>
      <c r="AJ143" s="19">
        <f t="shared" si="5"/>
        <v>0</v>
      </c>
      <c r="AK143" s="20">
        <f t="shared" si="6"/>
        <v>0</v>
      </c>
      <c r="AL143" s="16"/>
      <c r="AM143" s="17"/>
      <c r="AN143" s="17"/>
    </row>
    <row r="144" ht="19.5" customHeight="1">
      <c r="A144" s="1"/>
      <c r="B144" s="12" t="s">
        <v>1744</v>
      </c>
      <c r="C144" s="13">
        <v>41843.0</v>
      </c>
      <c r="D144" s="13">
        <v>41843.0</v>
      </c>
      <c r="E144" s="14" t="s">
        <v>1745</v>
      </c>
      <c r="F144" s="14" t="s">
        <v>1746</v>
      </c>
      <c r="G144" s="14" t="s">
        <v>1747</v>
      </c>
      <c r="H144" s="14" t="s">
        <v>1748</v>
      </c>
      <c r="I144" s="14" t="s">
        <v>1749</v>
      </c>
      <c r="J144" s="14" t="s">
        <v>1750</v>
      </c>
      <c r="K144" s="14" t="s">
        <v>1751</v>
      </c>
      <c r="L144" s="14" t="s">
        <v>1752</v>
      </c>
      <c r="M144" s="14" t="s">
        <v>1753</v>
      </c>
      <c r="N144" s="14" t="s">
        <v>1754</v>
      </c>
      <c r="O144" s="14" t="s">
        <v>1755</v>
      </c>
      <c r="P144" s="14" t="s">
        <v>1756</v>
      </c>
      <c r="Q144" s="15">
        <v>1.1233899353E7</v>
      </c>
      <c r="R144" s="16">
        <v>12.0</v>
      </c>
      <c r="S144" s="17"/>
      <c r="T144" s="17">
        <f t="shared" si="2"/>
        <v>0</v>
      </c>
      <c r="U144" s="17">
        <f t="shared" si="3"/>
        <v>0</v>
      </c>
      <c r="V144" s="17"/>
      <c r="W144" s="12" t="s">
        <v>1744</v>
      </c>
      <c r="X144" s="13">
        <v>41843.0</v>
      </c>
      <c r="Y144" s="18">
        <f t="shared" ref="Y144:AI144" si="146">IFERROR((F144-E144)/F144,"vide")</f>
        <v>-0.1875837992</v>
      </c>
      <c r="Z144" s="18">
        <f t="shared" si="146"/>
        <v>0.2173490739</v>
      </c>
      <c r="AA144" s="18">
        <f t="shared" si="146"/>
        <v>0.008413429082</v>
      </c>
      <c r="AB144" s="18">
        <f t="shared" si="146"/>
        <v>-0.2004806409</v>
      </c>
      <c r="AC144" s="18">
        <f t="shared" si="146"/>
        <v>-0.02279720249</v>
      </c>
      <c r="AD144" s="18">
        <f t="shared" si="146"/>
        <v>-0.04327953611</v>
      </c>
      <c r="AE144" s="18">
        <f t="shared" si="146"/>
        <v>0.01685452486</v>
      </c>
      <c r="AF144" s="18">
        <f t="shared" si="146"/>
        <v>0.05245999897</v>
      </c>
      <c r="AG144" s="18">
        <f t="shared" si="146"/>
        <v>-0.05904649232</v>
      </c>
      <c r="AH144" s="18">
        <f t="shared" si="146"/>
        <v>0.03285394287</v>
      </c>
      <c r="AI144" s="18">
        <f t="shared" si="146"/>
        <v>-0.08644389514</v>
      </c>
      <c r="AJ144" s="19">
        <f t="shared" si="5"/>
        <v>0</v>
      </c>
      <c r="AK144" s="20">
        <f t="shared" si="6"/>
        <v>0</v>
      </c>
      <c r="AL144" s="16"/>
      <c r="AM144" s="17"/>
      <c r="AN144" s="17"/>
    </row>
    <row r="145" ht="19.5" customHeight="1">
      <c r="A145" s="1"/>
      <c r="B145" s="12" t="s">
        <v>1757</v>
      </c>
      <c r="C145" s="13">
        <v>36526.0</v>
      </c>
      <c r="D145" s="13">
        <v>36526.0</v>
      </c>
      <c r="E145" s="14" t="s">
        <v>1758</v>
      </c>
      <c r="F145" s="14" t="s">
        <v>1759</v>
      </c>
      <c r="G145" s="14" t="s">
        <v>1760</v>
      </c>
      <c r="H145" s="14" t="s">
        <v>1761</v>
      </c>
      <c r="I145" s="14" t="s">
        <v>1762</v>
      </c>
      <c r="J145" s="14" t="s">
        <v>1763</v>
      </c>
      <c r="K145" s="14" t="s">
        <v>1764</v>
      </c>
      <c r="L145" s="14" t="s">
        <v>1765</v>
      </c>
      <c r="M145" s="14" t="s">
        <v>1766</v>
      </c>
      <c r="N145" s="14" t="s">
        <v>1767</v>
      </c>
      <c r="O145" s="14" t="s">
        <v>1768</v>
      </c>
      <c r="P145" s="14" t="s">
        <v>1769</v>
      </c>
      <c r="Q145" s="15">
        <v>7127759.896</v>
      </c>
      <c r="R145" s="16">
        <v>12.0</v>
      </c>
      <c r="S145" s="17"/>
      <c r="T145" s="17">
        <f t="shared" si="2"/>
        <v>0</v>
      </c>
      <c r="U145" s="17">
        <f t="shared" si="3"/>
        <v>0</v>
      </c>
      <c r="V145" s="17"/>
      <c r="W145" s="12" t="s">
        <v>1757</v>
      </c>
      <c r="X145" s="13">
        <v>36526.0</v>
      </c>
      <c r="Y145" s="18">
        <f t="shared" ref="Y145:AI145" si="147">IFERROR((F145-E145)/F145,"vide")</f>
        <v>0.02605818262</v>
      </c>
      <c r="Z145" s="18">
        <f t="shared" si="147"/>
        <v>0.05248675464</v>
      </c>
      <c r="AA145" s="18">
        <f t="shared" si="147"/>
        <v>-0.06755463272</v>
      </c>
      <c r="AB145" s="18">
        <f t="shared" si="147"/>
        <v>0.02142309736</v>
      </c>
      <c r="AC145" s="18">
        <f t="shared" si="147"/>
        <v>-0.2730477234</v>
      </c>
      <c r="AD145" s="18">
        <f t="shared" si="147"/>
        <v>-0.07354080138</v>
      </c>
      <c r="AE145" s="18">
        <f t="shared" si="147"/>
        <v>0.05907695561</v>
      </c>
      <c r="AF145" s="18">
        <f t="shared" si="147"/>
        <v>0.01391402125</v>
      </c>
      <c r="AG145" s="18">
        <f t="shared" si="147"/>
        <v>-0.002755376344</v>
      </c>
      <c r="AH145" s="18">
        <f t="shared" si="147"/>
        <v>0.02783222266</v>
      </c>
      <c r="AI145" s="18">
        <f t="shared" si="147"/>
        <v>-0.0006246912863</v>
      </c>
      <c r="AJ145" s="19">
        <f t="shared" si="5"/>
        <v>0</v>
      </c>
      <c r="AK145" s="20">
        <f t="shared" si="6"/>
        <v>0</v>
      </c>
      <c r="AL145" s="16"/>
      <c r="AM145" s="17"/>
      <c r="AN145" s="17"/>
    </row>
    <row r="146" ht="19.5" customHeight="1">
      <c r="A146" s="1"/>
      <c r="B146" s="12" t="s">
        <v>1770</v>
      </c>
      <c r="C146" s="13">
        <v>36526.0</v>
      </c>
      <c r="D146" s="13">
        <v>36526.0</v>
      </c>
      <c r="E146" s="14" t="s">
        <v>1771</v>
      </c>
      <c r="F146" s="14" t="s">
        <v>1772</v>
      </c>
      <c r="G146" s="14" t="s">
        <v>1773</v>
      </c>
      <c r="H146" s="14" t="s">
        <v>1774</v>
      </c>
      <c r="I146" s="14" t="s">
        <v>1775</v>
      </c>
      <c r="J146" s="14" t="s">
        <v>1776</v>
      </c>
      <c r="K146" s="14" t="s">
        <v>1777</v>
      </c>
      <c r="L146" s="14" t="s">
        <v>1778</v>
      </c>
      <c r="M146" s="14" t="s">
        <v>1779</v>
      </c>
      <c r="N146" s="14" t="s">
        <v>1780</v>
      </c>
      <c r="O146" s="14" t="s">
        <v>1781</v>
      </c>
      <c r="P146" s="14" t="s">
        <v>1782</v>
      </c>
      <c r="Q146" s="15">
        <v>1.1106708955E7</v>
      </c>
      <c r="R146" s="16">
        <v>12.0</v>
      </c>
      <c r="S146" s="17"/>
      <c r="T146" s="17">
        <f t="shared" si="2"/>
        <v>0</v>
      </c>
      <c r="U146" s="17">
        <f t="shared" si="3"/>
        <v>0</v>
      </c>
      <c r="V146" s="17"/>
      <c r="W146" s="12" t="s">
        <v>1770</v>
      </c>
      <c r="X146" s="13">
        <v>36526.0</v>
      </c>
      <c r="Y146" s="18">
        <f t="shared" ref="Y146:AI146" si="148">IFERROR((F146-E146)/F146,"vide")</f>
        <v>0.001639872454</v>
      </c>
      <c r="Z146" s="18">
        <f t="shared" si="148"/>
        <v>0.03361885886</v>
      </c>
      <c r="AA146" s="18">
        <f t="shared" si="148"/>
        <v>-0.01757464252</v>
      </c>
      <c r="AB146" s="18">
        <f t="shared" si="148"/>
        <v>-0.02149353208</v>
      </c>
      <c r="AC146" s="18">
        <f t="shared" si="148"/>
        <v>-0.03527771102</v>
      </c>
      <c r="AD146" s="18">
        <f t="shared" si="148"/>
        <v>0.005924227772</v>
      </c>
      <c r="AE146" s="18">
        <f t="shared" si="148"/>
        <v>0.06756412316</v>
      </c>
      <c r="AF146" s="18">
        <f t="shared" si="148"/>
        <v>0.04410673246</v>
      </c>
      <c r="AG146" s="18">
        <f t="shared" si="148"/>
        <v>-0.02152893392</v>
      </c>
      <c r="AH146" s="18">
        <f t="shared" si="148"/>
        <v>0.02183123804</v>
      </c>
      <c r="AI146" s="18">
        <f t="shared" si="148"/>
        <v>0.007261807927</v>
      </c>
      <c r="AJ146" s="19">
        <f t="shared" si="5"/>
        <v>0</v>
      </c>
      <c r="AK146" s="20">
        <f t="shared" si="6"/>
        <v>0</v>
      </c>
      <c r="AL146" s="16"/>
      <c r="AM146" s="17"/>
      <c r="AN146" s="17"/>
    </row>
    <row r="147" ht="19.5" customHeight="1">
      <c r="A147" s="1"/>
      <c r="B147" s="12" t="s">
        <v>1783</v>
      </c>
      <c r="C147" s="13">
        <v>36526.0</v>
      </c>
      <c r="D147" s="13">
        <v>36526.0</v>
      </c>
      <c r="E147" s="14" t="s">
        <v>1784</v>
      </c>
      <c r="F147" s="14" t="s">
        <v>1785</v>
      </c>
      <c r="G147" s="14" t="s">
        <v>1786</v>
      </c>
      <c r="H147" s="14" t="s">
        <v>1787</v>
      </c>
      <c r="I147" s="14" t="s">
        <v>1788</v>
      </c>
      <c r="J147" s="14" t="s">
        <v>1789</v>
      </c>
      <c r="K147" s="14" t="s">
        <v>1790</v>
      </c>
      <c r="L147" s="14" t="s">
        <v>1791</v>
      </c>
      <c r="M147" s="14" t="s">
        <v>1792</v>
      </c>
      <c r="N147" s="14" t="s">
        <v>1793</v>
      </c>
      <c r="O147" s="14" t="s">
        <v>1794</v>
      </c>
      <c r="P147" s="14" t="s">
        <v>1795</v>
      </c>
      <c r="Q147" s="15">
        <v>2.4144573578E7</v>
      </c>
      <c r="R147" s="16">
        <v>12.0</v>
      </c>
      <c r="S147" s="17"/>
      <c r="T147" s="17">
        <f t="shared" si="2"/>
        <v>0</v>
      </c>
      <c r="U147" s="17">
        <f t="shared" si="3"/>
        <v>0</v>
      </c>
      <c r="V147" s="17"/>
      <c r="W147" s="12" t="s">
        <v>1783</v>
      </c>
      <c r="X147" s="13">
        <v>36526.0</v>
      </c>
      <c r="Y147" s="18">
        <f t="shared" ref="Y147:AI147" si="149">IFERROR((F147-E147)/F147,"vide")</f>
        <v>0.03574108646</v>
      </c>
      <c r="Z147" s="18">
        <f t="shared" si="149"/>
        <v>0.07224020374</v>
      </c>
      <c r="AA147" s="18">
        <f t="shared" si="149"/>
        <v>0.006359765576</v>
      </c>
      <c r="AB147" s="18">
        <f t="shared" si="149"/>
        <v>0.003696230903</v>
      </c>
      <c r="AC147" s="18">
        <f t="shared" si="149"/>
        <v>0.0275326121</v>
      </c>
      <c r="AD147" s="18">
        <f t="shared" si="149"/>
        <v>-0.02399970114</v>
      </c>
      <c r="AE147" s="18">
        <f t="shared" si="149"/>
        <v>-0.02189044012</v>
      </c>
      <c r="AF147" s="18">
        <f t="shared" si="149"/>
        <v>0.01073332614</v>
      </c>
      <c r="AG147" s="18">
        <f t="shared" si="149"/>
        <v>-0.01940395749</v>
      </c>
      <c r="AH147" s="18">
        <f t="shared" si="149"/>
        <v>0.02996808422</v>
      </c>
      <c r="AI147" s="18">
        <f t="shared" si="149"/>
        <v>-0.2033575662</v>
      </c>
      <c r="AJ147" s="19">
        <f t="shared" si="5"/>
        <v>0</v>
      </c>
      <c r="AK147" s="20">
        <f t="shared" si="6"/>
        <v>0</v>
      </c>
      <c r="AL147" s="16"/>
      <c r="AM147" s="17"/>
      <c r="AN147" s="17"/>
    </row>
    <row r="148" ht="19.5" customHeight="1">
      <c r="A148" s="1"/>
      <c r="B148" s="12" t="s">
        <v>1796</v>
      </c>
      <c r="C148" s="13">
        <v>36526.0</v>
      </c>
      <c r="D148" s="13">
        <v>41010.0</v>
      </c>
      <c r="E148" s="14" t="s">
        <v>1797</v>
      </c>
      <c r="F148" s="14" t="s">
        <v>1798</v>
      </c>
      <c r="G148" s="14" t="s">
        <v>1799</v>
      </c>
      <c r="H148" s="14" t="s">
        <v>1800</v>
      </c>
      <c r="I148" s="14" t="s">
        <v>1801</v>
      </c>
      <c r="J148" s="14" t="s">
        <v>1802</v>
      </c>
      <c r="K148" s="14" t="s">
        <v>1803</v>
      </c>
      <c r="L148" s="14" t="s">
        <v>1804</v>
      </c>
      <c r="M148" s="14" t="s">
        <v>1805</v>
      </c>
      <c r="N148" s="14" t="s">
        <v>1806</v>
      </c>
      <c r="O148" s="14" t="s">
        <v>1807</v>
      </c>
      <c r="P148" s="14" t="s">
        <v>1808</v>
      </c>
      <c r="Q148" s="15">
        <v>9492313.624</v>
      </c>
      <c r="R148" s="16">
        <v>12.0</v>
      </c>
      <c r="S148" s="17"/>
      <c r="T148" s="17">
        <f t="shared" si="2"/>
        <v>0</v>
      </c>
      <c r="U148" s="17">
        <f t="shared" si="3"/>
        <v>0</v>
      </c>
      <c r="V148" s="17"/>
      <c r="W148" s="12" t="s">
        <v>1796</v>
      </c>
      <c r="X148" s="13">
        <v>41010.0</v>
      </c>
      <c r="Y148" s="18">
        <f t="shared" ref="Y148:AI148" si="150">IFERROR((F148-E148)/F148,"vide")</f>
        <v>0.00005113759849</v>
      </c>
      <c r="Z148" s="18">
        <f t="shared" si="150"/>
        <v>0.2097705698</v>
      </c>
      <c r="AA148" s="18">
        <f t="shared" si="150"/>
        <v>0.01460735677</v>
      </c>
      <c r="AB148" s="18">
        <f t="shared" si="150"/>
        <v>-0.200336973</v>
      </c>
      <c r="AC148" s="18">
        <f t="shared" si="150"/>
        <v>0.03730005956</v>
      </c>
      <c r="AD148" s="18">
        <f t="shared" si="150"/>
        <v>-0.02106583383</v>
      </c>
      <c r="AE148" s="18">
        <f t="shared" si="150"/>
        <v>0.01548185325</v>
      </c>
      <c r="AF148" s="18">
        <f t="shared" si="150"/>
        <v>0.08155006851</v>
      </c>
      <c r="AG148" s="18">
        <f t="shared" si="150"/>
        <v>-0.02998416193</v>
      </c>
      <c r="AH148" s="18">
        <f t="shared" si="150"/>
        <v>-0.02018164097</v>
      </c>
      <c r="AI148" s="18">
        <f t="shared" si="150"/>
        <v>-0.1002529518</v>
      </c>
      <c r="AJ148" s="19">
        <f t="shared" si="5"/>
        <v>0</v>
      </c>
      <c r="AK148" s="20">
        <f t="shared" si="6"/>
        <v>0</v>
      </c>
      <c r="AL148" s="16"/>
      <c r="AM148" s="17"/>
      <c r="AN148" s="17"/>
    </row>
    <row r="149" ht="19.5" customHeight="1">
      <c r="A149" s="1"/>
      <c r="B149" s="12" t="s">
        <v>1809</v>
      </c>
      <c r="C149" s="13">
        <v>36526.0</v>
      </c>
      <c r="D149" s="13">
        <v>36526.0</v>
      </c>
      <c r="E149" s="14" t="s">
        <v>1810</v>
      </c>
      <c r="F149" s="14" t="s">
        <v>1811</v>
      </c>
      <c r="G149" s="14" t="s">
        <v>1812</v>
      </c>
      <c r="H149" s="14" t="s">
        <v>1813</v>
      </c>
      <c r="I149" s="14" t="s">
        <v>1814</v>
      </c>
      <c r="J149" s="14" t="s">
        <v>1815</v>
      </c>
      <c r="K149" s="14" t="s">
        <v>1816</v>
      </c>
      <c r="L149" s="14" t="s">
        <v>1817</v>
      </c>
      <c r="M149" s="14" t="s">
        <v>1818</v>
      </c>
      <c r="N149" s="14" t="s">
        <v>1819</v>
      </c>
      <c r="O149" s="14" t="s">
        <v>1820</v>
      </c>
      <c r="P149" s="14" t="s">
        <v>1821</v>
      </c>
      <c r="Q149" s="15">
        <v>6883611.343</v>
      </c>
      <c r="R149" s="16">
        <v>12.0</v>
      </c>
      <c r="S149" s="17"/>
      <c r="T149" s="17">
        <f t="shared" si="2"/>
        <v>0</v>
      </c>
      <c r="U149" s="17">
        <f t="shared" si="3"/>
        <v>0</v>
      </c>
      <c r="V149" s="17"/>
      <c r="W149" s="12" t="s">
        <v>1809</v>
      </c>
      <c r="X149" s="13">
        <v>36526.0</v>
      </c>
      <c r="Y149" s="18">
        <f t="shared" ref="Y149:AI149" si="151">IFERROR((F149-E149)/F149,"vide")</f>
        <v>0.03525359439</v>
      </c>
      <c r="Z149" s="18">
        <f t="shared" si="151"/>
        <v>0.009193516352</v>
      </c>
      <c r="AA149" s="18">
        <f t="shared" si="151"/>
        <v>0.03461896298</v>
      </c>
      <c r="AB149" s="18">
        <f t="shared" si="151"/>
        <v>-0.03759692471</v>
      </c>
      <c r="AC149" s="18">
        <f t="shared" si="151"/>
        <v>0.0143038877</v>
      </c>
      <c r="AD149" s="18">
        <f t="shared" si="151"/>
        <v>-0.0246081806</v>
      </c>
      <c r="AE149" s="18">
        <f t="shared" si="151"/>
        <v>0.003426792362</v>
      </c>
      <c r="AF149" s="18">
        <f t="shared" si="151"/>
        <v>0.01306070823</v>
      </c>
      <c r="AG149" s="18">
        <f t="shared" si="151"/>
        <v>-0.02452422579</v>
      </c>
      <c r="AH149" s="18">
        <f t="shared" si="151"/>
        <v>-0.02624845964</v>
      </c>
      <c r="AI149" s="18">
        <f t="shared" si="151"/>
        <v>0.0176085714</v>
      </c>
      <c r="AJ149" s="19">
        <f t="shared" si="5"/>
        <v>0</v>
      </c>
      <c r="AK149" s="20">
        <f t="shared" si="6"/>
        <v>0</v>
      </c>
      <c r="AL149" s="16"/>
      <c r="AM149" s="17"/>
      <c r="AN149" s="17"/>
    </row>
    <row r="150" ht="19.5" customHeight="1">
      <c r="A150" s="1"/>
      <c r="B150" s="12" t="s">
        <v>1822</v>
      </c>
      <c r="C150" s="13">
        <v>41426.0</v>
      </c>
      <c r="D150" s="13">
        <v>41703.0</v>
      </c>
      <c r="E150" s="14" t="s">
        <v>1823</v>
      </c>
      <c r="F150" s="14" t="s">
        <v>1824</v>
      </c>
      <c r="G150" s="14" t="s">
        <v>1825</v>
      </c>
      <c r="H150" s="14" t="s">
        <v>1826</v>
      </c>
      <c r="I150" s="14" t="s">
        <v>1827</v>
      </c>
      <c r="J150" s="14" t="s">
        <v>1828</v>
      </c>
      <c r="K150" s="14" t="s">
        <v>1829</v>
      </c>
      <c r="L150" s="14" t="s">
        <v>1830</v>
      </c>
      <c r="M150" s="14" t="s">
        <v>1831</v>
      </c>
      <c r="N150" s="14" t="s">
        <v>269</v>
      </c>
      <c r="O150" s="14" t="s">
        <v>1832</v>
      </c>
      <c r="P150" s="14" t="s">
        <v>1833</v>
      </c>
      <c r="Q150" s="15">
        <v>5994796.619</v>
      </c>
      <c r="R150" s="16">
        <v>12.0</v>
      </c>
      <c r="S150" s="17"/>
      <c r="T150" s="17">
        <f t="shared" si="2"/>
        <v>0</v>
      </c>
      <c r="U150" s="17">
        <f t="shared" si="3"/>
        <v>1</v>
      </c>
      <c r="V150" s="17"/>
      <c r="W150" s="12" t="s">
        <v>1822</v>
      </c>
      <c r="X150" s="13">
        <v>41703.0</v>
      </c>
      <c r="Y150" s="18">
        <f t="shared" ref="Y150:AI150" si="152">IFERROR((F150-E150)/F150,"vide")</f>
        <v>0.05513252823</v>
      </c>
      <c r="Z150" s="18">
        <f t="shared" si="152"/>
        <v>0.07160785042</v>
      </c>
      <c r="AA150" s="18">
        <f t="shared" si="152"/>
        <v>0.01869474361</v>
      </c>
      <c r="AB150" s="18">
        <f t="shared" si="152"/>
        <v>0.03062275679</v>
      </c>
      <c r="AC150" s="18">
        <f t="shared" si="152"/>
        <v>-0.03583418819</v>
      </c>
      <c r="AD150" s="18">
        <f t="shared" si="152"/>
        <v>0.002782785361</v>
      </c>
      <c r="AE150" s="18">
        <f t="shared" si="152"/>
        <v>-0.03350874177</v>
      </c>
      <c r="AF150" s="18">
        <f t="shared" si="152"/>
        <v>-0.01353888002</v>
      </c>
      <c r="AG150" s="18" t="str">
        <f t="shared" si="152"/>
        <v>vide</v>
      </c>
      <c r="AH150" s="18">
        <f t="shared" si="152"/>
        <v>1</v>
      </c>
      <c r="AI150" s="18">
        <f t="shared" si="152"/>
        <v>-0.03034035153</v>
      </c>
      <c r="AJ150" s="19">
        <f t="shared" si="5"/>
        <v>1</v>
      </c>
      <c r="AK150" s="20">
        <f t="shared" si="6"/>
        <v>0</v>
      </c>
      <c r="AL150" s="16"/>
      <c r="AM150" s="17"/>
      <c r="AN150" s="17"/>
    </row>
    <row r="151" ht="19.5" customHeight="1">
      <c r="A151" s="1"/>
      <c r="B151" s="12" t="s">
        <v>1834</v>
      </c>
      <c r="C151" s="13">
        <v>43453.0</v>
      </c>
      <c r="D151" s="13">
        <v>44515.0</v>
      </c>
      <c r="E151" s="14"/>
      <c r="F151" s="14" t="s">
        <v>1835</v>
      </c>
      <c r="G151" s="14" t="s">
        <v>1836</v>
      </c>
      <c r="H151" s="14" t="s">
        <v>1837</v>
      </c>
      <c r="I151" s="14" t="s">
        <v>1838</v>
      </c>
      <c r="J151" s="14" t="s">
        <v>1839</v>
      </c>
      <c r="K151" s="14" t="s">
        <v>1840</v>
      </c>
      <c r="L151" s="14" t="s">
        <v>1841</v>
      </c>
      <c r="M151" s="14" t="s">
        <v>1842</v>
      </c>
      <c r="N151" s="14" t="s">
        <v>1843</v>
      </c>
      <c r="O151" s="14" t="s">
        <v>1844</v>
      </c>
      <c r="P151" s="14" t="s">
        <v>1845</v>
      </c>
      <c r="Q151" s="15">
        <v>2510416.287</v>
      </c>
      <c r="R151" s="16">
        <v>11.0</v>
      </c>
      <c r="S151" s="17"/>
      <c r="T151" s="17">
        <f t="shared" si="2"/>
        <v>1</v>
      </c>
      <c r="U151" s="17">
        <f t="shared" si="3"/>
        <v>0</v>
      </c>
      <c r="V151" s="17"/>
      <c r="W151" s="12" t="s">
        <v>1834</v>
      </c>
      <c r="X151" s="13">
        <v>44515.0</v>
      </c>
      <c r="Y151" s="18">
        <f t="shared" ref="Y151:AI151" si="153">IFERROR((F151-E151)/F151,"vide")</f>
        <v>1</v>
      </c>
      <c r="Z151" s="18">
        <f t="shared" si="153"/>
        <v>0.5285127737</v>
      </c>
      <c r="AA151" s="18">
        <f t="shared" si="153"/>
        <v>0.03483054121</v>
      </c>
      <c r="AB151" s="18">
        <f t="shared" si="153"/>
        <v>0.02571916533</v>
      </c>
      <c r="AC151" s="18">
        <f t="shared" si="153"/>
        <v>0.02996945738</v>
      </c>
      <c r="AD151" s="18">
        <f t="shared" si="153"/>
        <v>-0.05180009993</v>
      </c>
      <c r="AE151" s="18">
        <f t="shared" si="153"/>
        <v>0.01000699018</v>
      </c>
      <c r="AF151" s="18">
        <f t="shared" si="153"/>
        <v>0.0005760509866</v>
      </c>
      <c r="AG151" s="18">
        <f t="shared" si="153"/>
        <v>-0.04379085803</v>
      </c>
      <c r="AH151" s="18">
        <f t="shared" si="153"/>
        <v>-0.0328847975</v>
      </c>
      <c r="AI151" s="18">
        <f t="shared" si="153"/>
        <v>0.02493965865</v>
      </c>
      <c r="AJ151" s="19">
        <f t="shared" si="5"/>
        <v>0</v>
      </c>
      <c r="AK151" s="20">
        <f t="shared" si="6"/>
        <v>1</v>
      </c>
      <c r="AL151" s="16"/>
      <c r="AM151" s="17"/>
      <c r="AN151" s="17"/>
    </row>
    <row r="152" ht="19.5" customHeight="1">
      <c r="A152" s="1"/>
      <c r="B152" s="12" t="s">
        <v>1846</v>
      </c>
      <c r="C152" s="13">
        <v>42431.0</v>
      </c>
      <c r="D152" s="13">
        <v>44022.0</v>
      </c>
      <c r="E152" s="14" t="s">
        <v>1847</v>
      </c>
      <c r="F152" s="14" t="s">
        <v>1848</v>
      </c>
      <c r="G152" s="14" t="s">
        <v>1849</v>
      </c>
      <c r="H152" s="14" t="s">
        <v>1850</v>
      </c>
      <c r="I152" s="14" t="s">
        <v>1851</v>
      </c>
      <c r="J152" s="14" t="s">
        <v>1852</v>
      </c>
      <c r="K152" s="14" t="s">
        <v>1853</v>
      </c>
      <c r="L152" s="14" t="s">
        <v>1854</v>
      </c>
      <c r="M152" s="14" t="s">
        <v>1855</v>
      </c>
      <c r="N152" s="14" t="s">
        <v>1856</v>
      </c>
      <c r="O152" s="14" t="s">
        <v>1857</v>
      </c>
      <c r="P152" s="14" t="s">
        <v>1858</v>
      </c>
      <c r="Q152" s="15">
        <v>2967330.971</v>
      </c>
      <c r="R152" s="16">
        <v>12.0</v>
      </c>
      <c r="S152" s="17"/>
      <c r="T152" s="17">
        <f t="shared" si="2"/>
        <v>0</v>
      </c>
      <c r="U152" s="17">
        <f t="shared" si="3"/>
        <v>0</v>
      </c>
      <c r="V152" s="17"/>
      <c r="W152" s="12" t="s">
        <v>1846</v>
      </c>
      <c r="X152" s="13">
        <v>44022.0</v>
      </c>
      <c r="Y152" s="18">
        <f t="shared" ref="Y152:AI152" si="154">IFERROR((F152-E152)/F152,"vide")</f>
        <v>-0.3976443206</v>
      </c>
      <c r="Z152" s="18">
        <f t="shared" si="154"/>
        <v>-0.05219911607</v>
      </c>
      <c r="AA152" s="18">
        <f t="shared" si="154"/>
        <v>-0.05077740858</v>
      </c>
      <c r="AB152" s="18">
        <f t="shared" si="154"/>
        <v>-0.006062587169</v>
      </c>
      <c r="AC152" s="18">
        <f t="shared" si="154"/>
        <v>-0.02345872309</v>
      </c>
      <c r="AD152" s="18">
        <f t="shared" si="154"/>
        <v>0.06043956044</v>
      </c>
      <c r="AE152" s="18">
        <f t="shared" si="154"/>
        <v>0.1197479534</v>
      </c>
      <c r="AF152" s="18">
        <f t="shared" si="154"/>
        <v>-0.01521354013</v>
      </c>
      <c r="AG152" s="18">
        <f t="shared" si="154"/>
        <v>-0.1536922612</v>
      </c>
      <c r="AH152" s="18">
        <f t="shared" si="154"/>
        <v>-0.07577814139</v>
      </c>
      <c r="AI152" s="18">
        <f t="shared" si="154"/>
        <v>-0.04840250297</v>
      </c>
      <c r="AJ152" s="19">
        <f t="shared" si="5"/>
        <v>0</v>
      </c>
      <c r="AK152" s="20">
        <f t="shared" si="6"/>
        <v>0</v>
      </c>
      <c r="AL152" s="16"/>
      <c r="AM152" s="17"/>
      <c r="AN152" s="17"/>
    </row>
    <row r="153" ht="19.5" customHeight="1">
      <c r="A153" s="1"/>
      <c r="B153" s="12" t="s">
        <v>1859</v>
      </c>
      <c r="C153" s="13">
        <v>41899.0</v>
      </c>
      <c r="D153" s="13">
        <v>41899.0</v>
      </c>
      <c r="E153" s="14" t="s">
        <v>1860</v>
      </c>
      <c r="F153" s="14" t="s">
        <v>1861</v>
      </c>
      <c r="G153" s="14" t="s">
        <v>1862</v>
      </c>
      <c r="H153" s="14" t="s">
        <v>1863</v>
      </c>
      <c r="I153" s="14" t="s">
        <v>1864</v>
      </c>
      <c r="J153" s="14" t="s">
        <v>1865</v>
      </c>
      <c r="K153" s="14" t="s">
        <v>1866</v>
      </c>
      <c r="L153" s="14" t="s">
        <v>1867</v>
      </c>
      <c r="M153" s="14" t="s">
        <v>1868</v>
      </c>
      <c r="N153" s="14" t="s">
        <v>1869</v>
      </c>
      <c r="O153" s="14" t="s">
        <v>1870</v>
      </c>
      <c r="P153" s="14" t="s">
        <v>1871</v>
      </c>
      <c r="Q153" s="15">
        <v>5381808.87</v>
      </c>
      <c r="R153" s="16">
        <v>12.0</v>
      </c>
      <c r="S153" s="17"/>
      <c r="T153" s="17">
        <f t="shared" si="2"/>
        <v>0</v>
      </c>
      <c r="U153" s="17">
        <f t="shared" si="3"/>
        <v>0</v>
      </c>
      <c r="V153" s="17"/>
      <c r="W153" s="12" t="s">
        <v>1859</v>
      </c>
      <c r="X153" s="13">
        <v>41899.0</v>
      </c>
      <c r="Y153" s="18">
        <f t="shared" ref="Y153:AI153" si="155">IFERROR((F153-E153)/F153,"vide")</f>
        <v>-0.1292953587</v>
      </c>
      <c r="Z153" s="18">
        <f t="shared" si="155"/>
        <v>0.03912227078</v>
      </c>
      <c r="AA153" s="18">
        <f t="shared" si="155"/>
        <v>0.02007140966</v>
      </c>
      <c r="AB153" s="18">
        <f t="shared" si="155"/>
        <v>-0.01992176586</v>
      </c>
      <c r="AC153" s="18">
        <f t="shared" si="155"/>
        <v>0.03930424046</v>
      </c>
      <c r="AD153" s="18">
        <f t="shared" si="155"/>
        <v>-0.01758143706</v>
      </c>
      <c r="AE153" s="18">
        <f t="shared" si="155"/>
        <v>-0.0112000847</v>
      </c>
      <c r="AF153" s="18">
        <f t="shared" si="155"/>
        <v>0.05328449339</v>
      </c>
      <c r="AG153" s="18">
        <f t="shared" si="155"/>
        <v>0.02200162817</v>
      </c>
      <c r="AH153" s="18">
        <f t="shared" si="155"/>
        <v>0.02950343638</v>
      </c>
      <c r="AI153" s="18">
        <f t="shared" si="155"/>
        <v>-0.01935175112</v>
      </c>
      <c r="AJ153" s="19">
        <f t="shared" si="5"/>
        <v>0</v>
      </c>
      <c r="AK153" s="20">
        <f t="shared" si="6"/>
        <v>0</v>
      </c>
      <c r="AL153" s="16"/>
      <c r="AM153" s="17"/>
      <c r="AN153" s="17"/>
    </row>
    <row r="154" ht="19.5" customHeight="1">
      <c r="A154" s="1"/>
      <c r="B154" s="12" t="s">
        <v>1872</v>
      </c>
      <c r="C154" s="13">
        <v>43466.0</v>
      </c>
      <c r="D154" s="13">
        <v>43466.0</v>
      </c>
      <c r="E154" s="14" t="s">
        <v>1873</v>
      </c>
      <c r="F154" s="14" t="s">
        <v>269</v>
      </c>
      <c r="G154" s="14" t="s">
        <v>1874</v>
      </c>
      <c r="H154" s="14" t="s">
        <v>1875</v>
      </c>
      <c r="I154" s="14" t="s">
        <v>1876</v>
      </c>
      <c r="J154" s="14" t="s">
        <v>1877</v>
      </c>
      <c r="K154" s="14" t="s">
        <v>1878</v>
      </c>
      <c r="L154" s="14" t="s">
        <v>1879</v>
      </c>
      <c r="M154" s="14" t="s">
        <v>1880</v>
      </c>
      <c r="N154" s="14" t="s">
        <v>1881</v>
      </c>
      <c r="O154" s="14" t="s">
        <v>1882</v>
      </c>
      <c r="P154" s="14" t="s">
        <v>1883</v>
      </c>
      <c r="Q154" s="15">
        <v>1.2922832419E7</v>
      </c>
      <c r="R154" s="16">
        <v>12.0</v>
      </c>
      <c r="S154" s="17"/>
      <c r="T154" s="17">
        <f t="shared" si="2"/>
        <v>0</v>
      </c>
      <c r="U154" s="17">
        <f t="shared" si="3"/>
        <v>1</v>
      </c>
      <c r="V154" s="17"/>
      <c r="W154" s="12" t="s">
        <v>1872</v>
      </c>
      <c r="X154" s="13">
        <v>43466.0</v>
      </c>
      <c r="Y154" s="18" t="str">
        <f t="shared" ref="Y154:AI154" si="156">IFERROR((F154-E154)/F154,"vide")</f>
        <v>vide</v>
      </c>
      <c r="Z154" s="18">
        <f t="shared" si="156"/>
        <v>1</v>
      </c>
      <c r="AA154" s="18">
        <f t="shared" si="156"/>
        <v>-0.003495030076</v>
      </c>
      <c r="AB154" s="18">
        <f t="shared" si="156"/>
        <v>0.002033032844</v>
      </c>
      <c r="AC154" s="18">
        <f t="shared" si="156"/>
        <v>0.05742376088</v>
      </c>
      <c r="AD154" s="18">
        <f t="shared" si="156"/>
        <v>-0.09137428335</v>
      </c>
      <c r="AE154" s="18">
        <f t="shared" si="156"/>
        <v>0.01952583812</v>
      </c>
      <c r="AF154" s="18">
        <f t="shared" si="156"/>
        <v>0.03342727181</v>
      </c>
      <c r="AG154" s="18">
        <f t="shared" si="156"/>
        <v>-0.04228914637</v>
      </c>
      <c r="AH154" s="18">
        <f t="shared" si="156"/>
        <v>0.002183261049</v>
      </c>
      <c r="AI154" s="18">
        <f t="shared" si="156"/>
        <v>-0.05277664398</v>
      </c>
      <c r="AJ154" s="19">
        <f t="shared" si="5"/>
        <v>1</v>
      </c>
      <c r="AK154" s="20">
        <f t="shared" si="6"/>
        <v>0</v>
      </c>
      <c r="AL154" s="16"/>
      <c r="AM154" s="17"/>
      <c r="AN154" s="17"/>
    </row>
    <row r="155" ht="19.5" customHeight="1">
      <c r="A155" s="1"/>
      <c r="B155" s="12" t="s">
        <v>1884</v>
      </c>
      <c r="C155" s="13">
        <v>43556.0</v>
      </c>
      <c r="D155" s="13">
        <v>43556.0</v>
      </c>
      <c r="E155" s="14" t="s">
        <v>1885</v>
      </c>
      <c r="F155" s="14" t="s">
        <v>1886</v>
      </c>
      <c r="G155" s="14" t="s">
        <v>1887</v>
      </c>
      <c r="H155" s="14" t="s">
        <v>1888</v>
      </c>
      <c r="I155" s="14" t="s">
        <v>1889</v>
      </c>
      <c r="J155" s="14" t="s">
        <v>1890</v>
      </c>
      <c r="K155" s="14" t="s">
        <v>1891</v>
      </c>
      <c r="L155" s="14" t="s">
        <v>1892</v>
      </c>
      <c r="M155" s="14" t="s">
        <v>1893</v>
      </c>
      <c r="N155" s="14" t="s">
        <v>1894</v>
      </c>
      <c r="O155" s="14" t="s">
        <v>1895</v>
      </c>
      <c r="P155" s="14" t="s">
        <v>1896</v>
      </c>
      <c r="Q155" s="15">
        <v>7861094.213</v>
      </c>
      <c r="R155" s="16">
        <v>12.0</v>
      </c>
      <c r="S155" s="17"/>
      <c r="T155" s="17">
        <f t="shared" si="2"/>
        <v>0</v>
      </c>
      <c r="U155" s="17">
        <f t="shared" si="3"/>
        <v>0</v>
      </c>
      <c r="V155" s="17"/>
      <c r="W155" s="12" t="s">
        <v>1884</v>
      </c>
      <c r="X155" s="13">
        <v>43556.0</v>
      </c>
      <c r="Y155" s="18">
        <f t="shared" ref="Y155:AI155" si="157">IFERROR((F155-E155)/F155,"vide")</f>
        <v>0.07000996404</v>
      </c>
      <c r="Z155" s="18">
        <f t="shared" si="157"/>
        <v>0.1352673655</v>
      </c>
      <c r="AA155" s="18">
        <f t="shared" si="157"/>
        <v>0.04534348437</v>
      </c>
      <c r="AB155" s="18">
        <f t="shared" si="157"/>
        <v>0.02588156602</v>
      </c>
      <c r="AC155" s="18">
        <f t="shared" si="157"/>
        <v>-0.007050327607</v>
      </c>
      <c r="AD155" s="18">
        <f t="shared" si="157"/>
        <v>-0.04790328463</v>
      </c>
      <c r="AE155" s="18">
        <f t="shared" si="157"/>
        <v>-0.01672928874</v>
      </c>
      <c r="AF155" s="18">
        <f t="shared" si="157"/>
        <v>0.04499398862</v>
      </c>
      <c r="AG155" s="18">
        <f t="shared" si="157"/>
        <v>-0.1442552614</v>
      </c>
      <c r="AH155" s="18">
        <f t="shared" si="157"/>
        <v>0.03376510613</v>
      </c>
      <c r="AI155" s="18">
        <f t="shared" si="157"/>
        <v>0.03452885203</v>
      </c>
      <c r="AJ155" s="19">
        <f t="shared" si="5"/>
        <v>0</v>
      </c>
      <c r="AK155" s="20">
        <f t="shared" si="6"/>
        <v>0</v>
      </c>
      <c r="AL155" s="16"/>
      <c r="AM155" s="17"/>
      <c r="AN155" s="17"/>
    </row>
    <row r="156" ht="19.5" customHeight="1">
      <c r="A156" s="1"/>
      <c r="B156" s="12" t="s">
        <v>1897</v>
      </c>
      <c r="C156" s="13">
        <v>36526.0</v>
      </c>
      <c r="D156" s="13">
        <v>41794.0</v>
      </c>
      <c r="E156" s="14" t="s">
        <v>1898</v>
      </c>
      <c r="F156" s="14" t="s">
        <v>1899</v>
      </c>
      <c r="G156" s="14" t="s">
        <v>1900</v>
      </c>
      <c r="H156" s="14" t="s">
        <v>1901</v>
      </c>
      <c r="I156" s="14" t="s">
        <v>1902</v>
      </c>
      <c r="J156" s="14" t="s">
        <v>1903</v>
      </c>
      <c r="K156" s="14" t="s">
        <v>1904</v>
      </c>
      <c r="L156" s="14" t="s">
        <v>1905</v>
      </c>
      <c r="M156" s="14" t="s">
        <v>1906</v>
      </c>
      <c r="N156" s="14" t="s">
        <v>1907</v>
      </c>
      <c r="O156" s="14" t="s">
        <v>1908</v>
      </c>
      <c r="P156" s="14" t="s">
        <v>1909</v>
      </c>
      <c r="Q156" s="15">
        <v>6218380.468</v>
      </c>
      <c r="R156" s="16">
        <v>12.0</v>
      </c>
      <c r="S156" s="17"/>
      <c r="T156" s="17">
        <f t="shared" si="2"/>
        <v>0</v>
      </c>
      <c r="U156" s="17">
        <f t="shared" si="3"/>
        <v>0</v>
      </c>
      <c r="V156" s="17"/>
      <c r="W156" s="12" t="s">
        <v>1897</v>
      </c>
      <c r="X156" s="13">
        <v>41794.0</v>
      </c>
      <c r="Y156" s="18">
        <f t="shared" ref="Y156:AI156" si="158">IFERROR((F156-E156)/F156,"vide")</f>
        <v>0.0560751379</v>
      </c>
      <c r="Z156" s="18">
        <f t="shared" si="158"/>
        <v>0.1220883156</v>
      </c>
      <c r="AA156" s="18">
        <f t="shared" si="158"/>
        <v>-0.008683284545</v>
      </c>
      <c r="AB156" s="18">
        <f t="shared" si="158"/>
        <v>-0.04148692969</v>
      </c>
      <c r="AC156" s="18">
        <f t="shared" si="158"/>
        <v>-0.01339682162</v>
      </c>
      <c r="AD156" s="18">
        <f t="shared" si="158"/>
        <v>-0.06721786026</v>
      </c>
      <c r="AE156" s="18">
        <f t="shared" si="158"/>
        <v>-0.007674034352</v>
      </c>
      <c r="AF156" s="18">
        <f t="shared" si="158"/>
        <v>0.03619939998</v>
      </c>
      <c r="AG156" s="18">
        <f t="shared" si="158"/>
        <v>-0.02468996951</v>
      </c>
      <c r="AH156" s="18">
        <f t="shared" si="158"/>
        <v>0.001855254684</v>
      </c>
      <c r="AI156" s="18">
        <f t="shared" si="158"/>
        <v>-0.06486988692</v>
      </c>
      <c r="AJ156" s="19">
        <f t="shared" si="5"/>
        <v>0</v>
      </c>
      <c r="AK156" s="20">
        <f t="shared" si="6"/>
        <v>0</v>
      </c>
      <c r="AL156" s="16"/>
      <c r="AM156" s="17"/>
      <c r="AN156" s="17"/>
    </row>
    <row r="157" ht="19.5" customHeight="1">
      <c r="A157" s="1"/>
      <c r="B157" s="12" t="s">
        <v>1910</v>
      </c>
      <c r="C157" s="13">
        <v>41542.0</v>
      </c>
      <c r="D157" s="13">
        <v>41542.0</v>
      </c>
      <c r="E157" s="14" t="s">
        <v>1911</v>
      </c>
      <c r="F157" s="14" t="s">
        <v>1912</v>
      </c>
      <c r="G157" s="14" t="s">
        <v>1913</v>
      </c>
      <c r="H157" s="14" t="s">
        <v>1914</v>
      </c>
      <c r="I157" s="14" t="s">
        <v>1915</v>
      </c>
      <c r="J157" s="14" t="s">
        <v>1916</v>
      </c>
      <c r="K157" s="14" t="s">
        <v>1917</v>
      </c>
      <c r="L157" s="14" t="s">
        <v>1918</v>
      </c>
      <c r="M157" s="14" t="s">
        <v>1919</v>
      </c>
      <c r="N157" s="14" t="s">
        <v>1920</v>
      </c>
      <c r="O157" s="14" t="s">
        <v>1921</v>
      </c>
      <c r="P157" s="14" t="s">
        <v>1922</v>
      </c>
      <c r="Q157" s="15">
        <v>6191220.912</v>
      </c>
      <c r="R157" s="16">
        <v>12.0</v>
      </c>
      <c r="S157" s="17"/>
      <c r="T157" s="17">
        <f t="shared" si="2"/>
        <v>0</v>
      </c>
      <c r="U157" s="17">
        <f t="shared" si="3"/>
        <v>0</v>
      </c>
      <c r="V157" s="17"/>
      <c r="W157" s="12" t="s">
        <v>1910</v>
      </c>
      <c r="X157" s="13">
        <v>41542.0</v>
      </c>
      <c r="Y157" s="18">
        <f t="shared" ref="Y157:AI157" si="159">IFERROR((F157-E157)/F157,"vide")</f>
        <v>0.04356540766</v>
      </c>
      <c r="Z157" s="18">
        <f t="shared" si="159"/>
        <v>0.04373875648</v>
      </c>
      <c r="AA157" s="18">
        <f t="shared" si="159"/>
        <v>0.01246626104</v>
      </c>
      <c r="AB157" s="18">
        <f t="shared" si="159"/>
        <v>0.01355706566</v>
      </c>
      <c r="AC157" s="18">
        <f t="shared" si="159"/>
        <v>0.01268887111</v>
      </c>
      <c r="AD157" s="18">
        <f t="shared" si="159"/>
        <v>-0.0996717282</v>
      </c>
      <c r="AE157" s="18">
        <f t="shared" si="159"/>
        <v>0.02100146698</v>
      </c>
      <c r="AF157" s="18">
        <f t="shared" si="159"/>
        <v>-0.008138108066</v>
      </c>
      <c r="AG157" s="18">
        <f t="shared" si="159"/>
        <v>0.03860443673</v>
      </c>
      <c r="AH157" s="18">
        <f t="shared" si="159"/>
        <v>0.0481181269</v>
      </c>
      <c r="AI157" s="18">
        <f t="shared" si="159"/>
        <v>0.03796300731</v>
      </c>
      <c r="AJ157" s="19">
        <f t="shared" si="5"/>
        <v>0</v>
      </c>
      <c r="AK157" s="20">
        <f t="shared" si="6"/>
        <v>0</v>
      </c>
      <c r="AL157" s="16"/>
      <c r="AM157" s="17"/>
      <c r="AN157" s="17"/>
    </row>
    <row r="158" ht="19.5" customHeight="1">
      <c r="A158" s="1"/>
      <c r="B158" s="12" t="s">
        <v>1923</v>
      </c>
      <c r="C158" s="13">
        <v>36526.0</v>
      </c>
      <c r="D158" s="13">
        <v>36526.0</v>
      </c>
      <c r="E158" s="14" t="s">
        <v>1924</v>
      </c>
      <c r="F158" s="14" t="s">
        <v>1925</v>
      </c>
      <c r="G158" s="14" t="s">
        <v>1926</v>
      </c>
      <c r="H158" s="14" t="s">
        <v>1927</v>
      </c>
      <c r="I158" s="14" t="s">
        <v>1928</v>
      </c>
      <c r="J158" s="14" t="s">
        <v>1929</v>
      </c>
      <c r="K158" s="14" t="s">
        <v>1930</v>
      </c>
      <c r="L158" s="14" t="s">
        <v>1931</v>
      </c>
      <c r="M158" s="14" t="s">
        <v>1932</v>
      </c>
      <c r="N158" s="14" t="s">
        <v>1933</v>
      </c>
      <c r="O158" s="14" t="s">
        <v>1934</v>
      </c>
      <c r="P158" s="14" t="s">
        <v>1935</v>
      </c>
      <c r="Q158" s="15">
        <v>8983420.785</v>
      </c>
      <c r="R158" s="16">
        <v>12.0</v>
      </c>
      <c r="S158" s="17"/>
      <c r="T158" s="17">
        <f t="shared" si="2"/>
        <v>0</v>
      </c>
      <c r="U158" s="17">
        <f t="shared" si="3"/>
        <v>0</v>
      </c>
      <c r="V158" s="17"/>
      <c r="W158" s="12" t="s">
        <v>1923</v>
      </c>
      <c r="X158" s="13">
        <v>36526.0</v>
      </c>
      <c r="Y158" s="18">
        <f t="shared" ref="Y158:AI158" si="160">IFERROR((F158-E158)/F158,"vide")</f>
        <v>0.01232747384</v>
      </c>
      <c r="Z158" s="18">
        <f t="shared" si="160"/>
        <v>0.07985061308</v>
      </c>
      <c r="AA158" s="18">
        <f t="shared" si="160"/>
        <v>0.03225364025</v>
      </c>
      <c r="AB158" s="18">
        <f t="shared" si="160"/>
        <v>-0.009438739211</v>
      </c>
      <c r="AC158" s="18">
        <f t="shared" si="160"/>
        <v>0.0130566306</v>
      </c>
      <c r="AD158" s="18">
        <f t="shared" si="160"/>
        <v>-0.04083524605</v>
      </c>
      <c r="AE158" s="18">
        <f t="shared" si="160"/>
        <v>0.02028091388</v>
      </c>
      <c r="AF158" s="18">
        <f t="shared" si="160"/>
        <v>0.003125229087</v>
      </c>
      <c r="AG158" s="18">
        <f t="shared" si="160"/>
        <v>-0.08755334311</v>
      </c>
      <c r="AH158" s="18">
        <f t="shared" si="160"/>
        <v>0.006245135105</v>
      </c>
      <c r="AI158" s="18">
        <f t="shared" si="160"/>
        <v>0.005273389432</v>
      </c>
      <c r="AJ158" s="19">
        <f t="shared" si="5"/>
        <v>0</v>
      </c>
      <c r="AK158" s="20">
        <f t="shared" si="6"/>
        <v>0</v>
      </c>
      <c r="AL158" s="16"/>
      <c r="AM158" s="17"/>
      <c r="AN158" s="17"/>
    </row>
    <row r="159" ht="19.5" customHeight="1">
      <c r="A159" s="1"/>
      <c r="B159" s="12" t="s">
        <v>1936</v>
      </c>
      <c r="C159" s="13">
        <v>36526.0</v>
      </c>
      <c r="D159" s="13">
        <v>43831.0</v>
      </c>
      <c r="E159" s="14" t="s">
        <v>1937</v>
      </c>
      <c r="F159" s="14" t="s">
        <v>1938</v>
      </c>
      <c r="G159" s="14" t="s">
        <v>1939</v>
      </c>
      <c r="H159" s="14" t="s">
        <v>1940</v>
      </c>
      <c r="I159" s="14" t="s">
        <v>1941</v>
      </c>
      <c r="J159" s="14" t="s">
        <v>1942</v>
      </c>
      <c r="K159" s="14" t="s">
        <v>1943</v>
      </c>
      <c r="L159" s="14" t="s">
        <v>1944</v>
      </c>
      <c r="M159" s="14" t="s">
        <v>1945</v>
      </c>
      <c r="N159" s="14" t="s">
        <v>1946</v>
      </c>
      <c r="O159" s="14" t="s">
        <v>269</v>
      </c>
      <c r="P159" s="14" t="s">
        <v>1947</v>
      </c>
      <c r="Q159" s="15">
        <v>1.7649276495E7</v>
      </c>
      <c r="R159" s="16">
        <v>12.0</v>
      </c>
      <c r="S159" s="17"/>
      <c r="T159" s="17">
        <f t="shared" si="2"/>
        <v>0</v>
      </c>
      <c r="U159" s="17">
        <f t="shared" si="3"/>
        <v>1</v>
      </c>
      <c r="V159" s="17"/>
      <c r="W159" s="12" t="s">
        <v>1936</v>
      </c>
      <c r="X159" s="13">
        <v>43831.0</v>
      </c>
      <c r="Y159" s="18">
        <f t="shared" ref="Y159:AI159" si="161">IFERROR((F159-E159)/F159,"vide")</f>
        <v>0.0131504605</v>
      </c>
      <c r="Z159" s="18">
        <f t="shared" si="161"/>
        <v>0.01363946071</v>
      </c>
      <c r="AA159" s="18">
        <f t="shared" si="161"/>
        <v>0.017831887</v>
      </c>
      <c r="AB159" s="18">
        <f t="shared" si="161"/>
        <v>0.04621294218</v>
      </c>
      <c r="AC159" s="18">
        <f t="shared" si="161"/>
        <v>0.01795019955</v>
      </c>
      <c r="AD159" s="18">
        <f t="shared" si="161"/>
        <v>-0.0108818825</v>
      </c>
      <c r="AE159" s="18">
        <f t="shared" si="161"/>
        <v>-0.005179805619</v>
      </c>
      <c r="AF159" s="18">
        <f t="shared" si="161"/>
        <v>0.02205489408</v>
      </c>
      <c r="AG159" s="18">
        <f t="shared" si="161"/>
        <v>-0.005930639767</v>
      </c>
      <c r="AH159" s="18" t="str">
        <f t="shared" si="161"/>
        <v>vide</v>
      </c>
      <c r="AI159" s="18">
        <f t="shared" si="161"/>
        <v>1</v>
      </c>
      <c r="AJ159" s="19">
        <f t="shared" si="5"/>
        <v>1</v>
      </c>
      <c r="AK159" s="20">
        <f t="shared" si="6"/>
        <v>0</v>
      </c>
      <c r="AL159" s="16"/>
      <c r="AM159" s="17"/>
      <c r="AN159" s="17"/>
    </row>
    <row r="160" ht="19.5" customHeight="1">
      <c r="A160" s="1"/>
      <c r="B160" s="12" t="s">
        <v>1948</v>
      </c>
      <c r="C160" s="13">
        <v>36526.0</v>
      </c>
      <c r="D160" s="13">
        <v>43208.0</v>
      </c>
      <c r="E160" s="14" t="s">
        <v>1949</v>
      </c>
      <c r="F160" s="14" t="s">
        <v>1950</v>
      </c>
      <c r="G160" s="14" t="s">
        <v>1951</v>
      </c>
      <c r="H160" s="14" t="s">
        <v>1952</v>
      </c>
      <c r="I160" s="14" t="s">
        <v>1953</v>
      </c>
      <c r="J160" s="14" t="s">
        <v>1954</v>
      </c>
      <c r="K160" s="14" t="s">
        <v>1955</v>
      </c>
      <c r="L160" s="14" t="s">
        <v>1956</v>
      </c>
      <c r="M160" s="14" t="s">
        <v>1957</v>
      </c>
      <c r="N160" s="14" t="s">
        <v>1958</v>
      </c>
      <c r="O160" s="14" t="s">
        <v>1959</v>
      </c>
      <c r="P160" s="14" t="s">
        <v>1960</v>
      </c>
      <c r="Q160" s="15">
        <v>8422073.363</v>
      </c>
      <c r="R160" s="16">
        <v>12.0</v>
      </c>
      <c r="S160" s="17"/>
      <c r="T160" s="17">
        <f t="shared" si="2"/>
        <v>0</v>
      </c>
      <c r="U160" s="17">
        <f t="shared" si="3"/>
        <v>0</v>
      </c>
      <c r="V160" s="17"/>
      <c r="W160" s="12" t="s">
        <v>1948</v>
      </c>
      <c r="X160" s="13">
        <v>43208.0</v>
      </c>
      <c r="Y160" s="18">
        <f t="shared" ref="Y160:AI160" si="162">IFERROR((F160-E160)/F160,"vide")</f>
        <v>0.01702085531</v>
      </c>
      <c r="Z160" s="18">
        <f t="shared" si="162"/>
        <v>0.06125393076</v>
      </c>
      <c r="AA160" s="18">
        <f t="shared" si="162"/>
        <v>-0.01407775116</v>
      </c>
      <c r="AB160" s="18">
        <f t="shared" si="162"/>
        <v>-0.03453248717</v>
      </c>
      <c r="AC160" s="18">
        <f t="shared" si="162"/>
        <v>0.08139132295</v>
      </c>
      <c r="AD160" s="18">
        <f t="shared" si="162"/>
        <v>-0.01194341185</v>
      </c>
      <c r="AE160" s="18">
        <f t="shared" si="162"/>
        <v>-0.07063190565</v>
      </c>
      <c r="AF160" s="18">
        <f t="shared" si="162"/>
        <v>-0.001483804341</v>
      </c>
      <c r="AG160" s="18">
        <f t="shared" si="162"/>
        <v>-0.0004164508233</v>
      </c>
      <c r="AH160" s="18">
        <f t="shared" si="162"/>
        <v>0.029327628</v>
      </c>
      <c r="AI160" s="18">
        <f t="shared" si="162"/>
        <v>-0.02195983147</v>
      </c>
      <c r="AJ160" s="19">
        <f t="shared" si="5"/>
        <v>0</v>
      </c>
      <c r="AK160" s="20">
        <f t="shared" si="6"/>
        <v>0</v>
      </c>
      <c r="AL160" s="16"/>
      <c r="AM160" s="17"/>
      <c r="AN160" s="17"/>
    </row>
    <row r="161" ht="19.5" customHeight="1">
      <c r="A161" s="1"/>
      <c r="B161" s="12" t="s">
        <v>1961</v>
      </c>
      <c r="C161" s="13">
        <v>36526.0</v>
      </c>
      <c r="D161" s="13">
        <v>36526.0</v>
      </c>
      <c r="E161" s="14" t="s">
        <v>1962</v>
      </c>
      <c r="F161" s="14" t="s">
        <v>1963</v>
      </c>
      <c r="G161" s="14" t="s">
        <v>1964</v>
      </c>
      <c r="H161" s="14" t="s">
        <v>1965</v>
      </c>
      <c r="I161" s="14" t="s">
        <v>1966</v>
      </c>
      <c r="J161" s="14" t="s">
        <v>1967</v>
      </c>
      <c r="K161" s="14" t="s">
        <v>1968</v>
      </c>
      <c r="L161" s="14" t="s">
        <v>1969</v>
      </c>
      <c r="M161" s="14" t="s">
        <v>1970</v>
      </c>
      <c r="N161" s="14" t="s">
        <v>1971</v>
      </c>
      <c r="O161" s="14" t="s">
        <v>1972</v>
      </c>
      <c r="P161" s="14" t="s">
        <v>1973</v>
      </c>
      <c r="Q161" s="15">
        <v>9085274.624</v>
      </c>
      <c r="R161" s="16">
        <v>12.0</v>
      </c>
      <c r="S161" s="17"/>
      <c r="T161" s="17">
        <f t="shared" si="2"/>
        <v>0</v>
      </c>
      <c r="U161" s="17">
        <f t="shared" si="3"/>
        <v>0</v>
      </c>
      <c r="V161" s="17"/>
      <c r="W161" s="12" t="s">
        <v>1961</v>
      </c>
      <c r="X161" s="13">
        <v>36526.0</v>
      </c>
      <c r="Y161" s="18">
        <f t="shared" ref="Y161:AI161" si="163">IFERROR((F161-E161)/F161,"vide")</f>
        <v>0.03429540821</v>
      </c>
      <c r="Z161" s="18">
        <f t="shared" si="163"/>
        <v>0.03164540498</v>
      </c>
      <c r="AA161" s="18">
        <f t="shared" si="163"/>
        <v>0.02336807126</v>
      </c>
      <c r="AB161" s="18">
        <f t="shared" si="163"/>
        <v>-0.01300439313</v>
      </c>
      <c r="AC161" s="18">
        <f t="shared" si="163"/>
        <v>0.02581009915</v>
      </c>
      <c r="AD161" s="18">
        <f t="shared" si="163"/>
        <v>-0.06153688514</v>
      </c>
      <c r="AE161" s="18">
        <f t="shared" si="163"/>
        <v>-0.02741671965</v>
      </c>
      <c r="AF161" s="18">
        <f t="shared" si="163"/>
        <v>0.02133379005</v>
      </c>
      <c r="AG161" s="18">
        <f t="shared" si="163"/>
        <v>-0.004336596195</v>
      </c>
      <c r="AH161" s="18">
        <f t="shared" si="163"/>
        <v>0.02050132485</v>
      </c>
      <c r="AI161" s="18">
        <f t="shared" si="163"/>
        <v>-0.003800055759</v>
      </c>
      <c r="AJ161" s="19">
        <f t="shared" si="5"/>
        <v>0</v>
      </c>
      <c r="AK161" s="20">
        <f t="shared" si="6"/>
        <v>0</v>
      </c>
      <c r="AL161" s="16"/>
      <c r="AM161" s="17"/>
      <c r="AN161" s="17"/>
    </row>
    <row r="162" ht="28.5" customHeight="1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2"/>
      <c r="W162" s="2"/>
      <c r="X162" s="1"/>
      <c r="Y162" s="22"/>
      <c r="Z162" s="22"/>
      <c r="AA162" s="22"/>
      <c r="AB162" s="22"/>
      <c r="AC162" s="22"/>
      <c r="AD162" s="22"/>
      <c r="AE162" s="22"/>
      <c r="AF162" s="22"/>
      <c r="AG162" s="22"/>
      <c r="AH162" s="22"/>
      <c r="AI162" s="22"/>
      <c r="AJ162" s="2"/>
      <c r="AK162" s="2"/>
      <c r="AL162" s="2"/>
      <c r="AM162" s="2"/>
      <c r="AN162" s="2"/>
    </row>
    <row r="163" ht="15.75" customHeight="1"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</row>
    <row r="164" ht="15.75" customHeight="1"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</row>
    <row r="165" ht="15.75" customHeight="1"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</row>
    <row r="166" ht="15.75" customHeight="1">
      <c r="Y166" s="23"/>
      <c r="Z166" s="23"/>
      <c r="AA166" s="23"/>
      <c r="AB166" s="23"/>
      <c r="AC166" s="23"/>
      <c r="AD166" s="23"/>
      <c r="AE166" s="23"/>
      <c r="AF166" s="23"/>
      <c r="AG166" s="23"/>
      <c r="AH166" s="23"/>
      <c r="AI166" s="23"/>
    </row>
    <row r="167" ht="15.75" customHeight="1">
      <c r="Y167" s="23"/>
      <c r="Z167" s="23"/>
      <c r="AA167" s="23"/>
      <c r="AB167" s="23"/>
      <c r="AC167" s="23"/>
      <c r="AD167" s="23"/>
      <c r="AE167" s="23"/>
      <c r="AF167" s="23"/>
      <c r="AG167" s="23"/>
      <c r="AH167" s="23"/>
      <c r="AI167" s="23"/>
    </row>
    <row r="168" ht="15.75" customHeight="1">
      <c r="Y168" s="23"/>
      <c r="Z168" s="23"/>
      <c r="AA168" s="23"/>
      <c r="AB168" s="23"/>
      <c r="AC168" s="23"/>
      <c r="AD168" s="23"/>
      <c r="AE168" s="23"/>
      <c r="AF168" s="23"/>
      <c r="AG168" s="23"/>
      <c r="AH168" s="23"/>
      <c r="AI168" s="23"/>
    </row>
    <row r="169" ht="15.75" customHeight="1">
      <c r="Y169" s="23"/>
      <c r="Z169" s="23"/>
      <c r="AA169" s="23"/>
      <c r="AB169" s="23"/>
      <c r="AC169" s="23"/>
      <c r="AD169" s="23"/>
      <c r="AE169" s="23"/>
      <c r="AF169" s="23"/>
      <c r="AG169" s="23"/>
      <c r="AH169" s="23"/>
      <c r="AI169" s="23"/>
    </row>
    <row r="170" ht="15.75" customHeight="1">
      <c r="Y170" s="23"/>
      <c r="Z170" s="23"/>
      <c r="AA170" s="23"/>
      <c r="AB170" s="23"/>
      <c r="AC170" s="23"/>
      <c r="AD170" s="23"/>
      <c r="AE170" s="23"/>
      <c r="AF170" s="23"/>
      <c r="AG170" s="23"/>
      <c r="AH170" s="23"/>
      <c r="AI170" s="23"/>
    </row>
    <row r="171" ht="15.75" customHeight="1">
      <c r="Y171" s="23"/>
      <c r="Z171" s="23"/>
      <c r="AA171" s="23"/>
      <c r="AB171" s="23"/>
      <c r="AC171" s="23"/>
      <c r="AD171" s="23"/>
      <c r="AE171" s="23"/>
      <c r="AF171" s="23"/>
      <c r="AG171" s="23"/>
      <c r="AH171" s="23"/>
      <c r="AI171" s="23"/>
    </row>
    <row r="172" ht="15.75" customHeight="1">
      <c r="Y172" s="23"/>
      <c r="Z172" s="23"/>
      <c r="AA172" s="23"/>
      <c r="AB172" s="23"/>
      <c r="AC172" s="23"/>
      <c r="AD172" s="23"/>
      <c r="AE172" s="23"/>
      <c r="AF172" s="23"/>
      <c r="AG172" s="23"/>
      <c r="AH172" s="23"/>
      <c r="AI172" s="23"/>
    </row>
    <row r="173" ht="15.75" customHeight="1">
      <c r="Y173" s="23"/>
      <c r="Z173" s="23"/>
      <c r="AA173" s="23"/>
      <c r="AB173" s="23"/>
      <c r="AC173" s="23"/>
      <c r="AD173" s="23"/>
      <c r="AE173" s="23"/>
      <c r="AF173" s="23"/>
      <c r="AG173" s="23"/>
      <c r="AH173" s="23"/>
      <c r="AI173" s="23"/>
    </row>
    <row r="174" ht="15.75" customHeight="1">
      <c r="Y174" s="23"/>
      <c r="Z174" s="23"/>
      <c r="AA174" s="23"/>
      <c r="AB174" s="23"/>
      <c r="AC174" s="23"/>
      <c r="AD174" s="23"/>
      <c r="AE174" s="23"/>
      <c r="AF174" s="23"/>
      <c r="AG174" s="23"/>
      <c r="AH174" s="23"/>
      <c r="AI174" s="23"/>
    </row>
    <row r="175" ht="15.75" customHeight="1">
      <c r="Y175" s="23"/>
      <c r="Z175" s="23"/>
      <c r="AA175" s="23"/>
      <c r="AB175" s="23"/>
      <c r="AC175" s="23"/>
      <c r="AD175" s="23"/>
      <c r="AE175" s="23"/>
      <c r="AF175" s="23"/>
      <c r="AG175" s="23"/>
      <c r="AH175" s="23"/>
      <c r="AI175" s="23"/>
    </row>
    <row r="176" ht="15.75" customHeight="1">
      <c r="Y176" s="23"/>
      <c r="Z176" s="23"/>
      <c r="AA176" s="23"/>
      <c r="AB176" s="23"/>
      <c r="AC176" s="23"/>
      <c r="AD176" s="23"/>
      <c r="AE176" s="23"/>
      <c r="AF176" s="23"/>
      <c r="AG176" s="23"/>
      <c r="AH176" s="23"/>
      <c r="AI176" s="23"/>
    </row>
    <row r="177" ht="15.75" customHeight="1">
      <c r="Y177" s="23"/>
      <c r="Z177" s="23"/>
      <c r="AA177" s="23"/>
      <c r="AB177" s="23"/>
      <c r="AC177" s="23"/>
      <c r="AD177" s="23"/>
      <c r="AE177" s="23"/>
      <c r="AF177" s="23"/>
      <c r="AG177" s="23"/>
      <c r="AH177" s="23"/>
      <c r="AI177" s="23"/>
    </row>
    <row r="178" ht="15.75" customHeight="1">
      <c r="Y178" s="23"/>
      <c r="Z178" s="23"/>
      <c r="AA178" s="23"/>
      <c r="AB178" s="23"/>
      <c r="AC178" s="23"/>
      <c r="AD178" s="23"/>
      <c r="AE178" s="23"/>
      <c r="AF178" s="23"/>
      <c r="AG178" s="23"/>
      <c r="AH178" s="23"/>
      <c r="AI178" s="23"/>
    </row>
    <row r="179" ht="15.75" customHeight="1">
      <c r="Y179" s="23"/>
      <c r="Z179" s="23"/>
      <c r="AA179" s="23"/>
      <c r="AB179" s="23"/>
      <c r="AC179" s="23"/>
      <c r="AD179" s="23"/>
      <c r="AE179" s="23"/>
      <c r="AF179" s="23"/>
      <c r="AG179" s="23"/>
      <c r="AH179" s="23"/>
      <c r="AI179" s="23"/>
    </row>
    <row r="180" ht="15.75" customHeight="1">
      <c r="Y180" s="23"/>
      <c r="Z180" s="23"/>
      <c r="AA180" s="23"/>
      <c r="AB180" s="23"/>
      <c r="AC180" s="23"/>
      <c r="AD180" s="23"/>
      <c r="AE180" s="23"/>
      <c r="AF180" s="23"/>
      <c r="AG180" s="23"/>
      <c r="AH180" s="23"/>
      <c r="AI180" s="23"/>
    </row>
    <row r="181" ht="15.75" customHeight="1">
      <c r="Y181" s="23"/>
      <c r="Z181" s="23"/>
      <c r="AA181" s="23"/>
      <c r="AB181" s="23"/>
      <c r="AC181" s="23"/>
      <c r="AD181" s="23"/>
      <c r="AE181" s="23"/>
      <c r="AF181" s="23"/>
      <c r="AG181" s="23"/>
      <c r="AH181" s="23"/>
      <c r="AI181" s="23"/>
    </row>
    <row r="182" ht="15.75" customHeight="1">
      <c r="Y182" s="23"/>
      <c r="Z182" s="23"/>
      <c r="AA182" s="23"/>
      <c r="AB182" s="23"/>
      <c r="AC182" s="23"/>
      <c r="AD182" s="23"/>
      <c r="AE182" s="23"/>
      <c r="AF182" s="23"/>
      <c r="AG182" s="23"/>
      <c r="AH182" s="23"/>
      <c r="AI182" s="23"/>
    </row>
    <row r="183" ht="15.75" customHeight="1">
      <c r="Y183" s="23"/>
      <c r="Z183" s="23"/>
      <c r="AA183" s="23"/>
      <c r="AB183" s="23"/>
      <c r="AC183" s="23"/>
      <c r="AD183" s="23"/>
      <c r="AE183" s="23"/>
      <c r="AF183" s="23"/>
      <c r="AG183" s="23"/>
      <c r="AH183" s="23"/>
      <c r="AI183" s="23"/>
    </row>
    <row r="184" ht="15.75" customHeight="1">
      <c r="Y184" s="23"/>
      <c r="Z184" s="23"/>
      <c r="AA184" s="23"/>
      <c r="AB184" s="23"/>
      <c r="AC184" s="23"/>
      <c r="AD184" s="23"/>
      <c r="AE184" s="23"/>
      <c r="AF184" s="23"/>
      <c r="AG184" s="23"/>
      <c r="AH184" s="23"/>
      <c r="AI184" s="23"/>
    </row>
    <row r="185" ht="15.75" customHeight="1">
      <c r="Y185" s="23"/>
      <c r="Z185" s="23"/>
      <c r="AA185" s="23"/>
      <c r="AB185" s="23"/>
      <c r="AC185" s="23"/>
      <c r="AD185" s="23"/>
      <c r="AE185" s="23"/>
      <c r="AF185" s="23"/>
      <c r="AG185" s="23"/>
      <c r="AH185" s="23"/>
      <c r="AI185" s="23"/>
    </row>
    <row r="186" ht="15.75" customHeight="1">
      <c r="Y186" s="23"/>
      <c r="Z186" s="23"/>
      <c r="AA186" s="23"/>
      <c r="AB186" s="23"/>
      <c r="AC186" s="23"/>
      <c r="AD186" s="23"/>
      <c r="AE186" s="23"/>
      <c r="AF186" s="23"/>
      <c r="AG186" s="23"/>
      <c r="AH186" s="23"/>
      <c r="AI186" s="23"/>
    </row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autoFilter ref="$A$2:$U$161"/>
  <printOptions/>
  <pageMargins bottom="0.75" footer="0.0" header="0.0" left="0.7" right="0.7" top="0.75"/>
  <pageSetup paperSize="9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showGridLines="0" workbookViewId="0"/>
  </sheetViews>
  <sheetFormatPr customHeight="1" defaultColWidth="14.43" defaultRowHeight="15.0"/>
  <cols>
    <col customWidth="1" min="1" max="1" width="21.0"/>
    <col customWidth="1" min="4" max="4" width="21.0"/>
  </cols>
  <sheetData>
    <row r="1">
      <c r="A1" s="24" t="s">
        <v>1974</v>
      </c>
      <c r="B1" s="24"/>
      <c r="D1" s="24" t="s">
        <v>1975</v>
      </c>
      <c r="E1" s="25" t="s">
        <v>2</v>
      </c>
      <c r="F1" s="24"/>
    </row>
    <row r="2">
      <c r="A2" s="25" t="s">
        <v>266</v>
      </c>
      <c r="B2" s="24"/>
      <c r="D2" s="25" t="s">
        <v>654</v>
      </c>
      <c r="E2" s="26">
        <v>42431.0</v>
      </c>
      <c r="F2" s="24"/>
    </row>
    <row r="3">
      <c r="A3" s="25" t="s">
        <v>768</v>
      </c>
      <c r="B3" s="24"/>
      <c r="D3" s="24" t="s">
        <v>1976</v>
      </c>
      <c r="E3" s="24"/>
      <c r="F3" s="24"/>
    </row>
    <row r="4">
      <c r="A4" s="25" t="s">
        <v>806</v>
      </c>
      <c r="B4" s="24"/>
      <c r="D4" s="24" t="s">
        <v>1977</v>
      </c>
      <c r="E4" s="24"/>
      <c r="F4" s="24"/>
    </row>
    <row r="5">
      <c r="A5" s="25" t="s">
        <v>930</v>
      </c>
      <c r="B5" s="24"/>
    </row>
    <row r="6">
      <c r="A6" s="25" t="s">
        <v>1044</v>
      </c>
      <c r="B6" s="24"/>
      <c r="D6" s="27" t="s">
        <v>1978</v>
      </c>
    </row>
    <row r="7">
      <c r="A7" s="25" t="s">
        <v>1111</v>
      </c>
      <c r="B7" s="24"/>
    </row>
    <row r="8">
      <c r="A8" s="25" t="s">
        <v>1136</v>
      </c>
      <c r="B8" s="24"/>
    </row>
    <row r="9">
      <c r="A9" s="25" t="s">
        <v>1308</v>
      </c>
      <c r="B9" s="24"/>
    </row>
    <row r="10">
      <c r="A10" s="25" t="s">
        <v>1422</v>
      </c>
      <c r="B10" s="24"/>
    </row>
    <row r="11">
      <c r="A11" s="25" t="s">
        <v>1619</v>
      </c>
      <c r="B11" s="24"/>
    </row>
    <row r="12">
      <c r="A12" s="25" t="s">
        <v>1822</v>
      </c>
      <c r="B12" s="24"/>
    </row>
    <row r="13">
      <c r="A13" s="25" t="s">
        <v>1872</v>
      </c>
      <c r="B13" s="24"/>
    </row>
    <row r="14">
      <c r="A14" s="25" t="s">
        <v>1936</v>
      </c>
      <c r="B14" s="24"/>
    </row>
    <row r="15">
      <c r="A15" s="24" t="s">
        <v>1977</v>
      </c>
      <c r="B15" s="24"/>
    </row>
    <row r="17">
      <c r="A17" s="27" t="s">
        <v>1979</v>
      </c>
    </row>
  </sheetData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2022-04-21T12:47:33Z</dcterms:created>
  <dc:creator>SERVER</dc:creator>
</cp:coreProperties>
</file>