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13_ncr:1_{6418B43A-70DA-4544-9F55-F1C5F296E29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P12" i="1"/>
  <c r="P13" i="1"/>
  <c r="P14" i="1"/>
  <c r="U14" i="1" s="1"/>
  <c r="P15" i="1"/>
  <c r="P16" i="1"/>
  <c r="U16" i="1" s="1"/>
  <c r="P17" i="1"/>
  <c r="P18" i="1"/>
  <c r="P19" i="1"/>
  <c r="P20" i="1"/>
  <c r="U20" i="1" s="1"/>
  <c r="P21" i="1"/>
  <c r="U21" i="1" s="1"/>
  <c r="P22" i="1"/>
  <c r="U22" i="1" s="1"/>
  <c r="P23" i="1"/>
  <c r="U23" i="1" s="1"/>
  <c r="P24" i="1"/>
  <c r="U24" i="1" s="1"/>
  <c r="P25" i="1"/>
  <c r="U25" i="1" s="1"/>
  <c r="P26" i="1"/>
  <c r="U26" i="1" s="1"/>
  <c r="P27" i="1"/>
  <c r="P28" i="1"/>
  <c r="P29" i="1"/>
  <c r="P30" i="1"/>
  <c r="P31" i="1"/>
  <c r="P32" i="1"/>
  <c r="P33" i="1"/>
  <c r="P34" i="1"/>
  <c r="P35" i="1"/>
  <c r="P36" i="1"/>
  <c r="P37" i="1"/>
  <c r="U37" i="1" s="1"/>
  <c r="P38" i="1"/>
  <c r="U38" i="1" s="1"/>
  <c r="P10" i="1"/>
  <c r="U13" i="1"/>
  <c r="U18" i="1"/>
  <c r="U27" i="1"/>
  <c r="U29" i="1"/>
  <c r="U33" i="1"/>
  <c r="U34" i="1"/>
  <c r="U36" i="1"/>
  <c r="U35" i="1"/>
  <c r="U32" i="1"/>
  <c r="U31" i="1"/>
  <c r="U30" i="1"/>
  <c r="U28" i="1"/>
  <c r="U19" i="1"/>
  <c r="U17" i="1"/>
  <c r="U15" i="1"/>
  <c r="U12" i="1"/>
  <c r="U11" i="1"/>
  <c r="U10" i="1"/>
  <c r="S38" i="1"/>
  <c r="R38" i="1"/>
  <c r="S37" i="1"/>
  <c r="R37" i="1"/>
  <c r="S36" i="1"/>
  <c r="R36" i="1"/>
  <c r="S35" i="1"/>
  <c r="R35" i="1"/>
  <c r="S34" i="1"/>
  <c r="R34" i="1"/>
  <c r="S33" i="1"/>
  <c r="R33" i="1"/>
  <c r="S32" i="1"/>
  <c r="R32" i="1"/>
  <c r="S31" i="1"/>
  <c r="R31" i="1"/>
  <c r="S30" i="1"/>
  <c r="R30" i="1"/>
  <c r="S29" i="1"/>
  <c r="R29" i="1"/>
  <c r="S28" i="1"/>
  <c r="R28" i="1"/>
  <c r="S27" i="1"/>
  <c r="R27" i="1"/>
  <c r="S26" i="1"/>
  <c r="R26" i="1"/>
  <c r="S25" i="1"/>
  <c r="R25" i="1"/>
  <c r="S24" i="1"/>
  <c r="R24" i="1"/>
  <c r="S23" i="1"/>
  <c r="R23" i="1"/>
  <c r="S22" i="1"/>
  <c r="R22" i="1"/>
  <c r="S21" i="1"/>
  <c r="R21" i="1"/>
  <c r="S20" i="1"/>
  <c r="R20" i="1"/>
  <c r="S19" i="1"/>
  <c r="R19" i="1"/>
  <c r="S18" i="1"/>
  <c r="R18" i="1"/>
  <c r="S17" i="1"/>
  <c r="R17" i="1"/>
  <c r="S16" i="1"/>
  <c r="R16" i="1"/>
  <c r="S15" i="1"/>
  <c r="R15" i="1"/>
  <c r="S14" i="1"/>
  <c r="R14" i="1"/>
  <c r="S13" i="1"/>
  <c r="R13" i="1"/>
  <c r="S12" i="1"/>
  <c r="R12" i="1"/>
  <c r="S11" i="1"/>
  <c r="R11" i="1"/>
  <c r="S10" i="1"/>
  <c r="R10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L10" i="1" a="1"/>
  <c r="L10" i="1"/>
  <c r="L11" i="1" a="1"/>
  <c r="L11" i="1" s="1"/>
  <c r="L12" i="1" a="1"/>
  <c r="L12" i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D9" i="1"/>
  <c r="D10" i="1"/>
  <c r="D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<sst xmlns="http://schemas.openxmlformats.org/spreadsheetml/2006/main" count="37" uniqueCount="37">
  <si>
    <t> 6s</t>
  </si>
  <si>
    <t> 12s</t>
  </si>
  <si>
    <t> 47s</t>
  </si>
  <si>
    <t> 1m 57s</t>
  </si>
  <si>
    <t> 11m 42s</t>
  </si>
  <si>
    <t> 35m 6s</t>
  </si>
  <si>
    <t> 1h 21m</t>
  </si>
  <si>
    <t> 2h 43m</t>
  </si>
  <si>
    <t> 3h 49m</t>
  </si>
  <si>
    <t> 4h 58m</t>
  </si>
  <si>
    <t> 6h 27m</t>
  </si>
  <si>
    <t> 8h 23m</t>
  </si>
  <si>
    <t> 10h 54m</t>
  </si>
  <si>
    <t> 14h 11m</t>
  </si>
  <si>
    <t> 19h 52m</t>
  </si>
  <si>
    <t> 1d 3h</t>
  </si>
  <si>
    <t> 1d 14h</t>
  </si>
  <si>
    <t> 2d 6h</t>
  </si>
  <si>
    <t> 3d 4h</t>
  </si>
  <si>
    <t> 4d 10h</t>
  </si>
  <si>
    <t> 5d 18h</t>
  </si>
  <si>
    <t> 7d 12h</t>
  </si>
  <si>
    <t> 9d 18h</t>
  </si>
  <si>
    <t> 13d 16h</t>
  </si>
  <si>
    <t> 19d 4h</t>
  </si>
  <si>
    <t> 26d 20h</t>
  </si>
  <si>
    <t> 37d 13h</t>
  </si>
  <si>
    <t> 52d 14h</t>
  </si>
  <si>
    <t> 68d 9h</t>
  </si>
  <si>
    <t>Liste de départ</t>
  </si>
  <si>
    <t>Résultat sous format [hh]:mm:ss</t>
  </si>
  <si>
    <t>s</t>
  </si>
  <si>
    <t>m</t>
  </si>
  <si>
    <t>h</t>
  </si>
  <si>
    <t>d</t>
  </si>
  <si>
    <t>suffixe</t>
  </si>
  <si>
    <t>temps en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</si>
</sst>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21" fontId="0" fillId="0" borderId="1" xfId="0" applyNumberFormat="1" applyBorder="1"/>
    <xf numFmtId="46" fontId="0" fillId="0" borderId="1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7:U38"/>
  <sheetViews>
    <sheetView tabSelected="1" topLeftCell="A7" workbookViewId="0">
      <selection activeCell="Q10" sqref="Q10"/>
    </sheetView>
  </sheetViews>
  <sheetFormatPr baseColWidth="10" defaultColWidth="8.85546875" defaultRowHeight="15" x14ac:dyDescent="0.25"/>
  <cols>
    <col min="4" max="4" width="12" bestFit="1" customWidth="1"/>
    <col min="9" max="9" width="13" bestFit="1" customWidth="1"/>
    <col min="10" max="10" width="34.7109375" bestFit="1" customWidth="1"/>
    <col min="15" max="16" width="9.5703125" bestFit="1" customWidth="1"/>
    <col min="18" max="18" width="12" bestFit="1" customWidth="1"/>
    <col min="21" max="21" width="12" bestFit="1" customWidth="1"/>
  </cols>
  <sheetData>
    <row r="7" spans="3:21" x14ac:dyDescent="0.25">
      <c r="C7" t="s">
        <v>35</v>
      </c>
      <c r="D7" t="s">
        <v>36</v>
      </c>
    </row>
    <row r="9" spans="3:21" x14ac:dyDescent="0.25">
      <c r="C9" t="s">
        <v>31</v>
      </c>
      <c r="D9">
        <f>1/24/3600</f>
        <v>1.1574074074074073E-5</v>
      </c>
      <c r="I9" s="1" t="s">
        <v>29</v>
      </c>
      <c r="J9" s="1" t="s">
        <v>30</v>
      </c>
    </row>
    <row r="10" spans="3:21" x14ac:dyDescent="0.25">
      <c r="C10" t="s">
        <v>32</v>
      </c>
      <c r="D10">
        <f>1/24/60</f>
        <v>6.9444444444444436E-4</v>
      </c>
      <c r="I10" s="1" t="s">
        <v>0</v>
      </c>
      <c r="J10" s="2"/>
      <c r="L10" t="str" cm="1">
        <f t="array" ref="L10">_xlfn.TEXTSPLIT(TRIM(I10)," ",CHAR(13))</f>
        <v> 6s</v>
      </c>
      <c r="O10">
        <f>IFERROR(VALUE(MID(L10,2,LEN(L10)-2)),0)</f>
        <v>6</v>
      </c>
      <c r="P10">
        <f>IFERROR(VALUE(MID(M10,1,LEN(M10)-1)),0)</f>
        <v>0</v>
      </c>
      <c r="R10">
        <f>_xlfn.XLOOKUP(RIGHT(L10),$C$9:$C$12,$D$9:$D$12,0)</f>
        <v>1.1574074074074073E-5</v>
      </c>
      <c r="S10">
        <f t="shared" ref="S10:S38" si="0">_xlfn.XLOOKUP(RIGHT(M10),$C$9:$C$12,$D$9:$D$12,0)</f>
        <v>0</v>
      </c>
      <c r="U10" s="4">
        <f>O10*R10+P10*S10</f>
        <v>6.9444444444444444E-5</v>
      </c>
    </row>
    <row r="11" spans="3:21" x14ac:dyDescent="0.25">
      <c r="C11" t="s">
        <v>33</v>
      </c>
      <c r="D11">
        <f>1/24</f>
        <v>4.1666666666666664E-2</v>
      </c>
      <c r="I11" s="1" t="s">
        <v>1</v>
      </c>
      <c r="J11" s="1"/>
      <c r="L11" t="str" cm="1">
        <f t="array" ref="L11">_xlfn.TEXTSPLIT(I11," ")</f>
        <v> 12s</v>
      </c>
      <c r="O11">
        <f t="shared" ref="O11:O38" si="1">IFERROR(VALUE(MID(L11,2,LEN(L11)-2)),0)</f>
        <v>12</v>
      </c>
      <c r="P11">
        <f t="shared" ref="P11:P38" si="2">IFERROR(VALUE(MID(M11,1,LEN(M11)-1)),0)</f>
        <v>0</v>
      </c>
      <c r="R11">
        <f t="shared" ref="R11:R38" si="3">_xlfn.XLOOKUP(RIGHT(L11),$C$9:$C$12,$D$9:$D$12,0)</f>
        <v>1.1574074074074073E-5</v>
      </c>
      <c r="S11">
        <f t="shared" si="0"/>
        <v>0</v>
      </c>
      <c r="U11" s="4">
        <f t="shared" ref="U11:U38" si="4">O11*R11+P11*S11</f>
        <v>1.3888888888888889E-4</v>
      </c>
    </row>
    <row r="12" spans="3:21" x14ac:dyDescent="0.25">
      <c r="C12" t="s">
        <v>34</v>
      </c>
      <c r="D12">
        <v>1</v>
      </c>
      <c r="I12" s="1" t="s">
        <v>2</v>
      </c>
      <c r="J12" s="1"/>
      <c r="L12" t="str" cm="1">
        <f t="array" ref="L12">_xlfn.TEXTSPLIT(I12," ")</f>
        <v> 47s</v>
      </c>
      <c r="O12">
        <f t="shared" si="1"/>
        <v>47</v>
      </c>
      <c r="P12">
        <f t="shared" si="2"/>
        <v>0</v>
      </c>
      <c r="R12">
        <f t="shared" si="3"/>
        <v>1.1574074074074073E-5</v>
      </c>
      <c r="S12">
        <f t="shared" si="0"/>
        <v>0</v>
      </c>
      <c r="U12" s="4">
        <f t="shared" si="4"/>
        <v>5.4398148148148144E-4</v>
      </c>
    </row>
    <row r="13" spans="3:21" x14ac:dyDescent="0.25">
      <c r="I13" s="1" t="s">
        <v>3</v>
      </c>
      <c r="J13" s="2"/>
      <c r="L13" t="str" cm="1">
        <f t="array" ref="L13:M13">_xlfn.TEXTSPLIT(I13," ")</f>
        <v> 1m</v>
      </c>
      <c r="M13" t="str">
        <v>57s</v>
      </c>
      <c r="O13">
        <f t="shared" si="1"/>
        <v>1</v>
      </c>
      <c r="P13">
        <f t="shared" si="2"/>
        <v>57</v>
      </c>
      <c r="R13">
        <f t="shared" si="3"/>
        <v>6.9444444444444436E-4</v>
      </c>
      <c r="S13">
        <f t="shared" si="0"/>
        <v>1.1574074074074073E-5</v>
      </c>
      <c r="U13" s="4">
        <f t="shared" si="4"/>
        <v>1.3541666666666667E-3</v>
      </c>
    </row>
    <row r="14" spans="3:21" x14ac:dyDescent="0.25">
      <c r="I14" s="1" t="s">
        <v>4</v>
      </c>
      <c r="J14" s="1"/>
      <c r="L14" t="str" cm="1">
        <f t="array" ref="L14:M14">_xlfn.TEXTSPLIT(I14," ")</f>
        <v> 11m</v>
      </c>
      <c r="M14" t="str">
        <v>42s</v>
      </c>
      <c r="O14">
        <f t="shared" si="1"/>
        <v>11</v>
      </c>
      <c r="P14">
        <f t="shared" si="2"/>
        <v>42</v>
      </c>
      <c r="R14">
        <f t="shared" si="3"/>
        <v>6.9444444444444436E-4</v>
      </c>
      <c r="S14">
        <f t="shared" si="0"/>
        <v>1.1574074074074073E-5</v>
      </c>
      <c r="U14" s="4">
        <f t="shared" si="4"/>
        <v>8.1249999999999985E-3</v>
      </c>
    </row>
    <row r="15" spans="3:21" x14ac:dyDescent="0.25">
      <c r="I15" s="1" t="s">
        <v>5</v>
      </c>
      <c r="J15" s="1"/>
      <c r="L15" t="str" cm="1">
        <f t="array" ref="L15:M15">_xlfn.TEXTSPLIT(I15," ")</f>
        <v> 35m</v>
      </c>
      <c r="M15" t="str">
        <v>6s</v>
      </c>
      <c r="O15">
        <f t="shared" si="1"/>
        <v>35</v>
      </c>
      <c r="P15">
        <f t="shared" si="2"/>
        <v>6</v>
      </c>
      <c r="R15">
        <f t="shared" si="3"/>
        <v>6.9444444444444436E-4</v>
      </c>
      <c r="S15">
        <f t="shared" si="0"/>
        <v>1.1574074074074073E-5</v>
      </c>
      <c r="U15" s="4">
        <f t="shared" si="4"/>
        <v>2.4374999999999997E-2</v>
      </c>
    </row>
    <row r="16" spans="3:21" x14ac:dyDescent="0.25">
      <c r="I16" s="1" t="s">
        <v>6</v>
      </c>
      <c r="J16" s="1"/>
      <c r="L16" t="str" cm="1">
        <f t="array" ref="L16:M16">_xlfn.TEXTSPLIT(I16," ")</f>
        <v> 1h</v>
      </c>
      <c r="M16" t="str">
        <v>21m</v>
      </c>
      <c r="O16">
        <f t="shared" si="1"/>
        <v>1</v>
      </c>
      <c r="P16">
        <f t="shared" si="2"/>
        <v>21</v>
      </c>
      <c r="R16">
        <f t="shared" si="3"/>
        <v>4.1666666666666664E-2</v>
      </c>
      <c r="S16">
        <f t="shared" si="0"/>
        <v>6.9444444444444436E-4</v>
      </c>
      <c r="U16" s="4">
        <f t="shared" si="4"/>
        <v>5.6249999999999994E-2</v>
      </c>
    </row>
    <row r="17" spans="9:21" x14ac:dyDescent="0.25">
      <c r="I17" s="1" t="s">
        <v>7</v>
      </c>
      <c r="J17" s="1"/>
      <c r="L17" t="str" cm="1">
        <f t="array" ref="L17:M17">_xlfn.TEXTSPLIT(I17," ")</f>
        <v> 2h</v>
      </c>
      <c r="M17" t="str">
        <v>43m</v>
      </c>
      <c r="O17">
        <f t="shared" si="1"/>
        <v>2</v>
      </c>
      <c r="P17">
        <f t="shared" si="2"/>
        <v>43</v>
      </c>
      <c r="R17">
        <f t="shared" si="3"/>
        <v>4.1666666666666664E-2</v>
      </c>
      <c r="S17">
        <f t="shared" si="0"/>
        <v>6.9444444444444436E-4</v>
      </c>
      <c r="U17" s="4">
        <f t="shared" si="4"/>
        <v>0.11319444444444443</v>
      </c>
    </row>
    <row r="18" spans="9:21" x14ac:dyDescent="0.25">
      <c r="I18" s="1" t="s">
        <v>8</v>
      </c>
      <c r="J18" s="1"/>
      <c r="L18" t="str" cm="1">
        <f t="array" ref="L18:M18">_xlfn.TEXTSPLIT(I18," ")</f>
        <v> 3h</v>
      </c>
      <c r="M18" t="str">
        <v>49m</v>
      </c>
      <c r="O18">
        <f t="shared" si="1"/>
        <v>3</v>
      </c>
      <c r="P18">
        <f t="shared" si="2"/>
        <v>49</v>
      </c>
      <c r="R18">
        <f t="shared" si="3"/>
        <v>4.1666666666666664E-2</v>
      </c>
      <c r="S18">
        <f t="shared" si="0"/>
        <v>6.9444444444444436E-4</v>
      </c>
      <c r="U18" s="4">
        <f t="shared" si="4"/>
        <v>0.15902777777777777</v>
      </c>
    </row>
    <row r="19" spans="9:21" x14ac:dyDescent="0.25">
      <c r="I19" s="1" t="s">
        <v>9</v>
      </c>
      <c r="J19" s="1"/>
      <c r="L19" t="str" cm="1">
        <f t="array" ref="L19:M19">_xlfn.TEXTSPLIT(I19," ")</f>
        <v> 4h</v>
      </c>
      <c r="M19" t="str">
        <v>58m</v>
      </c>
      <c r="O19">
        <f t="shared" si="1"/>
        <v>4</v>
      </c>
      <c r="P19">
        <f t="shared" si="2"/>
        <v>58</v>
      </c>
      <c r="R19">
        <f t="shared" si="3"/>
        <v>4.1666666666666664E-2</v>
      </c>
      <c r="S19">
        <f t="shared" si="0"/>
        <v>6.9444444444444436E-4</v>
      </c>
      <c r="U19" s="4">
        <f t="shared" si="4"/>
        <v>0.20694444444444443</v>
      </c>
    </row>
    <row r="20" spans="9:21" x14ac:dyDescent="0.25">
      <c r="I20" s="1" t="s">
        <v>10</v>
      </c>
      <c r="J20" s="1"/>
      <c r="L20" t="str" cm="1">
        <f t="array" ref="L20:M20">_xlfn.TEXTSPLIT(I20," ")</f>
        <v> 6h</v>
      </c>
      <c r="M20" t="str">
        <v>27m</v>
      </c>
      <c r="O20">
        <f t="shared" si="1"/>
        <v>6</v>
      </c>
      <c r="P20">
        <f t="shared" si="2"/>
        <v>27</v>
      </c>
      <c r="R20">
        <f t="shared" si="3"/>
        <v>4.1666666666666664E-2</v>
      </c>
      <c r="S20">
        <f t="shared" si="0"/>
        <v>6.9444444444444436E-4</v>
      </c>
      <c r="U20" s="4">
        <f t="shared" si="4"/>
        <v>0.26874999999999999</v>
      </c>
    </row>
    <row r="21" spans="9:21" x14ac:dyDescent="0.25">
      <c r="I21" s="1" t="s">
        <v>11</v>
      </c>
      <c r="J21" s="1"/>
      <c r="L21" t="str" cm="1">
        <f t="array" ref="L21:M21">_xlfn.TEXTSPLIT(I21," ")</f>
        <v> 8h</v>
      </c>
      <c r="M21" t="str">
        <v>23m</v>
      </c>
      <c r="O21">
        <f t="shared" si="1"/>
        <v>8</v>
      </c>
      <c r="P21">
        <f t="shared" si="2"/>
        <v>23</v>
      </c>
      <c r="R21">
        <f t="shared" si="3"/>
        <v>4.1666666666666664E-2</v>
      </c>
      <c r="S21">
        <f t="shared" si="0"/>
        <v>6.9444444444444436E-4</v>
      </c>
      <c r="U21" s="4">
        <f t="shared" si="4"/>
        <v>0.34930555555555554</v>
      </c>
    </row>
    <row r="22" spans="9:21" x14ac:dyDescent="0.25">
      <c r="I22" s="1" t="s">
        <v>12</v>
      </c>
      <c r="J22" s="1"/>
      <c r="L22" t="str" cm="1">
        <f t="array" ref="L22:M22">_xlfn.TEXTSPLIT(I22," ")</f>
        <v> 10h</v>
      </c>
      <c r="M22" t="str">
        <v>54m</v>
      </c>
      <c r="O22">
        <f t="shared" si="1"/>
        <v>10</v>
      </c>
      <c r="P22">
        <f t="shared" si="2"/>
        <v>54</v>
      </c>
      <c r="R22">
        <f t="shared" si="3"/>
        <v>4.1666666666666664E-2</v>
      </c>
      <c r="S22">
        <f t="shared" si="0"/>
        <v>6.9444444444444436E-4</v>
      </c>
      <c r="U22" s="4">
        <f t="shared" si="4"/>
        <v>0.45416666666666661</v>
      </c>
    </row>
    <row r="23" spans="9:21" x14ac:dyDescent="0.25">
      <c r="I23" s="1" t="s">
        <v>13</v>
      </c>
      <c r="J23" s="1"/>
      <c r="L23" t="str" cm="1">
        <f t="array" ref="L23:M23">_xlfn.TEXTSPLIT(I23," ")</f>
        <v> 14h</v>
      </c>
      <c r="M23" t="str">
        <v>11m</v>
      </c>
      <c r="O23">
        <f t="shared" si="1"/>
        <v>14</v>
      </c>
      <c r="P23">
        <f t="shared" si="2"/>
        <v>11</v>
      </c>
      <c r="R23">
        <f t="shared" si="3"/>
        <v>4.1666666666666664E-2</v>
      </c>
      <c r="S23">
        <f t="shared" si="0"/>
        <v>6.9444444444444436E-4</v>
      </c>
      <c r="U23" s="4">
        <f t="shared" si="4"/>
        <v>0.59097222222222212</v>
      </c>
    </row>
    <row r="24" spans="9:21" x14ac:dyDescent="0.25">
      <c r="I24" s="1" t="s">
        <v>14</v>
      </c>
      <c r="J24" s="1"/>
      <c r="L24" t="str" cm="1">
        <f t="array" ref="L24:M24">_xlfn.TEXTSPLIT(I24," ")</f>
        <v> 19h</v>
      </c>
      <c r="M24" t="str">
        <v>52m</v>
      </c>
      <c r="O24">
        <f t="shared" si="1"/>
        <v>19</v>
      </c>
      <c r="P24">
        <f t="shared" si="2"/>
        <v>52</v>
      </c>
      <c r="R24">
        <f t="shared" si="3"/>
        <v>4.1666666666666664E-2</v>
      </c>
      <c r="S24">
        <f t="shared" si="0"/>
        <v>6.9444444444444436E-4</v>
      </c>
      <c r="U24" s="4">
        <f t="shared" si="4"/>
        <v>0.82777777777777772</v>
      </c>
    </row>
    <row r="25" spans="9:21" x14ac:dyDescent="0.25">
      <c r="I25" s="1" t="s">
        <v>15</v>
      </c>
      <c r="J25" s="3"/>
      <c r="L25" t="str" cm="1">
        <f t="array" ref="L25:M25">_xlfn.TEXTSPLIT(I25," ")</f>
        <v> 1d</v>
      </c>
      <c r="M25" t="str">
        <v>3h</v>
      </c>
      <c r="O25">
        <f t="shared" si="1"/>
        <v>1</v>
      </c>
      <c r="P25">
        <f t="shared" si="2"/>
        <v>3</v>
      </c>
      <c r="R25">
        <f t="shared" si="3"/>
        <v>1</v>
      </c>
      <c r="S25">
        <f t="shared" si="0"/>
        <v>4.1666666666666664E-2</v>
      </c>
      <c r="U25" s="4">
        <f t="shared" si="4"/>
        <v>1.125</v>
      </c>
    </row>
    <row r="26" spans="9:21" x14ac:dyDescent="0.25">
      <c r="I26" s="1" t="s">
        <v>16</v>
      </c>
      <c r="J26" s="1"/>
      <c r="L26" t="str" cm="1">
        <f t="array" ref="L26:M26">_xlfn.TEXTSPLIT(I26," ")</f>
        <v> 1d</v>
      </c>
      <c r="M26" t="str">
        <v>14h</v>
      </c>
      <c r="O26">
        <f t="shared" si="1"/>
        <v>1</v>
      </c>
      <c r="P26">
        <f t="shared" si="2"/>
        <v>14</v>
      </c>
      <c r="R26">
        <f t="shared" si="3"/>
        <v>1</v>
      </c>
      <c r="S26">
        <f t="shared" si="0"/>
        <v>4.1666666666666664E-2</v>
      </c>
      <c r="U26" s="4">
        <f t="shared" si="4"/>
        <v>1.5833333333333333</v>
      </c>
    </row>
    <row r="27" spans="9:21" x14ac:dyDescent="0.25">
      <c r="I27" s="1" t="s">
        <v>17</v>
      </c>
      <c r="J27" s="1"/>
      <c r="L27" t="str" cm="1">
        <f t="array" ref="L27:M27">_xlfn.TEXTSPLIT(I27," ")</f>
        <v> 2d</v>
      </c>
      <c r="M27" t="str">
        <v>6h</v>
      </c>
      <c r="O27">
        <f t="shared" si="1"/>
        <v>2</v>
      </c>
      <c r="P27">
        <f t="shared" si="2"/>
        <v>6</v>
      </c>
      <c r="R27">
        <f t="shared" si="3"/>
        <v>1</v>
      </c>
      <c r="S27">
        <f t="shared" si="0"/>
        <v>4.1666666666666664E-2</v>
      </c>
      <c r="U27" s="4">
        <f t="shared" si="4"/>
        <v>2.25</v>
      </c>
    </row>
    <row r="28" spans="9:21" x14ac:dyDescent="0.25">
      <c r="I28" s="1" t="s">
        <v>18</v>
      </c>
      <c r="J28" s="1"/>
      <c r="L28" t="str" cm="1">
        <f t="array" ref="L28:M28">_xlfn.TEXTSPLIT(I28," ")</f>
        <v> 3d</v>
      </c>
      <c r="M28" t="str">
        <v>4h</v>
      </c>
      <c r="O28">
        <f t="shared" si="1"/>
        <v>3</v>
      </c>
      <c r="P28">
        <f t="shared" si="2"/>
        <v>4</v>
      </c>
      <c r="R28">
        <f t="shared" si="3"/>
        <v>1</v>
      </c>
      <c r="S28">
        <f t="shared" si="0"/>
        <v>4.1666666666666664E-2</v>
      </c>
      <c r="U28" s="4">
        <f t="shared" si="4"/>
        <v>3.1666666666666665</v>
      </c>
    </row>
    <row r="29" spans="9:21" x14ac:dyDescent="0.25">
      <c r="I29" s="1" t="s">
        <v>19</v>
      </c>
      <c r="J29" s="1"/>
      <c r="L29" t="str" cm="1">
        <f t="array" ref="L29:M29">_xlfn.TEXTSPLIT(I29," ")</f>
        <v> 4d</v>
      </c>
      <c r="M29" t="str">
        <v>10h</v>
      </c>
      <c r="O29">
        <f t="shared" si="1"/>
        <v>4</v>
      </c>
      <c r="P29">
        <f t="shared" si="2"/>
        <v>10</v>
      </c>
      <c r="R29">
        <f t="shared" si="3"/>
        <v>1</v>
      </c>
      <c r="S29">
        <f t="shared" si="0"/>
        <v>4.1666666666666664E-2</v>
      </c>
      <c r="U29" s="4">
        <f t="shared" si="4"/>
        <v>4.416666666666667</v>
      </c>
    </row>
    <row r="30" spans="9:21" x14ac:dyDescent="0.25">
      <c r="I30" s="1" t="s">
        <v>20</v>
      </c>
      <c r="J30" s="1"/>
      <c r="L30" t="str" cm="1">
        <f t="array" ref="L30:M30">_xlfn.TEXTSPLIT(I30," ")</f>
        <v> 5d</v>
      </c>
      <c r="M30" t="str">
        <v>18h</v>
      </c>
      <c r="O30">
        <f t="shared" si="1"/>
        <v>5</v>
      </c>
      <c r="P30">
        <f t="shared" si="2"/>
        <v>18</v>
      </c>
      <c r="R30">
        <f t="shared" si="3"/>
        <v>1</v>
      </c>
      <c r="S30">
        <f t="shared" si="0"/>
        <v>4.1666666666666664E-2</v>
      </c>
      <c r="U30" s="4">
        <f t="shared" si="4"/>
        <v>5.75</v>
      </c>
    </row>
    <row r="31" spans="9:21" x14ac:dyDescent="0.25">
      <c r="I31" s="1" t="s">
        <v>21</v>
      </c>
      <c r="J31" s="1"/>
      <c r="L31" t="str" cm="1">
        <f t="array" ref="L31:M31">_xlfn.TEXTSPLIT(I31," ")</f>
        <v> 7d</v>
      </c>
      <c r="M31" t="str">
        <v>12h</v>
      </c>
      <c r="O31">
        <f t="shared" si="1"/>
        <v>7</v>
      </c>
      <c r="P31">
        <f t="shared" si="2"/>
        <v>12</v>
      </c>
      <c r="R31">
        <f t="shared" si="3"/>
        <v>1</v>
      </c>
      <c r="S31">
        <f t="shared" si="0"/>
        <v>4.1666666666666664E-2</v>
      </c>
      <c r="U31" s="4">
        <f t="shared" si="4"/>
        <v>7.5</v>
      </c>
    </row>
    <row r="32" spans="9:21" x14ac:dyDescent="0.25">
      <c r="I32" s="1" t="s">
        <v>22</v>
      </c>
      <c r="J32" s="1"/>
      <c r="L32" t="str" cm="1">
        <f t="array" ref="L32:M32">_xlfn.TEXTSPLIT(I32," ")</f>
        <v> 9d</v>
      </c>
      <c r="M32" t="str">
        <v>18h</v>
      </c>
      <c r="O32">
        <f t="shared" si="1"/>
        <v>9</v>
      </c>
      <c r="P32">
        <f t="shared" si="2"/>
        <v>18</v>
      </c>
      <c r="R32">
        <f t="shared" si="3"/>
        <v>1</v>
      </c>
      <c r="S32">
        <f t="shared" si="0"/>
        <v>4.1666666666666664E-2</v>
      </c>
      <c r="U32" s="4">
        <f t="shared" si="4"/>
        <v>9.75</v>
      </c>
    </row>
    <row r="33" spans="9:21" x14ac:dyDescent="0.25">
      <c r="I33" s="1" t="s">
        <v>23</v>
      </c>
      <c r="J33" s="1"/>
      <c r="L33" t="str" cm="1">
        <f t="array" ref="L33:M33">_xlfn.TEXTSPLIT(I33," ")</f>
        <v> 13d</v>
      </c>
      <c r="M33" t="str">
        <v>16h</v>
      </c>
      <c r="O33">
        <f t="shared" si="1"/>
        <v>13</v>
      </c>
      <c r="P33">
        <f t="shared" si="2"/>
        <v>16</v>
      </c>
      <c r="R33">
        <f t="shared" si="3"/>
        <v>1</v>
      </c>
      <c r="S33">
        <f t="shared" si="0"/>
        <v>4.1666666666666664E-2</v>
      </c>
      <c r="U33" s="4">
        <f t="shared" si="4"/>
        <v>13.666666666666666</v>
      </c>
    </row>
    <row r="34" spans="9:21" x14ac:dyDescent="0.25">
      <c r="I34" s="1" t="s">
        <v>24</v>
      </c>
      <c r="J34" s="1"/>
      <c r="L34" t="str" cm="1">
        <f t="array" ref="L34:M34">_xlfn.TEXTSPLIT(I34," ")</f>
        <v> 19d</v>
      </c>
      <c r="M34" t="str">
        <v>4h</v>
      </c>
      <c r="O34">
        <f t="shared" si="1"/>
        <v>19</v>
      </c>
      <c r="P34">
        <f t="shared" si="2"/>
        <v>4</v>
      </c>
      <c r="R34">
        <f t="shared" si="3"/>
        <v>1</v>
      </c>
      <c r="S34">
        <f t="shared" si="0"/>
        <v>4.1666666666666664E-2</v>
      </c>
      <c r="U34" s="4">
        <f t="shared" si="4"/>
        <v>19.166666666666668</v>
      </c>
    </row>
    <row r="35" spans="9:21" x14ac:dyDescent="0.25">
      <c r="I35" s="1" t="s">
        <v>25</v>
      </c>
      <c r="J35" s="1"/>
      <c r="L35" t="str" cm="1">
        <f t="array" ref="L35:M35">_xlfn.TEXTSPLIT(I35," ")</f>
        <v> 26d</v>
      </c>
      <c r="M35" t="str">
        <v>20h</v>
      </c>
      <c r="O35">
        <f t="shared" si="1"/>
        <v>26</v>
      </c>
      <c r="P35">
        <f t="shared" si="2"/>
        <v>20</v>
      </c>
      <c r="R35">
        <f t="shared" si="3"/>
        <v>1</v>
      </c>
      <c r="S35">
        <f t="shared" si="0"/>
        <v>4.1666666666666664E-2</v>
      </c>
      <c r="U35" s="4">
        <f t="shared" si="4"/>
        <v>26.833333333333332</v>
      </c>
    </row>
    <row r="36" spans="9:21" x14ac:dyDescent="0.25">
      <c r="I36" s="1" t="s">
        <v>26</v>
      </c>
      <c r="J36" s="1"/>
      <c r="L36" t="str" cm="1">
        <f t="array" ref="L36:M36">_xlfn.TEXTSPLIT(I36," ")</f>
        <v> 37d</v>
      </c>
      <c r="M36" t="str">
        <v>13h</v>
      </c>
      <c r="O36">
        <f t="shared" si="1"/>
        <v>37</v>
      </c>
      <c r="P36">
        <f t="shared" si="2"/>
        <v>13</v>
      </c>
      <c r="R36">
        <f t="shared" si="3"/>
        <v>1</v>
      </c>
      <c r="S36">
        <f t="shared" si="0"/>
        <v>4.1666666666666664E-2</v>
      </c>
      <c r="U36" s="4">
        <f t="shared" si="4"/>
        <v>37.541666666666664</v>
      </c>
    </row>
    <row r="37" spans="9:21" x14ac:dyDescent="0.25">
      <c r="I37" s="1" t="s">
        <v>27</v>
      </c>
      <c r="J37" s="1"/>
      <c r="L37" t="str" cm="1">
        <f t="array" ref="L37:M37">_xlfn.TEXTSPLIT(I37," ")</f>
        <v> 52d</v>
      </c>
      <c r="M37" t="str">
        <v>14h</v>
      </c>
      <c r="O37">
        <f t="shared" si="1"/>
        <v>52</v>
      </c>
      <c r="P37">
        <f t="shared" si="2"/>
        <v>14</v>
      </c>
      <c r="R37">
        <f t="shared" si="3"/>
        <v>1</v>
      </c>
      <c r="S37">
        <f t="shared" si="0"/>
        <v>4.1666666666666664E-2</v>
      </c>
      <c r="U37" s="4">
        <f t="shared" si="4"/>
        <v>52.583333333333336</v>
      </c>
    </row>
    <row r="38" spans="9:21" x14ac:dyDescent="0.25">
      <c r="I38" s="1" t="s">
        <v>28</v>
      </c>
      <c r="J38" s="1"/>
      <c r="L38" t="str" cm="1">
        <f t="array" ref="L38:M38">_xlfn.TEXTSPLIT(I38," ")</f>
        <v> 68d</v>
      </c>
      <c r="M38" t="str">
        <v>9h</v>
      </c>
      <c r="O38">
        <f t="shared" si="1"/>
        <v>68</v>
      </c>
      <c r="P38">
        <f t="shared" si="2"/>
        <v>9</v>
      </c>
      <c r="R38">
        <f t="shared" si="3"/>
        <v>1</v>
      </c>
      <c r="S38">
        <f t="shared" si="0"/>
        <v>4.1666666666666664E-2</v>
      </c>
      <c r="U38" s="4">
        <f t="shared" si="4"/>
        <v>68.375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Nrev74</dc:creator>
  <cp:lastModifiedBy>LEFORT Aurelien</cp:lastModifiedBy>
  <dcterms:created xsi:type="dcterms:W3CDTF">2015-06-05T18:19:34Z</dcterms:created>
  <dcterms:modified xsi:type="dcterms:W3CDTF">2024-10-31T16:23:32Z</dcterms:modified>
</cp:coreProperties>
</file>