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002433\Desktop\"/>
    </mc:Choice>
  </mc:AlternateContent>
  <bookViews>
    <workbookView xWindow="0" yWindow="0" windowWidth="28800" windowHeight="124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9" i="1" l="1"/>
  <c r="F49" i="1"/>
  <c r="G49" i="1"/>
  <c r="H49" i="1"/>
  <c r="E24" i="1"/>
  <c r="E64" i="1"/>
  <c r="E30" i="1"/>
  <c r="F19" i="1"/>
  <c r="F55" i="1" l="1"/>
  <c r="H50" i="1"/>
  <c r="G50" i="1"/>
  <c r="F50" i="1"/>
  <c r="D40" i="1"/>
  <c r="H134" i="1"/>
  <c r="G134" i="1"/>
  <c r="F134" i="1"/>
  <c r="E134" i="1"/>
  <c r="D134" i="1"/>
  <c r="H129" i="1"/>
  <c r="G129" i="1"/>
  <c r="F129" i="1"/>
  <c r="E129" i="1"/>
  <c r="D129" i="1"/>
  <c r="H124" i="1"/>
  <c r="G124" i="1"/>
  <c r="F124" i="1"/>
  <c r="E124" i="1"/>
  <c r="D124" i="1"/>
  <c r="H114" i="1"/>
  <c r="G114" i="1"/>
  <c r="F114" i="1"/>
  <c r="E114" i="1"/>
  <c r="D114" i="1"/>
  <c r="H109" i="1"/>
  <c r="G109" i="1"/>
  <c r="F109" i="1"/>
  <c r="E109" i="1"/>
  <c r="D109" i="1"/>
  <c r="H104" i="1"/>
  <c r="G104" i="1"/>
  <c r="F104" i="1"/>
  <c r="E104" i="1"/>
  <c r="D104" i="1"/>
  <c r="H99" i="1"/>
  <c r="G99" i="1"/>
  <c r="F99" i="1"/>
  <c r="E99" i="1"/>
  <c r="D99" i="1"/>
  <c r="H94" i="1"/>
  <c r="G94" i="1"/>
  <c r="F94" i="1"/>
  <c r="E94" i="1"/>
  <c r="D94" i="1"/>
  <c r="H89" i="1"/>
  <c r="G89" i="1"/>
  <c r="F89" i="1"/>
  <c r="E89" i="1"/>
  <c r="D89" i="1"/>
  <c r="H84" i="1"/>
  <c r="G84" i="1"/>
  <c r="F84" i="1"/>
  <c r="E84" i="1"/>
  <c r="D84" i="1"/>
  <c r="H79" i="1"/>
  <c r="G79" i="1"/>
  <c r="F79" i="1"/>
  <c r="E79" i="1"/>
  <c r="D79" i="1"/>
  <c r="H54" i="1"/>
  <c r="G54" i="1"/>
  <c r="F54" i="1"/>
  <c r="E54" i="1"/>
  <c r="D54" i="1"/>
  <c r="D49" i="1"/>
  <c r="H44" i="1"/>
  <c r="G44" i="1"/>
  <c r="F44" i="1"/>
  <c r="E44" i="1"/>
  <c r="D44" i="1"/>
  <c r="H39" i="1"/>
  <c r="G39" i="1"/>
  <c r="F39" i="1"/>
  <c r="E39" i="1"/>
  <c r="D39" i="1"/>
  <c r="D34" i="1"/>
  <c r="H34" i="1"/>
  <c r="G34" i="1"/>
  <c r="F34" i="1"/>
  <c r="E34" i="1"/>
  <c r="H19" i="1"/>
  <c r="G19" i="1"/>
  <c r="H9" i="1"/>
  <c r="G9" i="1"/>
  <c r="F9" i="1"/>
  <c r="E9" i="1"/>
  <c r="D9" i="1"/>
  <c r="H4" i="1"/>
  <c r="G4" i="1"/>
  <c r="F4" i="1"/>
  <c r="E4" i="1"/>
  <c r="D4" i="1"/>
  <c r="E19" i="1"/>
  <c r="D19" i="1"/>
  <c r="C135" i="1"/>
  <c r="C125" i="1"/>
  <c r="E125" i="1" s="1"/>
  <c r="C120" i="1"/>
  <c r="C121" i="1" s="1"/>
  <c r="C115" i="1"/>
  <c r="E115" i="1" s="1"/>
  <c r="C110" i="1"/>
  <c r="C85" i="1"/>
  <c r="C86" i="1" s="1"/>
  <c r="C75" i="1"/>
  <c r="C30" i="1"/>
  <c r="F30" i="1" s="1"/>
  <c r="C35" i="1"/>
  <c r="E35" i="1" s="1"/>
  <c r="C40" i="1"/>
  <c r="H40" i="1" s="1"/>
  <c r="C45" i="1"/>
  <c r="H45" i="1" s="1"/>
  <c r="C50" i="1"/>
  <c r="E50" i="1" s="1"/>
  <c r="C55" i="1"/>
  <c r="E55" i="1" s="1"/>
  <c r="C25" i="1"/>
  <c r="H25" i="1" s="1"/>
  <c r="C80" i="1"/>
  <c r="C70" i="1"/>
  <c r="F136" i="1"/>
  <c r="H135" i="1"/>
  <c r="G135" i="1"/>
  <c r="F135" i="1"/>
  <c r="E135" i="1"/>
  <c r="D135" i="1"/>
  <c r="F131" i="1"/>
  <c r="F130" i="1"/>
  <c r="G125" i="1"/>
  <c r="F120" i="1"/>
  <c r="E120" i="1"/>
  <c r="D120" i="1"/>
  <c r="H119" i="1"/>
  <c r="G119" i="1"/>
  <c r="F119" i="1"/>
  <c r="E119" i="1"/>
  <c r="D119" i="1"/>
  <c r="G115" i="1"/>
  <c r="F115" i="1"/>
  <c r="H110" i="1"/>
  <c r="G110" i="1"/>
  <c r="F110" i="1"/>
  <c r="E110" i="1"/>
  <c r="D110" i="1"/>
  <c r="G106" i="1"/>
  <c r="F106" i="1"/>
  <c r="E106" i="1"/>
  <c r="H105" i="1"/>
  <c r="G105" i="1"/>
  <c r="D105" i="1"/>
  <c r="C136" i="1"/>
  <c r="E136" i="1" s="1"/>
  <c r="C130" i="1"/>
  <c r="C131" i="1" s="1"/>
  <c r="E131" i="1" s="1"/>
  <c r="C111" i="1"/>
  <c r="G111" i="1" s="1"/>
  <c r="C105" i="1"/>
  <c r="C106" i="1" s="1"/>
  <c r="D106" i="1" s="1"/>
  <c r="C100" i="1"/>
  <c r="C101" i="1" s="1"/>
  <c r="F95" i="1"/>
  <c r="F91" i="1"/>
  <c r="H90" i="1"/>
  <c r="G90" i="1"/>
  <c r="F90" i="1"/>
  <c r="F85" i="1"/>
  <c r="E85" i="1"/>
  <c r="D85" i="1"/>
  <c r="H80" i="1"/>
  <c r="G80" i="1"/>
  <c r="F80" i="1"/>
  <c r="E80" i="1"/>
  <c r="D80" i="1"/>
  <c r="H76" i="1"/>
  <c r="H75" i="1"/>
  <c r="G75" i="1"/>
  <c r="F75" i="1"/>
  <c r="E75" i="1"/>
  <c r="D75" i="1"/>
  <c r="H74" i="1"/>
  <c r="G74" i="1"/>
  <c r="F74" i="1"/>
  <c r="E74" i="1"/>
  <c r="D74" i="1"/>
  <c r="H70" i="1"/>
  <c r="G70" i="1"/>
  <c r="F70" i="1"/>
  <c r="E70" i="1"/>
  <c r="D70" i="1"/>
  <c r="H69" i="1"/>
  <c r="G69" i="1"/>
  <c r="F69" i="1"/>
  <c r="E69" i="1"/>
  <c r="D69" i="1"/>
  <c r="H64" i="1"/>
  <c r="G64" i="1"/>
  <c r="F64" i="1"/>
  <c r="D64" i="1"/>
  <c r="F60" i="1"/>
  <c r="H59" i="1"/>
  <c r="G59" i="1"/>
  <c r="F59" i="1"/>
  <c r="E59" i="1"/>
  <c r="D59" i="1"/>
  <c r="H29" i="1"/>
  <c r="G29" i="1"/>
  <c r="F29" i="1"/>
  <c r="E29" i="1"/>
  <c r="D29" i="1"/>
  <c r="F25" i="1"/>
  <c r="E25" i="1"/>
  <c r="D25" i="1"/>
  <c r="H24" i="1"/>
  <c r="G24" i="1"/>
  <c r="F24" i="1"/>
  <c r="D24" i="1"/>
  <c r="H21" i="1"/>
  <c r="E16" i="1"/>
  <c r="H15" i="1"/>
  <c r="E15" i="1"/>
  <c r="H14" i="1"/>
  <c r="G14" i="1"/>
  <c r="F14" i="1"/>
  <c r="E14" i="1"/>
  <c r="D14" i="1"/>
  <c r="G11" i="1"/>
  <c r="D11" i="1"/>
  <c r="H10" i="1"/>
  <c r="G10" i="1"/>
  <c r="E10" i="1"/>
  <c r="D10" i="1"/>
  <c r="C11" i="1"/>
  <c r="H11" i="1" s="1"/>
  <c r="C10" i="1"/>
  <c r="F10" i="1" s="1"/>
  <c r="E5" i="1"/>
  <c r="C95" i="1"/>
  <c r="C96" i="1" s="1"/>
  <c r="H96" i="1" s="1"/>
  <c r="C90" i="1"/>
  <c r="C91" i="1" s="1"/>
  <c r="H91" i="1" s="1"/>
  <c r="C81" i="1"/>
  <c r="G81" i="1" s="1"/>
  <c r="C76" i="1"/>
  <c r="G76" i="1" s="1"/>
  <c r="C71" i="1"/>
  <c r="H71" i="1" s="1"/>
  <c r="C65" i="1"/>
  <c r="C66" i="1" s="1"/>
  <c r="H66" i="1" s="1"/>
  <c r="C60" i="1"/>
  <c r="C61" i="1" s="1"/>
  <c r="H61" i="1" s="1"/>
  <c r="C56" i="1"/>
  <c r="H56" i="1" s="1"/>
  <c r="C51" i="1"/>
  <c r="H51" i="1" s="1"/>
  <c r="C41" i="1"/>
  <c r="F41" i="1" s="1"/>
  <c r="C31" i="1"/>
  <c r="E31" i="1" s="1"/>
  <c r="C26" i="1"/>
  <c r="F26" i="1" s="1"/>
  <c r="C20" i="1"/>
  <c r="C21" i="1" s="1"/>
  <c r="G21" i="1" s="1"/>
  <c r="C16" i="1"/>
  <c r="D16" i="1" s="1"/>
  <c r="C15" i="1"/>
  <c r="G15" i="1" s="1"/>
  <c r="C5" i="1"/>
  <c r="D5" i="1" s="1"/>
  <c r="F121" i="1" l="1"/>
  <c r="H121" i="1"/>
  <c r="G121" i="1"/>
  <c r="E121" i="1"/>
  <c r="D121" i="1"/>
  <c r="E86" i="1"/>
  <c r="F86" i="1"/>
  <c r="G41" i="1"/>
  <c r="F5" i="1"/>
  <c r="E11" i="1"/>
  <c r="F16" i="1"/>
  <c r="G25" i="1"/>
  <c r="G60" i="1"/>
  <c r="H65" i="1"/>
  <c r="E71" i="1"/>
  <c r="G85" i="1"/>
  <c r="D91" i="1"/>
  <c r="G95" i="1"/>
  <c r="E105" i="1"/>
  <c r="H106" i="1"/>
  <c r="G120" i="1"/>
  <c r="D130" i="1"/>
  <c r="G131" i="1"/>
  <c r="F31" i="1"/>
  <c r="G35" i="1"/>
  <c r="E40" i="1"/>
  <c r="H41" i="1"/>
  <c r="D51" i="1"/>
  <c r="G55" i="1"/>
  <c r="G65" i="1"/>
  <c r="F35" i="1"/>
  <c r="C36" i="1"/>
  <c r="G5" i="1"/>
  <c r="F11" i="1"/>
  <c r="D15" i="1"/>
  <c r="G16" i="1"/>
  <c r="H60" i="1"/>
  <c r="D66" i="1"/>
  <c r="H85" i="1"/>
  <c r="E91" i="1"/>
  <c r="H95" i="1"/>
  <c r="F105" i="1"/>
  <c r="H120" i="1"/>
  <c r="E130" i="1"/>
  <c r="H131" i="1"/>
  <c r="G30" i="1"/>
  <c r="H35" i="1"/>
  <c r="F40" i="1"/>
  <c r="D45" i="1"/>
  <c r="E51" i="1"/>
  <c r="H55" i="1"/>
  <c r="G31" i="1"/>
  <c r="G40" i="1"/>
  <c r="E45" i="1"/>
  <c r="F51" i="1"/>
  <c r="D56" i="1"/>
  <c r="H16" i="1"/>
  <c r="G26" i="1"/>
  <c r="E66" i="1"/>
  <c r="F15" i="1"/>
  <c r="F20" i="1"/>
  <c r="E61" i="1"/>
  <c r="F66" i="1"/>
  <c r="D76" i="1"/>
  <c r="D81" i="1"/>
  <c r="D90" i="1"/>
  <c r="G91" i="1"/>
  <c r="E96" i="1"/>
  <c r="G130" i="1"/>
  <c r="D20" i="1"/>
  <c r="D21" i="1" s="1"/>
  <c r="H30" i="1"/>
  <c r="F45" i="1"/>
  <c r="D50" i="1"/>
  <c r="G51" i="1"/>
  <c r="E56" i="1"/>
  <c r="H5" i="1"/>
  <c r="D61" i="1"/>
  <c r="D96" i="1"/>
  <c r="F21" i="1"/>
  <c r="C46" i="1"/>
  <c r="C6" i="1"/>
  <c r="G20" i="1"/>
  <c r="F61" i="1"/>
  <c r="D65" i="1"/>
  <c r="G66" i="1"/>
  <c r="E76" i="1"/>
  <c r="H81" i="1"/>
  <c r="E90" i="1"/>
  <c r="F96" i="1"/>
  <c r="C126" i="1"/>
  <c r="E126" i="1" s="1"/>
  <c r="H130" i="1"/>
  <c r="E20" i="1"/>
  <c r="E21" i="1" s="1"/>
  <c r="D30" i="1"/>
  <c r="H31" i="1"/>
  <c r="D41" i="1"/>
  <c r="G45" i="1"/>
  <c r="F56" i="1"/>
  <c r="H20" i="1"/>
  <c r="D60" i="1"/>
  <c r="G61" i="1"/>
  <c r="E65" i="1"/>
  <c r="D95" i="1"/>
  <c r="G96" i="1"/>
  <c r="D131" i="1"/>
  <c r="D31" i="1"/>
  <c r="D35" i="1"/>
  <c r="E41" i="1"/>
  <c r="D55" i="1"/>
  <c r="G56" i="1"/>
  <c r="E60" i="1"/>
  <c r="F65" i="1"/>
  <c r="E95" i="1"/>
  <c r="F125" i="1"/>
  <c r="G136" i="1"/>
  <c r="D136" i="1"/>
  <c r="H136" i="1"/>
  <c r="F126" i="1"/>
  <c r="D125" i="1"/>
  <c r="H125" i="1"/>
  <c r="G126" i="1"/>
  <c r="D126" i="1"/>
  <c r="H126" i="1"/>
  <c r="C116" i="1"/>
  <c r="D115" i="1"/>
  <c r="H115" i="1"/>
  <c r="H111" i="1"/>
  <c r="E111" i="1"/>
  <c r="F111" i="1"/>
  <c r="D111" i="1"/>
  <c r="G86" i="1"/>
  <c r="D86" i="1"/>
  <c r="H86" i="1"/>
  <c r="F76" i="1"/>
  <c r="D26" i="1"/>
  <c r="H26" i="1"/>
  <c r="E26" i="1"/>
  <c r="E81" i="1"/>
  <c r="F81" i="1"/>
  <c r="F71" i="1"/>
  <c r="G71" i="1"/>
  <c r="D71" i="1"/>
  <c r="H36" i="1" l="1"/>
  <c r="G36" i="1"/>
  <c r="F36" i="1"/>
  <c r="E36" i="1"/>
  <c r="D36" i="1"/>
  <c r="D46" i="1"/>
  <c r="H46" i="1"/>
  <c r="G46" i="1"/>
  <c r="F46" i="1"/>
  <c r="E46" i="1"/>
  <c r="G6" i="1"/>
  <c r="F6" i="1"/>
  <c r="E6" i="1"/>
  <c r="D6" i="1"/>
  <c r="H6" i="1"/>
  <c r="E116" i="1"/>
  <c r="H116" i="1"/>
  <c r="D116" i="1"/>
  <c r="G116" i="1"/>
  <c r="F116" i="1"/>
  <c r="E101" i="1" l="1"/>
  <c r="G101" i="1"/>
  <c r="F101" i="1"/>
  <c r="H101" i="1"/>
  <c r="G100" i="1"/>
  <c r="D100" i="1"/>
  <c r="F100" i="1"/>
  <c r="E100" i="1"/>
  <c r="H100" i="1"/>
  <c r="D101" i="1"/>
</calcChain>
</file>

<file path=xl/sharedStrings.xml><?xml version="1.0" encoding="utf-8"?>
<sst xmlns="http://schemas.openxmlformats.org/spreadsheetml/2006/main" count="142" uniqueCount="37">
  <si>
    <t>N°</t>
  </si>
  <si>
    <t>libellé</t>
  </si>
  <si>
    <t>TOLERANCE ISO</t>
  </si>
  <si>
    <t>N°1</t>
  </si>
  <si>
    <t>N°2</t>
  </si>
  <si>
    <t>N°3</t>
  </si>
  <si>
    <t>N°4</t>
  </si>
  <si>
    <t>N°5</t>
  </si>
  <si>
    <t>N°6</t>
  </si>
  <si>
    <t>N°7</t>
  </si>
  <si>
    <t>N°8</t>
  </si>
  <si>
    <t>N°9</t>
  </si>
  <si>
    <t>N°10</t>
  </si>
  <si>
    <t>N°11</t>
  </si>
  <si>
    <t>N°12</t>
  </si>
  <si>
    <t>N°13</t>
  </si>
  <si>
    <t>N°14</t>
  </si>
  <si>
    <t>N°15</t>
  </si>
  <si>
    <t>N°16</t>
  </si>
  <si>
    <t>N°17</t>
  </si>
  <si>
    <t>N°18</t>
  </si>
  <si>
    <t>N°19</t>
  </si>
  <si>
    <t>N°20</t>
  </si>
  <si>
    <t>longueur messure / ISO</t>
  </si>
  <si>
    <t>Valeur Messuré</t>
  </si>
  <si>
    <t>V.M. rapporté sur iso</t>
  </si>
  <si>
    <t>Rien</t>
  </si>
  <si>
    <t>&lt;== mise en pratique double tableau</t>
  </si>
  <si>
    <t>&lt;== mise en pratique double ligne</t>
  </si>
  <si>
    <t>&lt;== probleme ici (manque info)</t>
  </si>
  <si>
    <t>&lt;== probleme ici (valeur longueur
 messure irrationnelle)</t>
  </si>
  <si>
    <t>reference/nom</t>
  </si>
  <si>
    <t>Date 1</t>
  </si>
  <si>
    <t>Date 2</t>
  </si>
  <si>
    <t>Date 3</t>
  </si>
  <si>
    <t>Date 4</t>
  </si>
  <si>
    <t>Date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</si>
</sst>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General\ \µ"/>
    <numFmt numFmtId="165" formatCode="General\ &quot;mm&quot;"/>
  </numFmts>
  <fonts count="9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sz val="10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5"/>
      <name val="Calibri"/>
      <family val="2"/>
      <scheme val="minor"/>
    </font>
    <font>
      <sz val="10"/>
      <color theme="2" tint="-0.749992370372631"/>
      <name val="Calibri"/>
      <family val="2"/>
      <scheme val="minor"/>
    </font>
    <font>
      <sz val="20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gradientFill degree="90">
        <stop position="0">
          <color theme="0"/>
        </stop>
        <stop position="1">
          <color rgb="FFC00000"/>
        </stop>
      </gradientFill>
    </fill>
    <fill>
      <gradientFill degree="90">
        <stop position="0">
          <color theme="0"/>
        </stop>
        <stop position="1">
          <color rgb="FFFFC000"/>
        </stop>
      </gradientFill>
    </fill>
    <fill>
      <gradientFill degree="90">
        <stop position="0">
          <color theme="0"/>
        </stop>
        <stop position="1">
          <color rgb="FF92D050"/>
        </stop>
      </gradientFill>
    </fill>
    <fill>
      <gradientFill degree="90">
        <stop position="0">
          <color theme="0"/>
        </stop>
        <stop position="1">
          <color rgb="FF00B0F0"/>
        </stop>
      </gradientFill>
    </fill>
    <fill>
      <gradientFill degree="90">
        <stop position="0">
          <color theme="0"/>
        </stop>
        <stop position="1">
          <color rgb="FF7030A0"/>
        </stop>
      </gradient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auto="1"/>
      </patternFill>
    </fill>
  </fills>
  <borders count="3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Dash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ck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n">
        <color indexed="64"/>
      </bottom>
      <diagonal/>
    </border>
    <border>
      <left/>
      <right style="medium">
        <color indexed="64"/>
      </right>
      <top style="thick">
        <color indexed="64"/>
      </top>
      <bottom style="thin">
        <color indexed="64"/>
      </bottom>
      <diagonal/>
    </border>
    <border>
      <left/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/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thick">
        <color indexed="64"/>
      </left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Dashed">
        <color indexed="64"/>
      </bottom>
      <diagonal/>
    </border>
    <border>
      <left style="medium">
        <color indexed="64"/>
      </left>
      <right style="medium">
        <color indexed="64"/>
      </right>
      <top style="mediumDashed">
        <color indexed="64"/>
      </top>
      <bottom style="thick">
        <color indexed="64"/>
      </bottom>
      <diagonal/>
    </border>
    <border>
      <left style="thick">
        <color indexed="64"/>
      </left>
      <right/>
      <top/>
      <bottom/>
      <diagonal/>
    </border>
  </borders>
  <cellStyleXfs count="1">
    <xf numFmtId="0" fontId="0" fillId="0" borderId="0"/>
  </cellStyleXfs>
  <cellXfs count="101">
    <xf numFmtId="0" fontId="0" fillId="0" borderId="0" xfId="0"/>
    <xf numFmtId="164" fontId="3" fillId="2" borderId="4" xfId="0" applyNumberFormat="1" applyFont="1" applyFill="1" applyBorder="1" applyAlignment="1">
      <alignment horizontal="center" vertical="center" wrapText="1"/>
    </xf>
    <xf numFmtId="165" fontId="4" fillId="2" borderId="5" xfId="0" applyNumberFormat="1" applyFont="1" applyFill="1" applyBorder="1" applyAlignment="1">
      <alignment horizontal="center" vertical="center" wrapText="1"/>
    </xf>
    <xf numFmtId="165" fontId="4" fillId="2" borderId="2" xfId="0" applyNumberFormat="1" applyFont="1" applyFill="1" applyBorder="1" applyAlignment="1">
      <alignment horizontal="center" vertical="center" wrapText="1"/>
    </xf>
    <xf numFmtId="165" fontId="3" fillId="2" borderId="7" xfId="0" applyNumberFormat="1" applyFont="1" applyFill="1" applyBorder="1" applyAlignment="1">
      <alignment horizontal="center" vertical="center" wrapText="1"/>
    </xf>
    <xf numFmtId="0" fontId="3" fillId="2" borderId="8" xfId="0" applyFont="1" applyFill="1" applyBorder="1" applyAlignment="1">
      <alignment horizontal="center" vertical="center"/>
    </xf>
    <xf numFmtId="14" fontId="3" fillId="0" borderId="4" xfId="0" applyNumberFormat="1" applyFont="1" applyFill="1" applyBorder="1" applyAlignment="1">
      <alignment horizontal="center" vertical="center"/>
    </xf>
    <xf numFmtId="14" fontId="3" fillId="0" borderId="11" xfId="0" applyNumberFormat="1" applyFont="1" applyFill="1" applyBorder="1" applyAlignment="1">
      <alignment horizontal="center" vertical="center"/>
    </xf>
    <xf numFmtId="164" fontId="3" fillId="2" borderId="11" xfId="0" applyNumberFormat="1" applyFont="1" applyFill="1" applyBorder="1" applyAlignment="1">
      <alignment horizontal="center" vertical="center" wrapText="1"/>
    </xf>
    <xf numFmtId="164" fontId="3" fillId="2" borderId="12" xfId="0" applyNumberFormat="1" applyFont="1" applyFill="1" applyBorder="1" applyAlignment="1">
      <alignment horizontal="center" vertical="center" wrapText="1"/>
    </xf>
    <xf numFmtId="165" fontId="6" fillId="2" borderId="5" xfId="0" applyNumberFormat="1" applyFont="1" applyFill="1" applyBorder="1" applyAlignment="1">
      <alignment horizontal="center" vertical="center"/>
    </xf>
    <xf numFmtId="164" fontId="7" fillId="3" borderId="11" xfId="0" applyNumberFormat="1" applyFont="1" applyFill="1" applyBorder="1" applyAlignment="1">
      <alignment horizontal="center" vertical="center" wrapText="1"/>
    </xf>
    <xf numFmtId="164" fontId="3" fillId="4" borderId="10" xfId="0" applyNumberFormat="1" applyFont="1" applyFill="1" applyBorder="1" applyAlignment="1">
      <alignment horizontal="center" vertical="center" wrapText="1"/>
    </xf>
    <xf numFmtId="164" fontId="3" fillId="5" borderId="6" xfId="0" applyNumberFormat="1" applyFont="1" applyFill="1" applyBorder="1" applyAlignment="1">
      <alignment horizontal="center" vertical="center" wrapText="1"/>
    </xf>
    <xf numFmtId="164" fontId="3" fillId="6" borderId="6" xfId="0" applyNumberFormat="1" applyFont="1" applyFill="1" applyBorder="1" applyAlignment="1">
      <alignment horizontal="center" vertical="center" wrapText="1"/>
    </xf>
    <xf numFmtId="164" fontId="3" fillId="3" borderId="11" xfId="0" applyNumberFormat="1" applyFont="1" applyFill="1" applyBorder="1" applyAlignment="1">
      <alignment horizontal="center" vertical="center" wrapText="1"/>
    </xf>
    <xf numFmtId="164" fontId="3" fillId="4" borderId="4" xfId="0" applyNumberFormat="1" applyFont="1" applyFill="1" applyBorder="1" applyAlignment="1">
      <alignment horizontal="center" vertical="center" wrapText="1"/>
    </xf>
    <xf numFmtId="164" fontId="3" fillId="5" borderId="4" xfId="0" applyNumberFormat="1" applyFont="1" applyFill="1" applyBorder="1" applyAlignment="1">
      <alignment horizontal="center" vertical="center" wrapText="1"/>
    </xf>
    <xf numFmtId="164" fontId="3" fillId="6" borderId="4" xfId="0" applyNumberFormat="1" applyFont="1" applyFill="1" applyBorder="1" applyAlignment="1">
      <alignment horizontal="center" vertical="center" wrapText="1"/>
    </xf>
    <xf numFmtId="165" fontId="3" fillId="3" borderId="11" xfId="0" applyNumberFormat="1" applyFont="1" applyFill="1" applyBorder="1" applyAlignment="1">
      <alignment horizontal="center" vertical="center" wrapText="1"/>
    </xf>
    <xf numFmtId="165" fontId="3" fillId="4" borderId="5" xfId="0" applyNumberFormat="1" applyFont="1" applyFill="1" applyBorder="1" applyAlignment="1">
      <alignment horizontal="center" vertical="center" wrapText="1"/>
    </xf>
    <xf numFmtId="165" fontId="3" fillId="5" borderId="5" xfId="0" applyNumberFormat="1" applyFont="1" applyFill="1" applyBorder="1" applyAlignment="1">
      <alignment horizontal="center" vertical="center" wrapText="1"/>
    </xf>
    <xf numFmtId="165" fontId="3" fillId="6" borderId="5" xfId="0" applyNumberFormat="1" applyFont="1" applyFill="1" applyBorder="1" applyAlignment="1">
      <alignment horizontal="center" vertical="center" wrapText="1"/>
    </xf>
    <xf numFmtId="165" fontId="6" fillId="2" borderId="9" xfId="0" applyNumberFormat="1" applyFont="1" applyFill="1" applyBorder="1" applyAlignment="1">
      <alignment horizontal="center" vertical="center"/>
    </xf>
    <xf numFmtId="165" fontId="3" fillId="3" borderId="12" xfId="0" applyNumberFormat="1" applyFont="1" applyFill="1" applyBorder="1" applyAlignment="1">
      <alignment horizontal="center" vertical="center" wrapText="1"/>
    </xf>
    <xf numFmtId="165" fontId="3" fillId="4" borderId="9" xfId="0" applyNumberFormat="1" applyFont="1" applyFill="1" applyBorder="1" applyAlignment="1">
      <alignment horizontal="center" vertical="center" wrapText="1"/>
    </xf>
    <xf numFmtId="165" fontId="3" fillId="5" borderId="9" xfId="0" applyNumberFormat="1" applyFont="1" applyFill="1" applyBorder="1" applyAlignment="1">
      <alignment horizontal="center" vertical="center" wrapText="1"/>
    </xf>
    <xf numFmtId="165" fontId="3" fillId="6" borderId="9" xfId="0" applyNumberFormat="1" applyFont="1" applyFill="1" applyBorder="1" applyAlignment="1">
      <alignment horizontal="center" vertical="center" wrapText="1"/>
    </xf>
    <xf numFmtId="164" fontId="3" fillId="7" borderId="19" xfId="0" applyNumberFormat="1" applyFont="1" applyFill="1" applyBorder="1" applyAlignment="1">
      <alignment horizontal="center" vertical="center" wrapText="1"/>
    </xf>
    <xf numFmtId="164" fontId="3" fillId="7" borderId="20" xfId="0" applyNumberFormat="1" applyFont="1" applyFill="1" applyBorder="1" applyAlignment="1">
      <alignment horizontal="center" vertical="center" wrapText="1"/>
    </xf>
    <xf numFmtId="165" fontId="3" fillId="7" borderId="21" xfId="0" applyNumberFormat="1" applyFont="1" applyFill="1" applyBorder="1" applyAlignment="1">
      <alignment horizontal="center" vertical="center" wrapText="1"/>
    </xf>
    <xf numFmtId="165" fontId="6" fillId="2" borderId="26" xfId="0" applyNumberFormat="1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165" fontId="3" fillId="3" borderId="28" xfId="0" applyNumberFormat="1" applyFont="1" applyFill="1" applyBorder="1" applyAlignment="1">
      <alignment horizontal="center" vertical="center" wrapText="1"/>
    </xf>
    <xf numFmtId="165" fontId="3" fillId="4" borderId="26" xfId="0" applyNumberFormat="1" applyFont="1" applyFill="1" applyBorder="1" applyAlignment="1">
      <alignment horizontal="center" vertical="center" wrapText="1"/>
    </xf>
    <xf numFmtId="165" fontId="3" fillId="5" borderId="26" xfId="0" applyNumberFormat="1" applyFont="1" applyFill="1" applyBorder="1" applyAlignment="1">
      <alignment horizontal="center" vertical="center" wrapText="1"/>
    </xf>
    <xf numFmtId="165" fontId="3" fillId="6" borderId="26" xfId="0" applyNumberFormat="1" applyFont="1" applyFill="1" applyBorder="1" applyAlignment="1">
      <alignment horizontal="center" vertical="center" wrapText="1"/>
    </xf>
    <xf numFmtId="165" fontId="3" fillId="7" borderId="29" xfId="0" applyNumberFormat="1" applyFont="1" applyFill="1" applyBorder="1" applyAlignment="1">
      <alignment horizontal="center" vertical="center" wrapText="1"/>
    </xf>
    <xf numFmtId="165" fontId="4" fillId="2" borderId="26" xfId="0" applyNumberFormat="1" applyFont="1" applyFill="1" applyBorder="1" applyAlignment="1">
      <alignment horizontal="center" vertical="center"/>
    </xf>
    <xf numFmtId="165" fontId="3" fillId="7" borderId="30" xfId="0" applyNumberFormat="1" applyFont="1" applyFill="1" applyBorder="1" applyAlignment="1">
      <alignment horizontal="center" vertical="center" wrapText="1"/>
    </xf>
    <xf numFmtId="165" fontId="3" fillId="2" borderId="32" xfId="0" applyNumberFormat="1" applyFont="1" applyFill="1" applyBorder="1" applyAlignment="1">
      <alignment horizontal="center" vertical="center" wrapText="1"/>
    </xf>
    <xf numFmtId="165" fontId="4" fillId="2" borderId="26" xfId="0" applyNumberFormat="1" applyFont="1" applyFill="1" applyBorder="1" applyAlignment="1">
      <alignment horizontal="center" vertical="center" wrapText="1"/>
    </xf>
    <xf numFmtId="165" fontId="4" fillId="2" borderId="25" xfId="0" applyNumberFormat="1" applyFont="1" applyFill="1" applyBorder="1" applyAlignment="1">
      <alignment horizontal="center" vertical="center" wrapText="1"/>
    </xf>
    <xf numFmtId="0" fontId="3" fillId="2" borderId="17" xfId="0" applyFont="1" applyFill="1" applyBorder="1" applyAlignment="1">
      <alignment horizontal="center" vertical="center"/>
    </xf>
    <xf numFmtId="165" fontId="1" fillId="0" borderId="28" xfId="0" applyNumberFormat="1" applyFont="1" applyBorder="1" applyAlignment="1">
      <alignment horizontal="center" vertical="center"/>
    </xf>
    <xf numFmtId="164" fontId="3" fillId="10" borderId="17" xfId="0" applyNumberFormat="1" applyFont="1" applyFill="1" applyBorder="1" applyAlignment="1">
      <alignment horizontal="center" vertical="center"/>
    </xf>
    <xf numFmtId="164" fontId="3" fillId="10" borderId="18" xfId="0" applyNumberFormat="1" applyFont="1" applyFill="1" applyBorder="1" applyAlignment="1">
      <alignment horizontal="center" vertical="center"/>
    </xf>
    <xf numFmtId="164" fontId="3" fillId="10" borderId="15" xfId="0" applyNumberFormat="1" applyFont="1" applyFill="1" applyBorder="1" applyAlignment="1">
      <alignment horizontal="center" vertical="center"/>
    </xf>
    <xf numFmtId="164" fontId="3" fillId="10" borderId="14" xfId="0" applyNumberFormat="1" applyFont="1" applyFill="1" applyBorder="1" applyAlignment="1">
      <alignment horizontal="center" vertical="center"/>
    </xf>
    <xf numFmtId="164" fontId="3" fillId="10" borderId="10" xfId="0" applyNumberFormat="1" applyFont="1" applyFill="1" applyBorder="1" applyAlignment="1">
      <alignment horizontal="center" vertical="center"/>
    </xf>
    <xf numFmtId="164" fontId="3" fillId="10" borderId="13" xfId="0" applyNumberFormat="1" applyFont="1" applyFill="1" applyBorder="1" applyAlignment="1">
      <alignment horizontal="center" vertical="center"/>
    </xf>
    <xf numFmtId="164" fontId="3" fillId="10" borderId="1" xfId="0" applyNumberFormat="1" applyFont="1" applyFill="1" applyBorder="1" applyAlignment="1">
      <alignment horizontal="center" vertical="center"/>
    </xf>
    <xf numFmtId="164" fontId="3" fillId="10" borderId="27" xfId="0" applyNumberFormat="1" applyFont="1" applyFill="1" applyBorder="1" applyAlignment="1">
      <alignment horizontal="center" vertical="center"/>
    </xf>
    <xf numFmtId="0" fontId="0" fillId="8" borderId="0" xfId="0" applyFill="1"/>
    <xf numFmtId="164" fontId="3" fillId="4" borderId="10" xfId="0" applyNumberFormat="1" applyFont="1" applyFill="1" applyBorder="1" applyAlignment="1">
      <alignment horizontal="center" vertical="center" wrapText="1"/>
    </xf>
    <xf numFmtId="164" fontId="3" fillId="5" borderId="6" xfId="0" applyNumberFormat="1" applyFont="1" applyFill="1" applyBorder="1" applyAlignment="1">
      <alignment horizontal="center" vertical="center" wrapText="1"/>
    </xf>
    <xf numFmtId="164" fontId="3" fillId="6" borderId="6" xfId="0" applyNumberFormat="1" applyFont="1" applyFill="1" applyBorder="1" applyAlignment="1">
      <alignment horizontal="center" vertical="center" wrapText="1"/>
    </xf>
    <xf numFmtId="164" fontId="3" fillId="3" borderId="11" xfId="0" applyNumberFormat="1" applyFont="1" applyFill="1" applyBorder="1" applyAlignment="1">
      <alignment horizontal="center" vertical="center" wrapText="1"/>
    </xf>
    <xf numFmtId="164" fontId="3" fillId="7" borderId="19" xfId="0" applyNumberFormat="1" applyFont="1" applyFill="1" applyBorder="1" applyAlignment="1">
      <alignment horizontal="center" vertical="center" wrapText="1"/>
    </xf>
    <xf numFmtId="164" fontId="3" fillId="4" borderId="10" xfId="0" applyNumberFormat="1" applyFont="1" applyFill="1" applyBorder="1" applyAlignment="1">
      <alignment horizontal="center" vertical="center" wrapText="1"/>
    </xf>
    <xf numFmtId="164" fontId="3" fillId="5" borderId="6" xfId="0" applyNumberFormat="1" applyFont="1" applyFill="1" applyBorder="1" applyAlignment="1">
      <alignment horizontal="center" vertical="center" wrapText="1"/>
    </xf>
    <xf numFmtId="164" fontId="3" fillId="6" borderId="6" xfId="0" applyNumberFormat="1" applyFont="1" applyFill="1" applyBorder="1" applyAlignment="1">
      <alignment horizontal="center" vertical="center" wrapText="1"/>
    </xf>
    <xf numFmtId="164" fontId="3" fillId="3" borderId="11" xfId="0" applyNumberFormat="1" applyFont="1" applyFill="1" applyBorder="1" applyAlignment="1">
      <alignment horizontal="center" vertical="center" wrapText="1"/>
    </xf>
    <xf numFmtId="164" fontId="3" fillId="4" borderId="4" xfId="0" applyNumberFormat="1" applyFont="1" applyFill="1" applyBorder="1" applyAlignment="1">
      <alignment horizontal="center" vertical="center" wrapText="1"/>
    </xf>
    <xf numFmtId="164" fontId="3" fillId="5" borderId="4" xfId="0" applyNumberFormat="1" applyFont="1" applyFill="1" applyBorder="1" applyAlignment="1">
      <alignment horizontal="center" vertical="center" wrapText="1"/>
    </xf>
    <xf numFmtId="164" fontId="3" fillId="6" borderId="4" xfId="0" applyNumberFormat="1" applyFont="1" applyFill="1" applyBorder="1" applyAlignment="1">
      <alignment horizontal="center" vertical="center" wrapText="1"/>
    </xf>
    <xf numFmtId="164" fontId="3" fillId="7" borderId="19" xfId="0" applyNumberFormat="1" applyFont="1" applyFill="1" applyBorder="1" applyAlignment="1">
      <alignment horizontal="center" vertical="center" wrapText="1"/>
    </xf>
    <xf numFmtId="164" fontId="3" fillId="7" borderId="20" xfId="0" applyNumberFormat="1" applyFont="1" applyFill="1" applyBorder="1" applyAlignment="1">
      <alignment horizontal="center" vertical="center" wrapText="1"/>
    </xf>
    <xf numFmtId="0" fontId="0" fillId="8" borderId="0" xfId="0" applyFill="1"/>
    <xf numFmtId="164" fontId="5" fillId="6" borderId="6" xfId="0" applyNumberFormat="1" applyFont="1" applyFill="1" applyBorder="1" applyAlignment="1">
      <alignment horizontal="center" vertical="center" wrapText="1"/>
    </xf>
    <xf numFmtId="0" fontId="2" fillId="2" borderId="22" xfId="0" applyFont="1" applyFill="1" applyBorder="1" applyAlignment="1">
      <alignment horizontal="center" vertical="center"/>
    </xf>
    <xf numFmtId="0" fontId="2" fillId="2" borderId="23" xfId="0" applyFont="1" applyFill="1" applyBorder="1" applyAlignment="1">
      <alignment horizontal="center" vertical="center"/>
    </xf>
    <xf numFmtId="0" fontId="2" fillId="2" borderId="2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3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3" fillId="9" borderId="15" xfId="0" applyFont="1" applyFill="1" applyBorder="1" applyAlignment="1">
      <alignment horizontal="center" vertical="center" wrapText="1"/>
    </xf>
    <xf numFmtId="0" fontId="3" fillId="9" borderId="3" xfId="0" applyFont="1" applyFill="1" applyBorder="1" applyAlignment="1">
      <alignment horizontal="center" vertical="center" wrapText="1"/>
    </xf>
    <xf numFmtId="0" fontId="3" fillId="9" borderId="25" xfId="0" applyFont="1" applyFill="1" applyBorder="1" applyAlignment="1">
      <alignment horizontal="center" vertical="center" wrapText="1"/>
    </xf>
    <xf numFmtId="0" fontId="3" fillId="2" borderId="25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/>
    </xf>
    <xf numFmtId="14" fontId="3" fillId="3" borderId="1" xfId="0" applyNumberFormat="1" applyFont="1" applyFill="1" applyBorder="1" applyAlignment="1">
      <alignment horizontal="center" vertical="center"/>
    </xf>
    <xf numFmtId="14" fontId="3" fillId="3" borderId="3" xfId="0" applyNumberFormat="1" applyFont="1" applyFill="1" applyBorder="1" applyAlignment="1">
      <alignment horizontal="center" vertical="center"/>
    </xf>
    <xf numFmtId="14" fontId="3" fillId="4" borderId="1" xfId="0" applyNumberFormat="1" applyFont="1" applyFill="1" applyBorder="1" applyAlignment="1">
      <alignment horizontal="center" vertical="center"/>
    </xf>
    <xf numFmtId="14" fontId="3" fillId="4" borderId="3" xfId="0" applyNumberFormat="1" applyFont="1" applyFill="1" applyBorder="1" applyAlignment="1">
      <alignment horizontal="center" vertical="center"/>
    </xf>
    <xf numFmtId="14" fontId="3" fillId="5" borderId="1" xfId="0" applyNumberFormat="1" applyFont="1" applyFill="1" applyBorder="1" applyAlignment="1">
      <alignment horizontal="center" vertical="center"/>
    </xf>
    <xf numFmtId="14" fontId="3" fillId="5" borderId="3" xfId="0" applyNumberFormat="1" applyFont="1" applyFill="1" applyBorder="1" applyAlignment="1">
      <alignment horizontal="center" vertical="center"/>
    </xf>
    <xf numFmtId="14" fontId="3" fillId="6" borderId="1" xfId="0" applyNumberFormat="1" applyFont="1" applyFill="1" applyBorder="1" applyAlignment="1">
      <alignment horizontal="center" vertical="center"/>
    </xf>
    <xf numFmtId="14" fontId="3" fillId="6" borderId="3" xfId="0" applyNumberFormat="1" applyFont="1" applyFill="1" applyBorder="1" applyAlignment="1">
      <alignment horizontal="center" vertical="center"/>
    </xf>
    <xf numFmtId="14" fontId="3" fillId="7" borderId="1" xfId="0" applyNumberFormat="1" applyFont="1" applyFill="1" applyBorder="1" applyAlignment="1">
      <alignment horizontal="center" vertical="center"/>
    </xf>
    <xf numFmtId="14" fontId="3" fillId="7" borderId="3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8" fillId="9" borderId="33" xfId="0" applyFont="1" applyFill="1" applyBorder="1" applyAlignment="1">
      <alignment horizontal="center" vertical="center"/>
    </xf>
    <xf numFmtId="0" fontId="8" fillId="9" borderId="0" xfId="0" applyFont="1" applyFill="1" applyAlignment="1">
      <alignment horizontal="center" vertical="center"/>
    </xf>
    <xf numFmtId="0" fontId="8" fillId="8" borderId="33" xfId="0" applyFont="1" applyFill="1" applyBorder="1" applyAlignment="1">
      <alignment horizontal="center" vertical="center"/>
    </xf>
    <xf numFmtId="0" fontId="8" fillId="8" borderId="0" xfId="0" applyFont="1" applyFill="1" applyAlignment="1">
      <alignment horizontal="center" vertical="center"/>
    </xf>
    <xf numFmtId="0" fontId="8" fillId="9" borderId="33" xfId="0" applyFont="1" applyFill="1" applyBorder="1" applyAlignment="1">
      <alignment horizontal="center" vertical="center" wrapText="1"/>
    </xf>
  </cellXfs>
  <cellStyles count="1">
    <cellStyle name="Normal" xfId="0" builtinId="0"/>
  </cellStyles>
  <dxfs count="156"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rgb="FFFD595D"/>
        </patternFill>
      </fill>
    </dxf>
    <dxf>
      <fill>
        <patternFill>
          <bgColor rgb="FFFF5353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rgb="FFFD595D"/>
        </patternFill>
      </fill>
    </dxf>
    <dxf>
      <fill>
        <patternFill>
          <bgColor rgb="FFFF5353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rgb="FFFD595D"/>
        </patternFill>
      </fill>
    </dxf>
    <dxf>
      <fill>
        <patternFill>
          <bgColor rgb="FFFF5353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rgb="FFFD595D"/>
        </patternFill>
      </fill>
    </dxf>
    <dxf>
      <fill>
        <patternFill>
          <bgColor rgb="FFFF5353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rgb="FFFD595D"/>
        </patternFill>
      </fill>
    </dxf>
    <dxf>
      <fill>
        <patternFill>
          <bgColor rgb="FFFF5353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rgb="FFFD595D"/>
        </patternFill>
      </fill>
    </dxf>
    <dxf>
      <fill>
        <patternFill>
          <bgColor rgb="FFFF5353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rgb="FFFD595D"/>
        </patternFill>
      </fill>
    </dxf>
    <dxf>
      <fill>
        <patternFill>
          <bgColor rgb="FFFF5353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rgb="FFFD595D"/>
        </patternFill>
      </fill>
    </dxf>
    <dxf>
      <fill>
        <patternFill>
          <bgColor rgb="FFFF5353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rgb="FFFD595D"/>
        </patternFill>
      </fill>
    </dxf>
    <dxf>
      <fill>
        <patternFill>
          <bgColor rgb="FFFF5353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rgb="FFFD595D"/>
        </patternFill>
      </fill>
    </dxf>
    <dxf>
      <fill>
        <patternFill>
          <bgColor rgb="FFFF5353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rgb="FFFD595D"/>
        </patternFill>
      </fill>
    </dxf>
    <dxf>
      <fill>
        <patternFill>
          <bgColor rgb="FFFF5353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rgb="FFFD595D"/>
        </patternFill>
      </fill>
    </dxf>
    <dxf>
      <fill>
        <patternFill>
          <bgColor rgb="FFFF5353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rgb="FFFD595D"/>
        </patternFill>
      </fill>
    </dxf>
    <dxf>
      <fill>
        <patternFill>
          <bgColor rgb="FFFF5353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rgb="FFFD595D"/>
        </patternFill>
      </fill>
    </dxf>
    <dxf>
      <fill>
        <patternFill>
          <bgColor rgb="FFFF5353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rgb="FFFD595D"/>
        </patternFill>
      </fill>
    </dxf>
    <dxf>
      <fill>
        <patternFill>
          <bgColor rgb="FFFF5353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rgb="FFFD595D"/>
        </patternFill>
      </fill>
    </dxf>
    <dxf>
      <fill>
        <patternFill>
          <bgColor rgb="FFFF5353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rgb="FFFD595D"/>
        </patternFill>
      </fill>
    </dxf>
    <dxf>
      <fill>
        <patternFill>
          <bgColor rgb="FFFF5353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rgb="FFFD595D"/>
        </patternFill>
      </fill>
    </dxf>
    <dxf>
      <fill>
        <patternFill>
          <bgColor rgb="FFFF5353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rgb="FFFD595D"/>
        </patternFill>
      </fill>
    </dxf>
    <dxf>
      <fill>
        <patternFill>
          <bgColor rgb="FFFF5353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rgb="FFFD595D"/>
        </patternFill>
      </fill>
    </dxf>
    <dxf>
      <fill>
        <patternFill>
          <bgColor rgb="FFFF5353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rgb="FFFD595D"/>
        </patternFill>
      </fill>
    </dxf>
    <dxf>
      <fill>
        <patternFill>
          <bgColor rgb="FFFF5353"/>
        </patternFill>
      </fill>
    </dxf>
    <dxf>
      <fill>
        <patternFill>
          <bgColor rgb="FFFD595D"/>
        </patternFill>
      </fill>
    </dxf>
    <dxf>
      <fill>
        <patternFill>
          <bgColor rgb="FFFF5353"/>
        </patternFill>
      </fill>
    </dxf>
    <dxf>
      <fill>
        <patternFill>
          <bgColor rgb="FFFD595D"/>
        </patternFill>
      </fill>
    </dxf>
    <dxf>
      <fill>
        <patternFill>
          <bgColor rgb="FFFF5353"/>
        </patternFill>
      </fill>
    </dxf>
    <dxf>
      <fill>
        <patternFill>
          <bgColor rgb="FFFD595D"/>
        </patternFill>
      </fill>
    </dxf>
    <dxf>
      <fill>
        <patternFill>
          <bgColor rgb="FFFF5353"/>
        </patternFill>
      </fill>
    </dxf>
    <dxf>
      <fill>
        <patternFill>
          <bgColor rgb="FFFD595D"/>
        </patternFill>
      </fill>
    </dxf>
    <dxf>
      <fill>
        <patternFill>
          <bgColor rgb="FFFF5353"/>
        </patternFill>
      </fill>
    </dxf>
    <dxf>
      <fill>
        <patternFill>
          <bgColor rgb="FFFD595D"/>
        </patternFill>
      </fill>
    </dxf>
    <dxf>
      <fill>
        <patternFill>
          <bgColor rgb="FFFF5353"/>
        </patternFill>
      </fill>
    </dxf>
    <dxf>
      <fill>
        <patternFill>
          <bgColor rgb="FFFD595D"/>
        </patternFill>
      </fill>
    </dxf>
    <dxf>
      <fill>
        <patternFill>
          <bgColor rgb="FFFF5353"/>
        </patternFill>
      </fill>
    </dxf>
    <dxf>
      <fill>
        <patternFill>
          <bgColor rgb="FFFD595D"/>
        </patternFill>
      </fill>
    </dxf>
    <dxf>
      <fill>
        <patternFill>
          <bgColor rgb="FFFF535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2141443498538297"/>
          <c:y val="0.13016494577428545"/>
          <c:w val="0.82907064741907266"/>
          <c:h val="0.77736111111111106"/>
        </c:manualLayout>
      </c:layout>
      <c:lineChart>
        <c:grouping val="standard"/>
        <c:varyColors val="0"/>
        <c:ser>
          <c:idx val="0"/>
          <c:order val="0"/>
          <c:tx>
            <c:v>forme et torsion</c:v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Feuil1!$D$1:$H$2</c:f>
              <c:strCache>
                <c:ptCount val="5"/>
                <c:pt idx="0">
                  <c:v>Date 1</c:v>
                </c:pt>
                <c:pt idx="1">
                  <c:v>Date 2</c:v>
                </c:pt>
                <c:pt idx="2">
                  <c:v>Date 3</c:v>
                </c:pt>
                <c:pt idx="3">
                  <c:v>Date 4</c:v>
                </c:pt>
                <c:pt idx="4">
                  <c:v>Date 5</c:v>
                </c:pt>
              </c:strCache>
            </c:strRef>
          </c:cat>
          <c:val>
            <c:numRef>
              <c:f>Feuil1!$D$4:$H$4</c:f>
              <c:numCache>
                <c:formatCode>General\ \µ</c:formatCode>
                <c:ptCount val="5"/>
                <c:pt idx="0">
                  <c:v>3.5</c:v>
                </c:pt>
                <c:pt idx="1">
                  <c:v>4.5</c:v>
                </c:pt>
                <c:pt idx="2">
                  <c:v>5.5</c:v>
                </c:pt>
                <c:pt idx="3">
                  <c:v>11.5</c:v>
                </c:pt>
                <c:pt idx="4">
                  <c:v>6.5</c:v>
                </c:pt>
              </c:numCache>
            </c:numRef>
          </c:val>
          <c:smooth val="0"/>
        </c:ser>
        <c:ser>
          <c:idx val="1"/>
          <c:order val="1"/>
          <c:tx>
            <c:v>tolerance haute</c:v>
          </c:tx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dLbls>
            <c:delete val="1"/>
          </c:dLbls>
          <c:cat>
            <c:strRef>
              <c:f>Feuil1!$D$1:$H$2</c:f>
              <c:strCache>
                <c:ptCount val="5"/>
                <c:pt idx="0">
                  <c:v>Date 1</c:v>
                </c:pt>
                <c:pt idx="1">
                  <c:v>Date 2</c:v>
                </c:pt>
                <c:pt idx="2">
                  <c:v>Date 3</c:v>
                </c:pt>
                <c:pt idx="3">
                  <c:v>Date 4</c:v>
                </c:pt>
                <c:pt idx="4">
                  <c:v>Date 5</c:v>
                </c:pt>
              </c:strCache>
            </c:strRef>
          </c:cat>
          <c:val>
            <c:numRef>
              <c:f>Feuil1!$D$5:$H$5</c:f>
              <c:numCache>
                <c:formatCode>General\ \µ</c:formatCode>
                <c:ptCount val="5"/>
                <c:pt idx="0">
                  <c:v>15</c:v>
                </c:pt>
                <c:pt idx="1">
                  <c:v>15</c:v>
                </c:pt>
                <c:pt idx="2">
                  <c:v>15</c:v>
                </c:pt>
                <c:pt idx="3">
                  <c:v>15</c:v>
                </c:pt>
                <c:pt idx="4">
                  <c:v>15</c:v>
                </c:pt>
              </c:numCache>
            </c:numRef>
          </c:val>
          <c:smooth val="0"/>
        </c:ser>
        <c:ser>
          <c:idx val="2"/>
          <c:order val="2"/>
          <c:tx>
            <c:v>tolerance basse</c:v>
          </c:tx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dLbls>
            <c:delete val="1"/>
          </c:dLbls>
          <c:cat>
            <c:strRef>
              <c:f>Feuil1!$D$1:$H$2</c:f>
              <c:strCache>
                <c:ptCount val="5"/>
                <c:pt idx="0">
                  <c:v>Date 1</c:v>
                </c:pt>
                <c:pt idx="1">
                  <c:v>Date 2</c:v>
                </c:pt>
                <c:pt idx="2">
                  <c:v>Date 3</c:v>
                </c:pt>
                <c:pt idx="3">
                  <c:v>Date 4</c:v>
                </c:pt>
                <c:pt idx="4">
                  <c:v>Date 5</c:v>
                </c:pt>
              </c:strCache>
            </c:strRef>
          </c:cat>
          <c:val>
            <c:numRef>
              <c:f>Feuil1!$D$6:$H$6</c:f>
              <c:numCache>
                <c:formatCode>General\ \µ</c:formatCode>
                <c:ptCount val="5"/>
                <c:pt idx="0">
                  <c:v>-15</c:v>
                </c:pt>
                <c:pt idx="1">
                  <c:v>-15</c:v>
                </c:pt>
                <c:pt idx="2">
                  <c:v>-15</c:v>
                </c:pt>
                <c:pt idx="3">
                  <c:v>-15</c:v>
                </c:pt>
                <c:pt idx="4">
                  <c:v>-15</c:v>
                </c:pt>
              </c:numCache>
            </c:numRef>
          </c:val>
          <c:smooth val="0"/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680938592"/>
        <c:axId val="680929968"/>
      </c:lineChart>
      <c:catAx>
        <c:axId val="68093859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80929968"/>
        <c:crosses val="autoZero"/>
        <c:auto val="0"/>
        <c:lblAlgn val="ctr"/>
        <c:lblOffset val="100"/>
        <c:noMultiLvlLbl val="0"/>
      </c:catAx>
      <c:valAx>
        <c:axId val="6809299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\ \µ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8093859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10326290463692038"/>
          <c:y val="0.85524205307669876"/>
          <c:w val="0.81340376202974629"/>
          <c:h val="0.1417840478273549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9.363670166229221E-2"/>
          <c:y val="5.1850163790102224E-2"/>
          <c:w val="0.85962620297462822"/>
          <c:h val="0.81616760110781938"/>
        </c:manualLayout>
      </c:layout>
      <c:lineChart>
        <c:grouping val="standard"/>
        <c:varyColors val="0"/>
        <c:ser>
          <c:idx val="0"/>
          <c:order val="0"/>
          <c:tx>
            <c:v>forme et torsion</c:v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Feuil1!$D$1:$H$2</c:f>
              <c:strCache>
                <c:ptCount val="5"/>
                <c:pt idx="0">
                  <c:v>Date 1</c:v>
                </c:pt>
                <c:pt idx="1">
                  <c:v>Date 2</c:v>
                </c:pt>
                <c:pt idx="2">
                  <c:v>Date 3</c:v>
                </c:pt>
                <c:pt idx="3">
                  <c:v>Date 4</c:v>
                </c:pt>
                <c:pt idx="4">
                  <c:v>Date 5</c:v>
                </c:pt>
              </c:strCache>
            </c:strRef>
          </c:cat>
          <c:val>
            <c:numRef>
              <c:f>(Feuil1!$D$18:$E$18,Feuil1!$F$19:$H$19)</c:f>
              <c:numCache>
                <c:formatCode>General\ \µ</c:formatCode>
                <c:ptCount val="5"/>
                <c:pt idx="0">
                  <c:v>0</c:v>
                </c:pt>
                <c:pt idx="1">
                  <c:v>0</c:v>
                </c:pt>
                <c:pt idx="2">
                  <c:v>5.5555555555555554</c:v>
                </c:pt>
                <c:pt idx="3">
                  <c:v>3.125</c:v>
                </c:pt>
                <c:pt idx="4">
                  <c:v>2.5</c:v>
                </c:pt>
              </c:numCache>
            </c:numRef>
          </c:val>
          <c:smooth val="0"/>
        </c:ser>
        <c:ser>
          <c:idx val="1"/>
          <c:order val="1"/>
          <c:tx>
            <c:v>tolérence haut</c:v>
          </c:tx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cat>
            <c:strRef>
              <c:f>Feuil1!$D$1:$H$2</c:f>
              <c:strCache>
                <c:ptCount val="5"/>
                <c:pt idx="0">
                  <c:v>Date 1</c:v>
                </c:pt>
                <c:pt idx="1">
                  <c:v>Date 2</c:v>
                </c:pt>
                <c:pt idx="2">
                  <c:v>Date 3</c:v>
                </c:pt>
                <c:pt idx="3">
                  <c:v>Date 4</c:v>
                </c:pt>
                <c:pt idx="4">
                  <c:v>Date 5</c:v>
                </c:pt>
              </c:strCache>
            </c:strRef>
          </c:cat>
          <c:val>
            <c:numRef>
              <c:f>Feuil1!$D$20:$H$20</c:f>
              <c:numCache>
                <c:formatCode>General\ \µ</c:formatCode>
                <c:ptCount val="5"/>
                <c:pt idx="0">
                  <c:v>13.5</c:v>
                </c:pt>
                <c:pt idx="1">
                  <c:v>13.5</c:v>
                </c:pt>
                <c:pt idx="2">
                  <c:v>15</c:v>
                </c:pt>
                <c:pt idx="3">
                  <c:v>15</c:v>
                </c:pt>
                <c:pt idx="4">
                  <c:v>15</c:v>
                </c:pt>
              </c:numCache>
            </c:numRef>
          </c:val>
          <c:smooth val="0"/>
        </c:ser>
        <c:ser>
          <c:idx val="2"/>
          <c:order val="2"/>
          <c:tx>
            <c:v>tolerence basse</c:v>
          </c:tx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cat>
            <c:strRef>
              <c:f>Feuil1!$D$1:$H$2</c:f>
              <c:strCache>
                <c:ptCount val="5"/>
                <c:pt idx="0">
                  <c:v>Date 1</c:v>
                </c:pt>
                <c:pt idx="1">
                  <c:v>Date 2</c:v>
                </c:pt>
                <c:pt idx="2">
                  <c:v>Date 3</c:v>
                </c:pt>
                <c:pt idx="3">
                  <c:v>Date 4</c:v>
                </c:pt>
                <c:pt idx="4">
                  <c:v>Date 5</c:v>
                </c:pt>
              </c:strCache>
            </c:strRef>
          </c:cat>
          <c:val>
            <c:numRef>
              <c:f>Feuil1!$D$21:$H$21</c:f>
              <c:numCache>
                <c:formatCode>General\ \µ</c:formatCode>
                <c:ptCount val="5"/>
                <c:pt idx="0">
                  <c:v>-13.5</c:v>
                </c:pt>
                <c:pt idx="1">
                  <c:v>-13.5</c:v>
                </c:pt>
                <c:pt idx="2">
                  <c:v>-15</c:v>
                </c:pt>
                <c:pt idx="3">
                  <c:v>-15</c:v>
                </c:pt>
                <c:pt idx="4">
                  <c:v>-15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680931144"/>
        <c:axId val="680936632"/>
      </c:lineChart>
      <c:catAx>
        <c:axId val="68093114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80936632"/>
        <c:crosses val="autoZero"/>
        <c:auto val="0"/>
        <c:lblAlgn val="ctr"/>
        <c:lblOffset val="100"/>
        <c:noMultiLvlLbl val="0"/>
      </c:catAx>
      <c:valAx>
        <c:axId val="6809366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\ \µ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8093114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1111111111111111"/>
          <c:y val="0.84262269040367432"/>
          <c:w val="0.81062598425196841"/>
          <c:h val="0.1537845423415786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133350</xdr:colOff>
      <xdr:row>1</xdr:row>
      <xdr:rowOff>4762</xdr:rowOff>
    </xdr:from>
    <xdr:to>
      <xdr:col>15</xdr:col>
      <xdr:colOff>752475</xdr:colOff>
      <xdr:row>15</xdr:row>
      <xdr:rowOff>14287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8</xdr:col>
      <xdr:colOff>9525</xdr:colOff>
      <xdr:row>4</xdr:row>
      <xdr:rowOff>114300</xdr:rowOff>
    </xdr:from>
    <xdr:to>
      <xdr:col>10</xdr:col>
      <xdr:colOff>142876</xdr:colOff>
      <xdr:row>4</xdr:row>
      <xdr:rowOff>114300</xdr:rowOff>
    </xdr:to>
    <xdr:cxnSp macro="">
      <xdr:nvCxnSpPr>
        <xdr:cNvPr id="4" name="Connecteur droit avec flèche 3"/>
        <xdr:cNvCxnSpPr/>
      </xdr:nvCxnSpPr>
      <xdr:spPr>
        <a:xfrm flipH="1">
          <a:off x="9686925" y="885825"/>
          <a:ext cx="1657351" cy="0"/>
        </a:xfrm>
        <a:prstGeom prst="straightConnector1">
          <a:avLst/>
        </a:prstGeom>
        <a:ln w="762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645868</xdr:colOff>
      <xdr:row>15</xdr:row>
      <xdr:rowOff>177358</xdr:rowOff>
    </xdr:from>
    <xdr:to>
      <xdr:col>20</xdr:col>
      <xdr:colOff>645868</xdr:colOff>
      <xdr:row>29</xdr:row>
      <xdr:rowOff>103807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7"/>
  <sheetViews>
    <sheetView tabSelected="1" zoomScaleNormal="100" workbookViewId="0">
      <selection activeCell="I9" sqref="I9"/>
    </sheetView>
  </sheetViews>
  <sheetFormatPr baseColWidth="10" defaultRowHeight="15" x14ac:dyDescent="0.25"/>
  <cols>
    <col min="2" max="2" width="30" customWidth="1"/>
    <col min="3" max="3" width="20" customWidth="1"/>
    <col min="4" max="4" width="16.28515625" customWidth="1"/>
    <col min="5" max="5" width="16.85546875" customWidth="1"/>
    <col min="6" max="6" width="16.5703125" customWidth="1"/>
    <col min="7" max="7" width="16.42578125" customWidth="1"/>
    <col min="8" max="8" width="17.5703125" customWidth="1"/>
    <col min="13" max="13" width="13.5703125" customWidth="1"/>
  </cols>
  <sheetData>
    <row r="1" spans="1:8" x14ac:dyDescent="0.25">
      <c r="A1" s="73" t="s">
        <v>0</v>
      </c>
      <c r="B1" s="73" t="s">
        <v>1</v>
      </c>
      <c r="C1" s="94" t="s">
        <v>2</v>
      </c>
      <c r="D1" s="84" t="s">
        <v>32</v>
      </c>
      <c r="E1" s="86" t="s">
        <v>33</v>
      </c>
      <c r="F1" s="88" t="s">
        <v>34</v>
      </c>
      <c r="G1" s="90" t="s">
        <v>35</v>
      </c>
      <c r="H1" s="92" t="s">
        <v>36</v>
      </c>
    </row>
    <row r="2" spans="1:8" ht="15.75" thickBot="1" x14ac:dyDescent="0.3">
      <c r="A2" s="74"/>
      <c r="B2" s="74"/>
      <c r="C2" s="95"/>
      <c r="D2" s="85"/>
      <c r="E2" s="87"/>
      <c r="F2" s="89"/>
      <c r="G2" s="91"/>
      <c r="H2" s="93"/>
    </row>
    <row r="3" spans="1:8" ht="15" customHeight="1" thickTop="1" thickBot="1" x14ac:dyDescent="0.3">
      <c r="A3" s="70" t="s">
        <v>3</v>
      </c>
      <c r="B3" s="75" t="s">
        <v>31</v>
      </c>
      <c r="C3" s="32" t="s">
        <v>24</v>
      </c>
      <c r="D3" s="45">
        <v>7</v>
      </c>
      <c r="E3" s="46">
        <v>9</v>
      </c>
      <c r="F3" s="47">
        <v>11</v>
      </c>
      <c r="G3" s="47">
        <v>23</v>
      </c>
      <c r="H3" s="48">
        <v>13</v>
      </c>
    </row>
    <row r="4" spans="1:8" x14ac:dyDescent="0.25">
      <c r="A4" s="71"/>
      <c r="B4" s="76"/>
      <c r="C4" s="6" t="s">
        <v>25</v>
      </c>
      <c r="D4" s="15">
        <f>D3*(C7/D7)</f>
        <v>3.5</v>
      </c>
      <c r="E4" s="12">
        <f>E3*(C7/E7)</f>
        <v>4.5</v>
      </c>
      <c r="F4" s="13">
        <f>F3*(C7/F7)</f>
        <v>5.5</v>
      </c>
      <c r="G4" s="14">
        <f>G3*(C7/G7)</f>
        <v>11.5</v>
      </c>
      <c r="H4" s="28">
        <f>H3*(C7/H7)</f>
        <v>6.5</v>
      </c>
    </row>
    <row r="5" spans="1:8" x14ac:dyDescent="0.25">
      <c r="A5" s="71"/>
      <c r="B5" s="76"/>
      <c r="C5" s="1">
        <f>15</f>
        <v>15</v>
      </c>
      <c r="D5" s="15">
        <f>C5</f>
        <v>15</v>
      </c>
      <c r="E5" s="16">
        <f>C5</f>
        <v>15</v>
      </c>
      <c r="F5" s="17">
        <f>C5</f>
        <v>15</v>
      </c>
      <c r="G5" s="18">
        <f>C5</f>
        <v>15</v>
      </c>
      <c r="H5" s="29">
        <f>C5</f>
        <v>15</v>
      </c>
    </row>
    <row r="6" spans="1:8" ht="15.75" thickBot="1" x14ac:dyDescent="0.3">
      <c r="A6" s="71"/>
      <c r="B6" s="76"/>
      <c r="C6" s="1">
        <f>-C5</f>
        <v>-15</v>
      </c>
      <c r="D6" s="15">
        <f>C6</f>
        <v>-15</v>
      </c>
      <c r="E6" s="16">
        <f>C6</f>
        <v>-15</v>
      </c>
      <c r="F6" s="17">
        <f>C6</f>
        <v>-15</v>
      </c>
      <c r="G6" s="18">
        <f>C6</f>
        <v>-15</v>
      </c>
      <c r="H6" s="29">
        <f>C6</f>
        <v>-15</v>
      </c>
    </row>
    <row r="7" spans="1:8" ht="15.75" thickBot="1" x14ac:dyDescent="0.3">
      <c r="A7" s="71"/>
      <c r="B7" s="4" t="s">
        <v>23</v>
      </c>
      <c r="C7" s="2">
        <v>1000</v>
      </c>
      <c r="D7" s="19">
        <v>2000</v>
      </c>
      <c r="E7" s="20">
        <v>2000</v>
      </c>
      <c r="F7" s="21">
        <v>2000</v>
      </c>
      <c r="G7" s="22">
        <v>2000</v>
      </c>
      <c r="H7" s="30">
        <v>2000</v>
      </c>
    </row>
    <row r="8" spans="1:8" ht="15.75" customHeight="1" thickBot="1" x14ac:dyDescent="0.3">
      <c r="A8" s="71"/>
      <c r="B8" s="78" t="s">
        <v>31</v>
      </c>
      <c r="C8" s="5" t="s">
        <v>24</v>
      </c>
      <c r="D8" s="49">
        <v>0</v>
      </c>
      <c r="E8" s="50">
        <v>0</v>
      </c>
      <c r="F8" s="51">
        <v>10</v>
      </c>
      <c r="G8" s="51">
        <v>12</v>
      </c>
      <c r="H8" s="52">
        <v>12</v>
      </c>
    </row>
    <row r="9" spans="1:8" x14ac:dyDescent="0.25">
      <c r="A9" s="71"/>
      <c r="B9" s="76"/>
      <c r="C9" s="6" t="s">
        <v>25</v>
      </c>
      <c r="D9" s="57">
        <f>D8*(C12/D12)</f>
        <v>0</v>
      </c>
      <c r="E9" s="54">
        <f>E8*(C12/E12)</f>
        <v>0</v>
      </c>
      <c r="F9" s="55">
        <f>F8*(C12/F12)</f>
        <v>6.25</v>
      </c>
      <c r="G9" s="56">
        <f>G8*(C12/G12)</f>
        <v>6</v>
      </c>
      <c r="H9" s="58">
        <f>H8*(C12/H12)</f>
        <v>6</v>
      </c>
    </row>
    <row r="10" spans="1:8" x14ac:dyDescent="0.25">
      <c r="A10" s="71"/>
      <c r="B10" s="76"/>
      <c r="C10" s="1">
        <f>15</f>
        <v>15</v>
      </c>
      <c r="D10" s="15">
        <f>C10</f>
        <v>15</v>
      </c>
      <c r="E10" s="16">
        <f>C10</f>
        <v>15</v>
      </c>
      <c r="F10" s="17">
        <f>C10</f>
        <v>15</v>
      </c>
      <c r="G10" s="18">
        <f>C10</f>
        <v>15</v>
      </c>
      <c r="H10" s="29">
        <f>C10</f>
        <v>15</v>
      </c>
    </row>
    <row r="11" spans="1:8" ht="15.75" thickBot="1" x14ac:dyDescent="0.3">
      <c r="A11" s="71"/>
      <c r="B11" s="77"/>
      <c r="C11" s="1">
        <f>-$C$10</f>
        <v>-15</v>
      </c>
      <c r="D11" s="15">
        <f>C11</f>
        <v>-15</v>
      </c>
      <c r="E11" s="16">
        <f>C11</f>
        <v>-15</v>
      </c>
      <c r="F11" s="17">
        <f>C11</f>
        <v>-15</v>
      </c>
      <c r="G11" s="18">
        <f>C11</f>
        <v>-15</v>
      </c>
      <c r="H11" s="29">
        <f>C11</f>
        <v>-15</v>
      </c>
    </row>
    <row r="12" spans="1:8" ht="15.75" thickBot="1" x14ac:dyDescent="0.3">
      <c r="A12" s="72"/>
      <c r="B12" s="40" t="s">
        <v>23</v>
      </c>
      <c r="C12" s="41">
        <v>1000</v>
      </c>
      <c r="D12" s="33">
        <v>900</v>
      </c>
      <c r="E12" s="34">
        <v>1600</v>
      </c>
      <c r="F12" s="35">
        <v>1600</v>
      </c>
      <c r="G12" s="36">
        <v>2000</v>
      </c>
      <c r="H12" s="37">
        <v>2000</v>
      </c>
    </row>
    <row r="13" spans="1:8" ht="15.75" customHeight="1" thickTop="1" thickBot="1" x14ac:dyDescent="0.3">
      <c r="A13" s="70" t="s">
        <v>4</v>
      </c>
      <c r="B13" s="75" t="s">
        <v>31</v>
      </c>
      <c r="C13" s="32" t="s">
        <v>24</v>
      </c>
      <c r="D13" s="45">
        <v>13</v>
      </c>
      <c r="E13" s="46">
        <v>7</v>
      </c>
      <c r="F13" s="47">
        <v>6</v>
      </c>
      <c r="G13" s="47">
        <v>11</v>
      </c>
      <c r="H13" s="48">
        <v>6</v>
      </c>
    </row>
    <row r="14" spans="1:8" x14ac:dyDescent="0.25">
      <c r="A14" s="71"/>
      <c r="B14" s="76"/>
      <c r="C14" s="6" t="s">
        <v>25</v>
      </c>
      <c r="D14" s="11">
        <f>D13*(C17/D17)</f>
        <v>13</v>
      </c>
      <c r="E14" s="12">
        <f>E13*(C17/E17)</f>
        <v>7</v>
      </c>
      <c r="F14" s="13">
        <f>F13*(C17/F17)</f>
        <v>3.75</v>
      </c>
      <c r="G14" s="14">
        <f>G13*(C17/G17)</f>
        <v>6.875</v>
      </c>
      <c r="H14" s="28">
        <f>H13*(C17/H17)</f>
        <v>3.75</v>
      </c>
    </row>
    <row r="15" spans="1:8" x14ac:dyDescent="0.25">
      <c r="A15" s="71"/>
      <c r="B15" s="76"/>
      <c r="C15" s="1">
        <f>15</f>
        <v>15</v>
      </c>
      <c r="D15" s="15">
        <f>C15</f>
        <v>15</v>
      </c>
      <c r="E15" s="16">
        <f>C15</f>
        <v>15</v>
      </c>
      <c r="F15" s="17">
        <f>C15</f>
        <v>15</v>
      </c>
      <c r="G15" s="18">
        <f>C15</f>
        <v>15</v>
      </c>
      <c r="H15" s="29">
        <f>C15</f>
        <v>15</v>
      </c>
    </row>
    <row r="16" spans="1:8" ht="15.75" thickBot="1" x14ac:dyDescent="0.3">
      <c r="A16" s="71"/>
      <c r="B16" s="77"/>
      <c r="C16" s="1">
        <f>-C15</f>
        <v>-15</v>
      </c>
      <c r="D16" s="15">
        <f>C16</f>
        <v>-15</v>
      </c>
      <c r="E16" s="16">
        <f>C16</f>
        <v>-15</v>
      </c>
      <c r="F16" s="17">
        <f>C16</f>
        <v>-15</v>
      </c>
      <c r="G16" s="18">
        <f>C16</f>
        <v>-15</v>
      </c>
      <c r="H16" s="29">
        <f>C16</f>
        <v>-15</v>
      </c>
    </row>
    <row r="17" spans="1:13" ht="15.75" thickBot="1" x14ac:dyDescent="0.3">
      <c r="A17" s="71"/>
      <c r="B17" s="4" t="s">
        <v>23</v>
      </c>
      <c r="C17" s="2">
        <v>1000</v>
      </c>
      <c r="D17" s="19">
        <v>1000</v>
      </c>
      <c r="E17" s="20">
        <v>1000</v>
      </c>
      <c r="F17" s="21">
        <v>1600</v>
      </c>
      <c r="G17" s="22">
        <v>1600</v>
      </c>
      <c r="H17" s="30">
        <v>1600</v>
      </c>
    </row>
    <row r="18" spans="1:13" ht="15.75" customHeight="1" thickBot="1" x14ac:dyDescent="0.3">
      <c r="A18" s="71"/>
      <c r="B18" s="78" t="s">
        <v>31</v>
      </c>
      <c r="C18" s="5" t="s">
        <v>24</v>
      </c>
      <c r="D18" s="49" t="s">
        <v>26</v>
      </c>
      <c r="E18" s="50" t="s">
        <v>26</v>
      </c>
      <c r="F18" s="51">
        <v>5</v>
      </c>
      <c r="G18" s="51">
        <v>5</v>
      </c>
      <c r="H18" s="52">
        <v>4</v>
      </c>
      <c r="I18" s="98" t="s">
        <v>28</v>
      </c>
      <c r="J18" s="99"/>
      <c r="K18" s="99"/>
      <c r="L18" s="99"/>
      <c r="M18" s="99"/>
    </row>
    <row r="19" spans="1:13" ht="15" customHeight="1" x14ac:dyDescent="0.25">
      <c r="A19" s="71"/>
      <c r="B19" s="76"/>
      <c r="C19" s="6" t="s">
        <v>25</v>
      </c>
      <c r="D19" s="15" t="e">
        <f>D18*(C22/D22)</f>
        <v>#VALUE!</v>
      </c>
      <c r="E19" s="12" t="e">
        <f>E18*(C22/E22)</f>
        <v>#VALUE!</v>
      </c>
      <c r="F19" s="55">
        <f>F18*(C22/F22)</f>
        <v>5.5555555555555554</v>
      </c>
      <c r="G19" s="56">
        <f>G18*(C22/G22)</f>
        <v>3.125</v>
      </c>
      <c r="H19" s="58">
        <f>H18*(C22/H22)</f>
        <v>2.5</v>
      </c>
      <c r="I19" s="98"/>
      <c r="J19" s="99"/>
      <c r="K19" s="99"/>
      <c r="L19" s="99"/>
      <c r="M19" s="99"/>
    </row>
    <row r="20" spans="1:13" ht="15" customHeight="1" x14ac:dyDescent="0.25">
      <c r="A20" s="71"/>
      <c r="B20" s="76"/>
      <c r="C20" s="1">
        <f>15</f>
        <v>15</v>
      </c>
      <c r="D20" s="15">
        <f xml:space="preserve"> C20/(C22/D22)</f>
        <v>13.5</v>
      </c>
      <c r="E20" s="16">
        <f xml:space="preserve"> C20/(C22/E22)</f>
        <v>13.5</v>
      </c>
      <c r="F20" s="17">
        <f>C20</f>
        <v>15</v>
      </c>
      <c r="G20" s="18">
        <f>C20</f>
        <v>15</v>
      </c>
      <c r="H20" s="29">
        <f>C20</f>
        <v>15</v>
      </c>
      <c r="I20" s="98"/>
      <c r="J20" s="99"/>
      <c r="K20" s="99"/>
      <c r="L20" s="99"/>
      <c r="M20" s="99"/>
    </row>
    <row r="21" spans="1:13" ht="15.75" customHeight="1" thickBot="1" x14ac:dyDescent="0.3">
      <c r="A21" s="71"/>
      <c r="B21" s="76"/>
      <c r="C21" s="1">
        <f>-C20</f>
        <v>-15</v>
      </c>
      <c r="D21" s="15">
        <f>-D20</f>
        <v>-13.5</v>
      </c>
      <c r="E21" s="16">
        <f>-E20</f>
        <v>-13.5</v>
      </c>
      <c r="F21" s="17">
        <f>C21</f>
        <v>-15</v>
      </c>
      <c r="G21" s="18">
        <f>C21</f>
        <v>-15</v>
      </c>
      <c r="H21" s="29">
        <f>C21</f>
        <v>-15</v>
      </c>
      <c r="I21" s="98"/>
      <c r="J21" s="99"/>
      <c r="K21" s="99"/>
      <c r="L21" s="99"/>
      <c r="M21" s="99"/>
    </row>
    <row r="22" spans="1:13" ht="15.75" thickBot="1" x14ac:dyDescent="0.3">
      <c r="A22" s="72"/>
      <c r="B22" s="40" t="s">
        <v>23</v>
      </c>
      <c r="C22" s="41">
        <v>1000</v>
      </c>
      <c r="D22" s="33">
        <v>900</v>
      </c>
      <c r="E22" s="34">
        <v>900</v>
      </c>
      <c r="F22" s="35">
        <v>900</v>
      </c>
      <c r="G22" s="36">
        <v>1600</v>
      </c>
      <c r="H22" s="37">
        <v>1600</v>
      </c>
    </row>
    <row r="23" spans="1:13" ht="15.75" customHeight="1" thickTop="1" thickBot="1" x14ac:dyDescent="0.3">
      <c r="A23" s="70" t="s">
        <v>5</v>
      </c>
      <c r="B23" s="75" t="s">
        <v>31</v>
      </c>
      <c r="C23" s="32" t="s">
        <v>24</v>
      </c>
      <c r="D23" s="45">
        <v>12</v>
      </c>
      <c r="E23" s="46">
        <v>4</v>
      </c>
      <c r="F23" s="47">
        <v>44</v>
      </c>
      <c r="G23" s="47">
        <v>43</v>
      </c>
      <c r="H23" s="48">
        <v>40</v>
      </c>
    </row>
    <row r="24" spans="1:13" x14ac:dyDescent="0.25">
      <c r="A24" s="71"/>
      <c r="B24" s="76"/>
      <c r="C24" s="6" t="s">
        <v>25</v>
      </c>
      <c r="D24" s="11">
        <f>D23*(C27/D27)</f>
        <v>12</v>
      </c>
      <c r="E24" s="12" t="e">
        <f>E23*(C27/C6710)</f>
        <v>#DIV/0!</v>
      </c>
      <c r="F24" s="13">
        <f>F23*(C27/F27)</f>
        <v>44</v>
      </c>
      <c r="G24" s="14">
        <f>G23*(C27/G27)</f>
        <v>43</v>
      </c>
      <c r="H24" s="28">
        <f>H23*(C27/H27)</f>
        <v>40</v>
      </c>
    </row>
    <row r="25" spans="1:13" x14ac:dyDescent="0.25">
      <c r="A25" s="71"/>
      <c r="B25" s="76"/>
      <c r="C25" s="1">
        <f>25</f>
        <v>25</v>
      </c>
      <c r="D25" s="15">
        <f>C25</f>
        <v>25</v>
      </c>
      <c r="E25" s="16">
        <f>C25</f>
        <v>25</v>
      </c>
      <c r="F25" s="17">
        <f>C25</f>
        <v>25</v>
      </c>
      <c r="G25" s="18">
        <f>C25</f>
        <v>25</v>
      </c>
      <c r="H25" s="29">
        <f>C25</f>
        <v>25</v>
      </c>
    </row>
    <row r="26" spans="1:13" ht="15.75" thickBot="1" x14ac:dyDescent="0.3">
      <c r="A26" s="71"/>
      <c r="B26" s="76"/>
      <c r="C26" s="1">
        <f>-C25</f>
        <v>-25</v>
      </c>
      <c r="D26" s="15">
        <f>C26</f>
        <v>-25</v>
      </c>
      <c r="E26" s="16">
        <f>C26</f>
        <v>-25</v>
      </c>
      <c r="F26" s="17">
        <f>C26</f>
        <v>-25</v>
      </c>
      <c r="G26" s="18">
        <f>C26</f>
        <v>-25</v>
      </c>
      <c r="H26" s="29">
        <f>C26</f>
        <v>-25</v>
      </c>
    </row>
    <row r="27" spans="1:13" ht="15.75" thickBot="1" x14ac:dyDescent="0.3">
      <c r="A27" s="72"/>
      <c r="B27" s="40" t="s">
        <v>23</v>
      </c>
      <c r="C27" s="41">
        <v>1000</v>
      </c>
      <c r="D27" s="33">
        <v>1000</v>
      </c>
      <c r="E27" s="34">
        <v>1000</v>
      </c>
      <c r="F27" s="35">
        <v>1000</v>
      </c>
      <c r="G27" s="36">
        <v>1000</v>
      </c>
      <c r="H27" s="37">
        <v>1000</v>
      </c>
    </row>
    <row r="28" spans="1:13" ht="15.75" customHeight="1" thickTop="1" thickBot="1" x14ac:dyDescent="0.3">
      <c r="A28" s="70" t="s">
        <v>6</v>
      </c>
      <c r="B28" s="75" t="s">
        <v>31</v>
      </c>
      <c r="C28" s="32" t="s">
        <v>24</v>
      </c>
      <c r="D28" s="45">
        <v>-10</v>
      </c>
      <c r="E28" s="46">
        <v>21</v>
      </c>
      <c r="F28" s="47">
        <v>21</v>
      </c>
      <c r="G28" s="47">
        <v>22</v>
      </c>
      <c r="H28" s="48">
        <v>25</v>
      </c>
      <c r="I28" s="98" t="s">
        <v>27</v>
      </c>
      <c r="J28" s="99"/>
      <c r="K28" s="99"/>
      <c r="L28" s="99"/>
      <c r="M28" s="99"/>
    </row>
    <row r="29" spans="1:13" x14ac:dyDescent="0.25">
      <c r="A29" s="71"/>
      <c r="B29" s="76"/>
      <c r="C29" s="6" t="s">
        <v>25</v>
      </c>
      <c r="D29" s="15">
        <f>D28*(C32/D32)</f>
        <v>-11.111111111111111</v>
      </c>
      <c r="E29" s="12">
        <f>E28*(C32/E32)</f>
        <v>23.333333333333336</v>
      </c>
      <c r="F29" s="13">
        <f>F28*(C32/F32)</f>
        <v>23.333333333333336</v>
      </c>
      <c r="G29" s="14">
        <f>G28*(C32/G32)</f>
        <v>24.444444444444446</v>
      </c>
      <c r="H29" s="28">
        <f>H28*(C32/H32)</f>
        <v>27.777777777777779</v>
      </c>
      <c r="I29" s="98"/>
      <c r="J29" s="99"/>
      <c r="K29" s="99"/>
      <c r="L29" s="99"/>
      <c r="M29" s="99"/>
    </row>
    <row r="30" spans="1:13" x14ac:dyDescent="0.25">
      <c r="A30" s="71"/>
      <c r="B30" s="76"/>
      <c r="C30" s="1">
        <f>25</f>
        <v>25</v>
      </c>
      <c r="D30" s="15">
        <f>C30/(C32/D32)</f>
        <v>22.5</v>
      </c>
      <c r="E30" s="16" t="e">
        <f>C30/(C32/D62:H6332)</f>
        <v>#VALUE!</v>
      </c>
      <c r="F30" s="17">
        <f>C30/(C32/F32)</f>
        <v>22.5</v>
      </c>
      <c r="G30" s="18">
        <f>C30/(C32/G32)</f>
        <v>22.5</v>
      </c>
      <c r="H30" s="29">
        <f>C30/(C32/H32)</f>
        <v>22.5</v>
      </c>
      <c r="I30" s="98"/>
      <c r="J30" s="99"/>
      <c r="K30" s="99"/>
      <c r="L30" s="99"/>
      <c r="M30" s="99"/>
    </row>
    <row r="31" spans="1:13" ht="15.75" thickBot="1" x14ac:dyDescent="0.3">
      <c r="A31" s="71"/>
      <c r="B31" s="77"/>
      <c r="C31" s="1">
        <f>-C30</f>
        <v>-25</v>
      </c>
      <c r="D31" s="15">
        <f>C31/(C32/D32)</f>
        <v>-22.5</v>
      </c>
      <c r="E31" s="16">
        <f>C31/(C32/E32)</f>
        <v>-22.5</v>
      </c>
      <c r="F31" s="17">
        <f>C31/(C32/F32)</f>
        <v>-22.5</v>
      </c>
      <c r="G31" s="18">
        <f>C31/(C32/G32)</f>
        <v>-22.5</v>
      </c>
      <c r="H31" s="29">
        <f>C31/(C32/H32)</f>
        <v>-22.5</v>
      </c>
      <c r="I31" s="98"/>
      <c r="J31" s="99"/>
      <c r="K31" s="99"/>
      <c r="L31" s="99"/>
      <c r="M31" s="99"/>
    </row>
    <row r="32" spans="1:13" ht="15.75" thickBot="1" x14ac:dyDescent="0.3">
      <c r="A32" s="72"/>
      <c r="B32" s="40" t="s">
        <v>23</v>
      </c>
      <c r="C32" s="42">
        <v>1000</v>
      </c>
      <c r="D32" s="33">
        <v>900</v>
      </c>
      <c r="E32" s="34">
        <v>900</v>
      </c>
      <c r="F32" s="35">
        <v>900</v>
      </c>
      <c r="G32" s="36">
        <v>900</v>
      </c>
      <c r="H32" s="37">
        <v>900</v>
      </c>
      <c r="K32" s="53"/>
    </row>
    <row r="33" spans="1:11" ht="15.75" customHeight="1" thickTop="1" thickBot="1" x14ac:dyDescent="0.3">
      <c r="A33" s="70" t="s">
        <v>7</v>
      </c>
      <c r="B33" s="75" t="s">
        <v>31</v>
      </c>
      <c r="C33" s="32" t="s">
        <v>24</v>
      </c>
      <c r="D33" s="45">
        <v>-6</v>
      </c>
      <c r="E33" s="46">
        <v>-9</v>
      </c>
      <c r="F33" s="47">
        <v>-30</v>
      </c>
      <c r="G33" s="47">
        <v>-27</v>
      </c>
      <c r="H33" s="48">
        <v>-13</v>
      </c>
      <c r="K33" s="53"/>
    </row>
    <row r="34" spans="1:11" x14ac:dyDescent="0.25">
      <c r="A34" s="71"/>
      <c r="B34" s="76"/>
      <c r="C34" s="6" t="s">
        <v>25</v>
      </c>
      <c r="D34" s="57">
        <f>D33*(C37/D37)</f>
        <v>-6.666666666666667</v>
      </c>
      <c r="E34" s="54">
        <f>E33*(C37/E37)</f>
        <v>-10</v>
      </c>
      <c r="F34" s="55">
        <f>F33*(C37/F37)</f>
        <v>-33.333333333333336</v>
      </c>
      <c r="G34" s="56">
        <f>G33*(C37/G37)</f>
        <v>-30</v>
      </c>
      <c r="H34" s="58">
        <f>H33*(C37/H37)</f>
        <v>-14.444444444444445</v>
      </c>
      <c r="K34" s="53"/>
    </row>
    <row r="35" spans="1:11" x14ac:dyDescent="0.25">
      <c r="A35" s="71"/>
      <c r="B35" s="76"/>
      <c r="C35" s="1">
        <f>25</f>
        <v>25</v>
      </c>
      <c r="D35" s="62">
        <f>C35/(C37/D37)</f>
        <v>22.5</v>
      </c>
      <c r="E35" s="63">
        <f>C35/(C37/E37)</f>
        <v>22.5</v>
      </c>
      <c r="F35" s="64">
        <f>C35/(C37/F37)</f>
        <v>22.5</v>
      </c>
      <c r="G35" s="65">
        <f>C35/(C37/G37)</f>
        <v>22.5</v>
      </c>
      <c r="H35" s="67">
        <f>C35/(C37/H37)</f>
        <v>22.5</v>
      </c>
      <c r="K35" s="53"/>
    </row>
    <row r="36" spans="1:11" ht="15.75" thickBot="1" x14ac:dyDescent="0.3">
      <c r="A36" s="71"/>
      <c r="B36" s="77"/>
      <c r="C36" s="1">
        <f>-C35</f>
        <v>-25</v>
      </c>
      <c r="D36" s="62">
        <f>C36/(C37/D37)</f>
        <v>-22.5</v>
      </c>
      <c r="E36" s="63">
        <f>C36/(C37/E37)</f>
        <v>-22.5</v>
      </c>
      <c r="F36" s="64">
        <f>C36/(C37/F37)</f>
        <v>-22.5</v>
      </c>
      <c r="G36" s="65">
        <f>C36/(C37/G37)</f>
        <v>-22.5</v>
      </c>
      <c r="H36" s="67">
        <f>C36/(C37/H37)</f>
        <v>-22.5</v>
      </c>
      <c r="K36" s="53"/>
    </row>
    <row r="37" spans="1:11" ht="15.75" thickBot="1" x14ac:dyDescent="0.3">
      <c r="A37" s="72"/>
      <c r="B37" s="40" t="s">
        <v>23</v>
      </c>
      <c r="C37" s="42">
        <v>1000</v>
      </c>
      <c r="D37" s="33">
        <v>900</v>
      </c>
      <c r="E37" s="34">
        <v>900</v>
      </c>
      <c r="F37" s="35">
        <v>900</v>
      </c>
      <c r="G37" s="36">
        <v>900</v>
      </c>
      <c r="H37" s="37">
        <v>900</v>
      </c>
      <c r="K37" s="53"/>
    </row>
    <row r="38" spans="1:11" ht="15.75" customHeight="1" thickTop="1" thickBot="1" x14ac:dyDescent="0.3">
      <c r="A38" s="70" t="s">
        <v>8</v>
      </c>
      <c r="B38" s="75" t="s">
        <v>31</v>
      </c>
      <c r="C38" s="32" t="s">
        <v>24</v>
      </c>
      <c r="D38" s="45">
        <v>20</v>
      </c>
      <c r="E38" s="46">
        <v>13</v>
      </c>
      <c r="F38" s="47">
        <v>18</v>
      </c>
      <c r="G38" s="47">
        <v>22</v>
      </c>
      <c r="H38" s="48">
        <v>22</v>
      </c>
      <c r="K38" s="53"/>
    </row>
    <row r="39" spans="1:11" x14ac:dyDescent="0.25">
      <c r="A39" s="71"/>
      <c r="B39" s="76"/>
      <c r="C39" s="6" t="s">
        <v>25</v>
      </c>
      <c r="D39" s="62">
        <f>D38*(C42/D42)</f>
        <v>22.222222222222221</v>
      </c>
      <c r="E39" s="59">
        <f>E38*(C42/E42)</f>
        <v>14.444444444444445</v>
      </c>
      <c r="F39" s="60">
        <f>F38*(C42/F42)</f>
        <v>20</v>
      </c>
      <c r="G39" s="61">
        <f>G38*(C42/G42)</f>
        <v>24.444444444444446</v>
      </c>
      <c r="H39" s="66">
        <f>H38*(C42/H42)</f>
        <v>24.444444444444446</v>
      </c>
      <c r="I39" s="68"/>
      <c r="K39" s="53"/>
    </row>
    <row r="40" spans="1:11" x14ac:dyDescent="0.25">
      <c r="A40" s="71"/>
      <c r="B40" s="76"/>
      <c r="C40" s="1">
        <f>25</f>
        <v>25</v>
      </c>
      <c r="D40" s="62">
        <f>C40/(C42/D42)</f>
        <v>22.5</v>
      </c>
      <c r="E40" s="63">
        <f>C40/(C42/E42)</f>
        <v>22.5</v>
      </c>
      <c r="F40" s="64">
        <f>C40/(C42/F42)</f>
        <v>22.5</v>
      </c>
      <c r="G40" s="65">
        <f>C40/(C42/G42)</f>
        <v>22.5</v>
      </c>
      <c r="H40" s="67">
        <f>C40/(C42/H42)</f>
        <v>22.5</v>
      </c>
      <c r="K40" s="53"/>
    </row>
    <row r="41" spans="1:11" ht="15.75" thickBot="1" x14ac:dyDescent="0.3">
      <c r="A41" s="71"/>
      <c r="B41" s="77"/>
      <c r="C41" s="1">
        <f>-C40</f>
        <v>-25</v>
      </c>
      <c r="D41" s="62">
        <f>C41/(C42/D42)</f>
        <v>-22.5</v>
      </c>
      <c r="E41" s="63">
        <f>C41/(C42/E42)</f>
        <v>-22.5</v>
      </c>
      <c r="F41" s="64">
        <f>C41/(C42/F42)</f>
        <v>-22.5</v>
      </c>
      <c r="G41" s="65">
        <f>C41/(C42/G42)</f>
        <v>-22.5</v>
      </c>
      <c r="H41" s="67">
        <f>C41/(C42/H42)</f>
        <v>-22.5</v>
      </c>
      <c r="K41" s="53"/>
    </row>
    <row r="42" spans="1:11" ht="15.75" thickBot="1" x14ac:dyDescent="0.3">
      <c r="A42" s="71"/>
      <c r="B42" s="4" t="s">
        <v>23</v>
      </c>
      <c r="C42" s="3">
        <v>1000</v>
      </c>
      <c r="D42" s="19">
        <v>900</v>
      </c>
      <c r="E42" s="20">
        <v>900</v>
      </c>
      <c r="F42" s="21">
        <v>900</v>
      </c>
      <c r="G42" s="22">
        <v>900</v>
      </c>
      <c r="H42" s="30">
        <v>900</v>
      </c>
      <c r="K42" s="53"/>
    </row>
    <row r="43" spans="1:11" ht="15.75" customHeight="1" thickBot="1" x14ac:dyDescent="0.3">
      <c r="A43" s="71"/>
      <c r="B43" s="78" t="s">
        <v>31</v>
      </c>
      <c r="C43" s="5" t="s">
        <v>24</v>
      </c>
      <c r="D43" s="49">
        <v>-19</v>
      </c>
      <c r="E43" s="50">
        <v>-8</v>
      </c>
      <c r="F43" s="51">
        <v>-7</v>
      </c>
      <c r="G43" s="51">
        <v>-13</v>
      </c>
      <c r="H43" s="52">
        <v>-11</v>
      </c>
      <c r="K43" s="53"/>
    </row>
    <row r="44" spans="1:11" x14ac:dyDescent="0.25">
      <c r="A44" s="71"/>
      <c r="B44" s="76"/>
      <c r="C44" s="6" t="s">
        <v>25</v>
      </c>
      <c r="D44" s="62">
        <f>D43*(C47/D47)</f>
        <v>-21.111111111111111</v>
      </c>
      <c r="E44" s="59">
        <f>E43*(C47/E47)</f>
        <v>-8.8888888888888893</v>
      </c>
      <c r="F44" s="60">
        <f>F43*(C47/F47)</f>
        <v>-7.7777777777777786</v>
      </c>
      <c r="G44" s="61">
        <f>G43*(C47/G47)</f>
        <v>-14.444444444444445</v>
      </c>
      <c r="H44" s="66">
        <f>H43*(C47/H47)</f>
        <v>-12.222222222222223</v>
      </c>
      <c r="K44" s="53"/>
    </row>
    <row r="45" spans="1:11" x14ac:dyDescent="0.25">
      <c r="A45" s="71"/>
      <c r="B45" s="76"/>
      <c r="C45" s="1">
        <f>25</f>
        <v>25</v>
      </c>
      <c r="D45" s="62">
        <f>C45/(C47/D47)</f>
        <v>22.5</v>
      </c>
      <c r="E45" s="63">
        <f>C45/(C47/E47)</f>
        <v>22.5</v>
      </c>
      <c r="F45" s="64">
        <f>C45/(C47/F47)</f>
        <v>22.5</v>
      </c>
      <c r="G45" s="65">
        <f>C45/(C47/G47)</f>
        <v>22.5</v>
      </c>
      <c r="H45" s="67">
        <f>C45/(C47/H47)</f>
        <v>22.5</v>
      </c>
      <c r="K45" s="53"/>
    </row>
    <row r="46" spans="1:11" ht="15.75" thickBot="1" x14ac:dyDescent="0.3">
      <c r="A46" s="71"/>
      <c r="B46" s="77"/>
      <c r="C46" s="1">
        <f>-C45</f>
        <v>-25</v>
      </c>
      <c r="D46" s="62">
        <f>C46/(C47/D47)</f>
        <v>-22.5</v>
      </c>
      <c r="E46" s="63">
        <f>C46/(C47/E47)</f>
        <v>-22.5</v>
      </c>
      <c r="F46" s="64">
        <f>C46/(C47/F47)</f>
        <v>-22.5</v>
      </c>
      <c r="G46" s="65">
        <f>C46/(C47/G47)</f>
        <v>-22.5</v>
      </c>
      <c r="H46" s="67">
        <f>C46/(C47/H47)</f>
        <v>-22.5</v>
      </c>
      <c r="K46" s="53"/>
    </row>
    <row r="47" spans="1:11" ht="15.75" thickBot="1" x14ac:dyDescent="0.3">
      <c r="A47" s="72"/>
      <c r="B47" s="40" t="s">
        <v>23</v>
      </c>
      <c r="C47" s="42">
        <v>1000</v>
      </c>
      <c r="D47" s="33">
        <v>900</v>
      </c>
      <c r="E47" s="34">
        <v>900</v>
      </c>
      <c r="F47" s="35">
        <v>900</v>
      </c>
      <c r="G47" s="36">
        <v>900</v>
      </c>
      <c r="H47" s="37">
        <v>900</v>
      </c>
      <c r="K47" s="53"/>
    </row>
    <row r="48" spans="1:11" ht="16.5" thickTop="1" thickBot="1" x14ac:dyDescent="0.3">
      <c r="A48" s="70" t="s">
        <v>9</v>
      </c>
      <c r="B48" s="75" t="s">
        <v>31</v>
      </c>
      <c r="C48" s="32" t="s">
        <v>24</v>
      </c>
      <c r="D48" s="45">
        <v>-10</v>
      </c>
      <c r="E48" s="46">
        <v>-14</v>
      </c>
      <c r="F48" s="47">
        <v>-15</v>
      </c>
      <c r="G48" s="47">
        <v>-10</v>
      </c>
      <c r="H48" s="48">
        <v>-15</v>
      </c>
      <c r="K48" s="53"/>
    </row>
    <row r="49" spans="1:13" x14ac:dyDescent="0.25">
      <c r="A49" s="71"/>
      <c r="B49" s="76"/>
      <c r="C49" s="6" t="s">
        <v>25</v>
      </c>
      <c r="D49" s="62">
        <f>D48*(C52/D52)</f>
        <v>-10</v>
      </c>
      <c r="E49" s="59">
        <f>E48*(C52/E52)</f>
        <v>-15.555555555555557</v>
      </c>
      <c r="F49" s="60">
        <f>F48*(C52/F52)</f>
        <v>-16.666666666666668</v>
      </c>
      <c r="G49" s="61">
        <f>G48*(C52/G52)</f>
        <v>-11.111111111111111</v>
      </c>
      <c r="H49" s="66">
        <f>H48*(C52/H52)</f>
        <v>-16.666666666666668</v>
      </c>
      <c r="K49" s="53"/>
    </row>
    <row r="50" spans="1:13" x14ac:dyDescent="0.25">
      <c r="A50" s="71"/>
      <c r="B50" s="76"/>
      <c r="C50" s="1">
        <f>25</f>
        <v>25</v>
      </c>
      <c r="D50" s="62">
        <f>C50/(C52/D52)</f>
        <v>25</v>
      </c>
      <c r="E50" s="63">
        <f>C50/(C52/E52)</f>
        <v>22.5</v>
      </c>
      <c r="F50" s="64">
        <f>C50/(C52/F52)</f>
        <v>22.5</v>
      </c>
      <c r="G50" s="65">
        <f>C50/(C52/G52)</f>
        <v>22.5</v>
      </c>
      <c r="H50" s="67">
        <f>C50/(C52/H52)</f>
        <v>22.5</v>
      </c>
      <c r="K50" s="53"/>
    </row>
    <row r="51" spans="1:13" ht="15.75" thickBot="1" x14ac:dyDescent="0.3">
      <c r="A51" s="71"/>
      <c r="B51" s="77"/>
      <c r="C51" s="1">
        <f>-C50</f>
        <v>-25</v>
      </c>
      <c r="D51" s="62">
        <f>C51/(C52/D52)</f>
        <v>-25</v>
      </c>
      <c r="E51" s="63">
        <f>C51/(C52/E52)</f>
        <v>-22.5</v>
      </c>
      <c r="F51" s="64">
        <f>C51/(C52/F52)</f>
        <v>-22.5</v>
      </c>
      <c r="G51" s="65">
        <f>C51/(C52/G52)</f>
        <v>-22.5</v>
      </c>
      <c r="H51" s="67">
        <f>C51/(C52/H52)</f>
        <v>-22.5</v>
      </c>
      <c r="K51" s="53"/>
    </row>
    <row r="52" spans="1:13" ht="15.75" thickBot="1" x14ac:dyDescent="0.3">
      <c r="A52" s="72"/>
      <c r="B52" s="40" t="s">
        <v>23</v>
      </c>
      <c r="C52" s="42">
        <v>1000</v>
      </c>
      <c r="D52" s="33">
        <v>1000</v>
      </c>
      <c r="E52" s="34">
        <v>900</v>
      </c>
      <c r="F52" s="35">
        <v>900</v>
      </c>
      <c r="G52" s="36">
        <v>900</v>
      </c>
      <c r="H52" s="37">
        <v>900</v>
      </c>
      <c r="K52" s="53"/>
    </row>
    <row r="53" spans="1:13" ht="16.5" thickTop="1" thickBot="1" x14ac:dyDescent="0.3">
      <c r="A53" s="70" t="s">
        <v>10</v>
      </c>
      <c r="B53" s="75" t="s">
        <v>31</v>
      </c>
      <c r="C53" s="43" t="s">
        <v>24</v>
      </c>
      <c r="D53" s="45">
        <v>-16</v>
      </c>
      <c r="E53" s="46">
        <v>-6</v>
      </c>
      <c r="F53" s="47">
        <v>13</v>
      </c>
      <c r="G53" s="47">
        <v>5</v>
      </c>
      <c r="H53" s="48">
        <v>-10</v>
      </c>
      <c r="I53" s="98" t="s">
        <v>27</v>
      </c>
      <c r="J53" s="99"/>
      <c r="K53" s="99"/>
      <c r="L53" s="99"/>
      <c r="M53" s="99"/>
    </row>
    <row r="54" spans="1:13" x14ac:dyDescent="0.25">
      <c r="A54" s="71"/>
      <c r="B54" s="76"/>
      <c r="C54" s="7" t="s">
        <v>25</v>
      </c>
      <c r="D54" s="62">
        <f>D53*(C57/D57)</f>
        <v>-17.777777777777779</v>
      </c>
      <c r="E54" s="59">
        <f>E53*(C57/E57)</f>
        <v>-6.666666666666667</v>
      </c>
      <c r="F54" s="60">
        <f>F53*(C57/F57)</f>
        <v>14.444444444444445</v>
      </c>
      <c r="G54" s="61">
        <f>G53*(C57/G57)</f>
        <v>5.5555555555555554</v>
      </c>
      <c r="H54" s="66">
        <f>H53*(C57/H57)</f>
        <v>-11.111111111111111</v>
      </c>
      <c r="I54" s="98"/>
      <c r="J54" s="99"/>
      <c r="K54" s="99"/>
      <c r="L54" s="99"/>
      <c r="M54" s="99"/>
    </row>
    <row r="55" spans="1:13" x14ac:dyDescent="0.25">
      <c r="A55" s="71"/>
      <c r="B55" s="76"/>
      <c r="C55" s="8">
        <f>25</f>
        <v>25</v>
      </c>
      <c r="D55" s="62">
        <f>C55/(C57/D57)</f>
        <v>22.5</v>
      </c>
      <c r="E55" s="63">
        <f>C55/(C57/E57)</f>
        <v>22.5</v>
      </c>
      <c r="F55" s="64">
        <f>C55/(C57/F57)</f>
        <v>22.5</v>
      </c>
      <c r="G55" s="65">
        <f>C55/(C57/G57)</f>
        <v>22.5</v>
      </c>
      <c r="H55" s="67">
        <f>C55/(C57/H57)</f>
        <v>22.5</v>
      </c>
      <c r="I55" s="98"/>
      <c r="J55" s="99"/>
      <c r="K55" s="99"/>
      <c r="L55" s="99"/>
      <c r="M55" s="99"/>
    </row>
    <row r="56" spans="1:13" ht="15.75" thickBot="1" x14ac:dyDescent="0.3">
      <c r="A56" s="71"/>
      <c r="B56" s="77"/>
      <c r="C56" s="9">
        <f>-C55</f>
        <v>-25</v>
      </c>
      <c r="D56" s="62">
        <f>C56/(C57/D57)</f>
        <v>-22.5</v>
      </c>
      <c r="E56" s="63">
        <f>C56/(C57/E57)</f>
        <v>-22.5</v>
      </c>
      <c r="F56" s="64">
        <f>C56/(C57/F57)</f>
        <v>-22.5</v>
      </c>
      <c r="G56" s="65">
        <f>C56/(C57/G57)</f>
        <v>-22.5</v>
      </c>
      <c r="H56" s="67">
        <f>C56/(C57/H57)</f>
        <v>-22.5</v>
      </c>
      <c r="I56" s="98"/>
      <c r="J56" s="99"/>
      <c r="K56" s="99"/>
      <c r="L56" s="99"/>
      <c r="M56" s="99"/>
    </row>
    <row r="57" spans="1:13" ht="15.75" thickBot="1" x14ac:dyDescent="0.3">
      <c r="A57" s="72"/>
      <c r="B57" s="40" t="s">
        <v>23</v>
      </c>
      <c r="C57" s="44">
        <v>1000</v>
      </c>
      <c r="D57" s="33">
        <v>900</v>
      </c>
      <c r="E57" s="34">
        <v>900</v>
      </c>
      <c r="F57" s="35">
        <v>900</v>
      </c>
      <c r="G57" s="36">
        <v>900</v>
      </c>
      <c r="H57" s="37">
        <v>900</v>
      </c>
    </row>
    <row r="58" spans="1:13" ht="16.5" customHeight="1" thickTop="1" thickBot="1" x14ac:dyDescent="0.3">
      <c r="A58" s="70" t="s">
        <v>11</v>
      </c>
      <c r="B58" s="79" t="s">
        <v>31</v>
      </c>
      <c r="C58" s="32" t="s">
        <v>24</v>
      </c>
      <c r="D58" s="45">
        <v>-12</v>
      </c>
      <c r="E58" s="46">
        <v>-17</v>
      </c>
      <c r="F58" s="47">
        <v>-15</v>
      </c>
      <c r="G58" s="47">
        <v>-15</v>
      </c>
      <c r="H58" s="48">
        <v>-17</v>
      </c>
      <c r="I58" s="96" t="s">
        <v>29</v>
      </c>
      <c r="J58" s="97"/>
      <c r="K58" s="97"/>
      <c r="L58" s="97"/>
      <c r="M58" s="97"/>
    </row>
    <row r="59" spans="1:13" ht="15" customHeight="1" x14ac:dyDescent="0.25">
      <c r="A59" s="71"/>
      <c r="B59" s="80"/>
      <c r="C59" s="6" t="s">
        <v>25</v>
      </c>
      <c r="D59" s="11" t="e">
        <f>D58*(C62/D62)</f>
        <v>#DIV/0!</v>
      </c>
      <c r="E59" s="12" t="e">
        <f>E58*(C62/E62)</f>
        <v>#DIV/0!</v>
      </c>
      <c r="F59" s="13" t="e">
        <f>F58*(C62/F62)</f>
        <v>#DIV/0!</v>
      </c>
      <c r="G59" s="14" t="e">
        <f>G58*(C62/G62)</f>
        <v>#DIV/0!</v>
      </c>
      <c r="H59" s="28" t="e">
        <f>H58*(C62/H62)</f>
        <v>#DIV/0!</v>
      </c>
      <c r="I59" s="96"/>
      <c r="J59" s="97"/>
      <c r="K59" s="97"/>
      <c r="L59" s="97"/>
      <c r="M59" s="97"/>
    </row>
    <row r="60" spans="1:13" ht="15" customHeight="1" x14ac:dyDescent="0.25">
      <c r="A60" s="71"/>
      <c r="B60" s="80"/>
      <c r="C60" s="1">
        <f>15</f>
        <v>15</v>
      </c>
      <c r="D60" s="15">
        <f>C60</f>
        <v>15</v>
      </c>
      <c r="E60" s="16">
        <f>C60</f>
        <v>15</v>
      </c>
      <c r="F60" s="17">
        <f>C60</f>
        <v>15</v>
      </c>
      <c r="G60" s="18">
        <f>C60</f>
        <v>15</v>
      </c>
      <c r="H60" s="29">
        <f>C60</f>
        <v>15</v>
      </c>
      <c r="I60" s="96"/>
      <c r="J60" s="97"/>
      <c r="K60" s="97"/>
      <c r="L60" s="97"/>
      <c r="M60" s="97"/>
    </row>
    <row r="61" spans="1:13" ht="15" customHeight="1" x14ac:dyDescent="0.25">
      <c r="A61" s="71"/>
      <c r="B61" s="80"/>
      <c r="C61" s="1">
        <f>-C60</f>
        <v>-15</v>
      </c>
      <c r="D61" s="15">
        <f>C61</f>
        <v>-15</v>
      </c>
      <c r="E61" s="16">
        <f>C61</f>
        <v>-15</v>
      </c>
      <c r="F61" s="17">
        <f>C61</f>
        <v>-15</v>
      </c>
      <c r="G61" s="18">
        <f>C61</f>
        <v>-15</v>
      </c>
      <c r="H61" s="29">
        <f>C61</f>
        <v>-15</v>
      </c>
      <c r="I61" s="96"/>
      <c r="J61" s="97"/>
      <c r="K61" s="97"/>
      <c r="L61" s="97"/>
      <c r="M61" s="97"/>
    </row>
    <row r="62" spans="1:13" ht="15.75" thickBot="1" x14ac:dyDescent="0.3">
      <c r="A62" s="72"/>
      <c r="B62" s="81"/>
      <c r="C62" s="41"/>
      <c r="D62" s="33"/>
      <c r="E62" s="34"/>
      <c r="F62" s="34"/>
      <c r="G62" s="34"/>
      <c r="H62" s="34"/>
    </row>
    <row r="63" spans="1:13" ht="16.5" thickTop="1" thickBot="1" x14ac:dyDescent="0.3">
      <c r="A63" s="70" t="s">
        <v>12</v>
      </c>
      <c r="B63" s="75" t="s">
        <v>31</v>
      </c>
      <c r="C63" s="32" t="s">
        <v>24</v>
      </c>
      <c r="D63" s="45">
        <v>-22</v>
      </c>
      <c r="E63" s="46">
        <v>-27</v>
      </c>
      <c r="F63" s="47">
        <v>-13</v>
      </c>
      <c r="G63" s="47">
        <v>-14</v>
      </c>
      <c r="H63" s="48">
        <v>-18</v>
      </c>
      <c r="I63" s="96" t="s">
        <v>29</v>
      </c>
      <c r="J63" s="97"/>
      <c r="K63" s="97"/>
      <c r="L63" s="97"/>
      <c r="M63" s="97"/>
    </row>
    <row r="64" spans="1:13" x14ac:dyDescent="0.25">
      <c r="A64" s="71"/>
      <c r="B64" s="76"/>
      <c r="C64" s="6" t="s">
        <v>25</v>
      </c>
      <c r="D64" s="11" t="e">
        <f>D63*(C67/D67)</f>
        <v>#DIV/0!</v>
      </c>
      <c r="E64" s="12" t="e">
        <f>E63*(C67/E67)</f>
        <v>#DIV/0!</v>
      </c>
      <c r="F64" s="13" t="e">
        <f>F63*(C67/F67)</f>
        <v>#DIV/0!</v>
      </c>
      <c r="G64" s="14" t="e">
        <f>G63*(C67/G67)</f>
        <v>#DIV/0!</v>
      </c>
      <c r="H64" s="28" t="e">
        <f>H63*(C67/H67)</f>
        <v>#DIV/0!</v>
      </c>
      <c r="I64" s="96"/>
      <c r="J64" s="97"/>
      <c r="K64" s="97"/>
      <c r="L64" s="97"/>
      <c r="M64" s="97"/>
    </row>
    <row r="65" spans="1:13" x14ac:dyDescent="0.25">
      <c r="A65" s="71"/>
      <c r="B65" s="76"/>
      <c r="C65" s="1">
        <f>15</f>
        <v>15</v>
      </c>
      <c r="D65" s="15">
        <f>C65</f>
        <v>15</v>
      </c>
      <c r="E65" s="16">
        <f>C65</f>
        <v>15</v>
      </c>
      <c r="F65" s="17">
        <f>C65</f>
        <v>15</v>
      </c>
      <c r="G65" s="18">
        <f>C65</f>
        <v>15</v>
      </c>
      <c r="H65" s="29">
        <f>C65</f>
        <v>15</v>
      </c>
      <c r="I65" s="96"/>
      <c r="J65" s="97"/>
      <c r="K65" s="97"/>
      <c r="L65" s="97"/>
      <c r="M65" s="97"/>
    </row>
    <row r="66" spans="1:13" x14ac:dyDescent="0.25">
      <c r="A66" s="71"/>
      <c r="B66" s="76"/>
      <c r="C66" s="1">
        <f>-C65</f>
        <v>-15</v>
      </c>
      <c r="D66" s="15">
        <f>C66</f>
        <v>-15</v>
      </c>
      <c r="E66" s="16">
        <f>C66</f>
        <v>-15</v>
      </c>
      <c r="F66" s="17">
        <f>C66</f>
        <v>-15</v>
      </c>
      <c r="G66" s="18">
        <f>C66</f>
        <v>-15</v>
      </c>
      <c r="H66" s="29">
        <f>C66</f>
        <v>-15</v>
      </c>
      <c r="I66" s="96"/>
      <c r="J66" s="97"/>
      <c r="K66" s="97"/>
      <c r="L66" s="97"/>
      <c r="M66" s="97"/>
    </row>
    <row r="67" spans="1:13" ht="15.75" thickBot="1" x14ac:dyDescent="0.3">
      <c r="A67" s="72"/>
      <c r="B67" s="82"/>
      <c r="C67" s="38"/>
      <c r="D67" s="33"/>
      <c r="E67" s="34"/>
      <c r="F67" s="35"/>
      <c r="G67" s="36"/>
      <c r="H67" s="37"/>
    </row>
    <row r="68" spans="1:13" ht="16.5" customHeight="1" thickTop="1" thickBot="1" x14ac:dyDescent="0.3">
      <c r="A68" s="70" t="s">
        <v>13</v>
      </c>
      <c r="B68" s="75" t="s">
        <v>31</v>
      </c>
      <c r="C68" s="32" t="s">
        <v>24</v>
      </c>
      <c r="D68" s="45">
        <v>22</v>
      </c>
      <c r="E68" s="46">
        <v>23</v>
      </c>
      <c r="F68" s="47">
        <v>19</v>
      </c>
      <c r="G68" s="47">
        <v>21</v>
      </c>
      <c r="H68" s="48">
        <v>24</v>
      </c>
      <c r="I68" s="96" t="s">
        <v>29</v>
      </c>
      <c r="J68" s="97"/>
      <c r="K68" s="97"/>
      <c r="L68" s="97"/>
      <c r="M68" s="97"/>
    </row>
    <row r="69" spans="1:13" ht="15" customHeight="1" x14ac:dyDescent="0.25">
      <c r="A69" s="71"/>
      <c r="B69" s="76"/>
      <c r="C69" s="6" t="s">
        <v>25</v>
      </c>
      <c r="D69" s="11" t="e">
        <f>D68*(C72/D72)</f>
        <v>#DIV/0!</v>
      </c>
      <c r="E69" s="12" t="e">
        <f>E68*(C72/E72)</f>
        <v>#DIV/0!</v>
      </c>
      <c r="F69" s="13" t="e">
        <f>F68*(C72/F72)</f>
        <v>#DIV/0!</v>
      </c>
      <c r="G69" s="14" t="e">
        <f>G68*(C72/G72)</f>
        <v>#DIV/0!</v>
      </c>
      <c r="H69" s="28" t="e">
        <f>H68*(C72/H72)</f>
        <v>#DIV/0!</v>
      </c>
      <c r="I69" s="96"/>
      <c r="J69" s="97"/>
      <c r="K69" s="97"/>
      <c r="L69" s="97"/>
      <c r="M69" s="97"/>
    </row>
    <row r="70" spans="1:13" ht="15" customHeight="1" x14ac:dyDescent="0.25">
      <c r="A70" s="71"/>
      <c r="B70" s="76"/>
      <c r="C70" s="1">
        <f>10</f>
        <v>10</v>
      </c>
      <c r="D70" s="15">
        <f>C70</f>
        <v>10</v>
      </c>
      <c r="E70" s="16">
        <f>C70</f>
        <v>10</v>
      </c>
      <c r="F70" s="17">
        <f>C70</f>
        <v>10</v>
      </c>
      <c r="G70" s="18">
        <f>C70</f>
        <v>10</v>
      </c>
      <c r="H70" s="29">
        <f>C70</f>
        <v>10</v>
      </c>
      <c r="I70" s="96"/>
      <c r="J70" s="97"/>
      <c r="K70" s="97"/>
      <c r="L70" s="97"/>
      <c r="M70" s="97"/>
    </row>
    <row r="71" spans="1:13" ht="15" customHeight="1" x14ac:dyDescent="0.25">
      <c r="A71" s="71"/>
      <c r="B71" s="76"/>
      <c r="C71" s="1">
        <f>-C70</f>
        <v>-10</v>
      </c>
      <c r="D71" s="15">
        <f>C71</f>
        <v>-10</v>
      </c>
      <c r="E71" s="16">
        <f>C71</f>
        <v>-10</v>
      </c>
      <c r="F71" s="17">
        <f>C71</f>
        <v>-10</v>
      </c>
      <c r="G71" s="18">
        <f>C71</f>
        <v>-10</v>
      </c>
      <c r="H71" s="29">
        <f>C71</f>
        <v>-10</v>
      </c>
      <c r="I71" s="96"/>
      <c r="J71" s="97"/>
      <c r="K71" s="97"/>
      <c r="L71" s="97"/>
      <c r="M71" s="97"/>
    </row>
    <row r="72" spans="1:13" ht="15.75" thickBot="1" x14ac:dyDescent="0.3">
      <c r="A72" s="72"/>
      <c r="B72" s="82"/>
      <c r="C72" s="38"/>
      <c r="D72" s="33"/>
      <c r="E72" s="34"/>
      <c r="F72" s="35"/>
      <c r="G72" s="36"/>
      <c r="H72" s="37"/>
    </row>
    <row r="73" spans="1:13" ht="16.5" customHeight="1" thickTop="1" thickBot="1" x14ac:dyDescent="0.3">
      <c r="A73" s="70" t="s">
        <v>14</v>
      </c>
      <c r="B73" s="79" t="s">
        <v>31</v>
      </c>
      <c r="C73" s="32" t="s">
        <v>24</v>
      </c>
      <c r="D73" s="45">
        <v>24</v>
      </c>
      <c r="E73" s="46">
        <v>26</v>
      </c>
      <c r="F73" s="47">
        <v>28</v>
      </c>
      <c r="G73" s="47">
        <v>24</v>
      </c>
      <c r="H73" s="48">
        <v>25</v>
      </c>
      <c r="I73" s="96" t="s">
        <v>29</v>
      </c>
      <c r="J73" s="97"/>
      <c r="K73" s="97"/>
      <c r="L73" s="97"/>
      <c r="M73" s="97"/>
    </row>
    <row r="74" spans="1:13" ht="15" customHeight="1" x14ac:dyDescent="0.25">
      <c r="A74" s="71"/>
      <c r="B74" s="80"/>
      <c r="C74" s="6" t="s">
        <v>25</v>
      </c>
      <c r="D74" s="11" t="e">
        <f>D73*(C77/D77)</f>
        <v>#DIV/0!</v>
      </c>
      <c r="E74" s="12" t="e">
        <f>E73*(C77/E77)</f>
        <v>#DIV/0!</v>
      </c>
      <c r="F74" s="13" t="e">
        <f>F73*(C77/F77)</f>
        <v>#DIV/0!</v>
      </c>
      <c r="G74" s="14" t="e">
        <f>G73*(C77/G77)</f>
        <v>#DIV/0!</v>
      </c>
      <c r="H74" s="28" t="e">
        <f>H73*(C77/H77)</f>
        <v>#DIV/0!</v>
      </c>
      <c r="I74" s="96"/>
      <c r="J74" s="97"/>
      <c r="K74" s="97"/>
      <c r="L74" s="97"/>
      <c r="M74" s="97"/>
    </row>
    <row r="75" spans="1:13" ht="15" customHeight="1" x14ac:dyDescent="0.25">
      <c r="A75" s="71"/>
      <c r="B75" s="80"/>
      <c r="C75" s="1">
        <f>10</f>
        <v>10</v>
      </c>
      <c r="D75" s="15">
        <f>C75</f>
        <v>10</v>
      </c>
      <c r="E75" s="16">
        <f>C75</f>
        <v>10</v>
      </c>
      <c r="F75" s="17">
        <f>C75</f>
        <v>10</v>
      </c>
      <c r="G75" s="18">
        <f>C75</f>
        <v>10</v>
      </c>
      <c r="H75" s="29">
        <f>C75</f>
        <v>10</v>
      </c>
      <c r="I75" s="96"/>
      <c r="J75" s="97"/>
      <c r="K75" s="97"/>
      <c r="L75" s="97"/>
      <c r="M75" s="97"/>
    </row>
    <row r="76" spans="1:13" ht="15" customHeight="1" x14ac:dyDescent="0.25">
      <c r="A76" s="71"/>
      <c r="B76" s="80"/>
      <c r="C76" s="1">
        <f>-C75</f>
        <v>-10</v>
      </c>
      <c r="D76" s="15">
        <f>C76</f>
        <v>-10</v>
      </c>
      <c r="E76" s="16">
        <f>C76</f>
        <v>-10</v>
      </c>
      <c r="F76" s="17">
        <f>C76</f>
        <v>-10</v>
      </c>
      <c r="G76" s="18">
        <f>C76</f>
        <v>-10</v>
      </c>
      <c r="H76" s="29">
        <f>C76</f>
        <v>-10</v>
      </c>
      <c r="I76" s="96"/>
      <c r="J76" s="97"/>
      <c r="K76" s="97"/>
      <c r="L76" s="97"/>
      <c r="M76" s="97"/>
    </row>
    <row r="77" spans="1:13" ht="15.75" thickBot="1" x14ac:dyDescent="0.3">
      <c r="A77" s="72"/>
      <c r="B77" s="81"/>
      <c r="C77" s="38"/>
      <c r="D77" s="33"/>
      <c r="E77" s="34"/>
      <c r="F77" s="35"/>
      <c r="G77" s="36"/>
      <c r="H77" s="37"/>
    </row>
    <row r="78" spans="1:13" ht="16.5" customHeight="1" thickTop="1" thickBot="1" x14ac:dyDescent="0.3">
      <c r="A78" s="70" t="s">
        <v>15</v>
      </c>
      <c r="B78" s="75" t="s">
        <v>31</v>
      </c>
      <c r="C78" s="32" t="s">
        <v>24</v>
      </c>
      <c r="D78" s="45">
        <v>-15</v>
      </c>
      <c r="E78" s="46">
        <v>20</v>
      </c>
      <c r="F78" s="47">
        <v>-7</v>
      </c>
      <c r="G78" s="47">
        <v>-17</v>
      </c>
      <c r="H78" s="48">
        <v>-11</v>
      </c>
    </row>
    <row r="79" spans="1:13" x14ac:dyDescent="0.25">
      <c r="A79" s="71"/>
      <c r="B79" s="76"/>
      <c r="C79" s="6" t="s">
        <v>25</v>
      </c>
      <c r="D79" s="62">
        <f>D78*(C82/D82)</f>
        <v>-15</v>
      </c>
      <c r="E79" s="59">
        <f>E78*(C82/E82)</f>
        <v>20</v>
      </c>
      <c r="F79" s="60">
        <f>F78*(C82/F82)</f>
        <v>-7</v>
      </c>
      <c r="G79" s="61">
        <f>G78*(C82/G82)</f>
        <v>-17</v>
      </c>
      <c r="H79" s="66">
        <f>H78*(C82/H82)</f>
        <v>-11</v>
      </c>
    </row>
    <row r="80" spans="1:13" x14ac:dyDescent="0.25">
      <c r="A80" s="71"/>
      <c r="B80" s="76"/>
      <c r="C80" s="1">
        <f>20</f>
        <v>20</v>
      </c>
      <c r="D80" s="15">
        <f>C80</f>
        <v>20</v>
      </c>
      <c r="E80" s="16">
        <f>C80</f>
        <v>20</v>
      </c>
      <c r="F80" s="17">
        <f>C80</f>
        <v>20</v>
      </c>
      <c r="G80" s="18">
        <f>C80</f>
        <v>20</v>
      </c>
      <c r="H80" s="29">
        <f>C80</f>
        <v>20</v>
      </c>
    </row>
    <row r="81" spans="1:8" ht="15.75" thickBot="1" x14ac:dyDescent="0.3">
      <c r="A81" s="71"/>
      <c r="B81" s="77"/>
      <c r="C81" s="1">
        <f>-C80</f>
        <v>-20</v>
      </c>
      <c r="D81" s="15">
        <f>C81</f>
        <v>-20</v>
      </c>
      <c r="E81" s="16">
        <f>C81</f>
        <v>-20</v>
      </c>
      <c r="F81" s="17">
        <f>C81</f>
        <v>-20</v>
      </c>
      <c r="G81" s="18">
        <f>C81</f>
        <v>-20</v>
      </c>
      <c r="H81" s="29">
        <f>C81</f>
        <v>-20</v>
      </c>
    </row>
    <row r="82" spans="1:8" ht="15.75" thickBot="1" x14ac:dyDescent="0.3">
      <c r="A82" s="71"/>
      <c r="B82" s="4" t="s">
        <v>23</v>
      </c>
      <c r="C82" s="23">
        <v>300</v>
      </c>
      <c r="D82" s="24">
        <v>300</v>
      </c>
      <c r="E82" s="25">
        <v>300</v>
      </c>
      <c r="F82" s="26">
        <v>300</v>
      </c>
      <c r="G82" s="27">
        <v>300</v>
      </c>
      <c r="H82" s="39">
        <v>300</v>
      </c>
    </row>
    <row r="83" spans="1:8" ht="16.5" thickTop="1" thickBot="1" x14ac:dyDescent="0.3">
      <c r="A83" s="70" t="s">
        <v>16</v>
      </c>
      <c r="B83" s="75" t="s">
        <v>31</v>
      </c>
      <c r="C83" s="32" t="s">
        <v>24</v>
      </c>
      <c r="D83" s="45">
        <v>4</v>
      </c>
      <c r="E83" s="46">
        <v>-3</v>
      </c>
      <c r="F83" s="47">
        <v>10</v>
      </c>
      <c r="G83" s="47">
        <v>13</v>
      </c>
      <c r="H83" s="48">
        <v>20</v>
      </c>
    </row>
    <row r="84" spans="1:8" x14ac:dyDescent="0.25">
      <c r="A84" s="71"/>
      <c r="B84" s="76"/>
      <c r="C84" s="6" t="s">
        <v>25</v>
      </c>
      <c r="D84" s="62">
        <f>D83*(C87/D87)</f>
        <v>4</v>
      </c>
      <c r="E84" s="59">
        <f>E83*(C87/E87)</f>
        <v>-3</v>
      </c>
      <c r="F84" s="60">
        <f>F83*(C87/F87)</f>
        <v>10</v>
      </c>
      <c r="G84" s="61">
        <f>G83*(C87/G87)</f>
        <v>13</v>
      </c>
      <c r="H84" s="66">
        <f>H83*(C87/H87)</f>
        <v>20</v>
      </c>
    </row>
    <row r="85" spans="1:8" x14ac:dyDescent="0.25">
      <c r="A85" s="71"/>
      <c r="B85" s="76"/>
      <c r="C85" s="1">
        <f>20</f>
        <v>20</v>
      </c>
      <c r="D85" s="15">
        <f>C85</f>
        <v>20</v>
      </c>
      <c r="E85" s="16">
        <f>C85</f>
        <v>20</v>
      </c>
      <c r="F85" s="17">
        <f>C85</f>
        <v>20</v>
      </c>
      <c r="G85" s="18">
        <f>C85</f>
        <v>20</v>
      </c>
      <c r="H85" s="29">
        <f>C85</f>
        <v>20</v>
      </c>
    </row>
    <row r="86" spans="1:8" ht="15.75" thickBot="1" x14ac:dyDescent="0.3">
      <c r="A86" s="71"/>
      <c r="B86" s="77"/>
      <c r="C86" s="1">
        <f>-C85</f>
        <v>-20</v>
      </c>
      <c r="D86" s="15">
        <f>C86</f>
        <v>-20</v>
      </c>
      <c r="E86" s="16">
        <f>C86</f>
        <v>-20</v>
      </c>
      <c r="F86" s="17">
        <f>C86</f>
        <v>-20</v>
      </c>
      <c r="G86" s="18">
        <f>C86</f>
        <v>-20</v>
      </c>
      <c r="H86" s="29">
        <f>C86</f>
        <v>-20</v>
      </c>
    </row>
    <row r="87" spans="1:8" ht="15.75" thickBot="1" x14ac:dyDescent="0.3">
      <c r="A87" s="72"/>
      <c r="B87" s="4" t="s">
        <v>23</v>
      </c>
      <c r="C87" s="31">
        <v>300</v>
      </c>
      <c r="D87" s="33">
        <v>300</v>
      </c>
      <c r="E87" s="34">
        <v>300</v>
      </c>
      <c r="F87" s="35">
        <v>300</v>
      </c>
      <c r="G87" s="36">
        <v>300</v>
      </c>
      <c r="H87" s="37">
        <v>300</v>
      </c>
    </row>
    <row r="88" spans="1:8" ht="16.5" thickTop="1" thickBot="1" x14ac:dyDescent="0.3">
      <c r="A88" s="70" t="s">
        <v>17</v>
      </c>
      <c r="B88" s="75" t="s">
        <v>31</v>
      </c>
      <c r="C88" s="32" t="s">
        <v>24</v>
      </c>
      <c r="D88" s="45">
        <v>-2</v>
      </c>
      <c r="E88" s="46">
        <v>-2</v>
      </c>
      <c r="F88" s="47">
        <v>4</v>
      </c>
      <c r="G88" s="47">
        <v>-1</v>
      </c>
      <c r="H88" s="48">
        <v>9</v>
      </c>
    </row>
    <row r="89" spans="1:8" x14ac:dyDescent="0.25">
      <c r="A89" s="71"/>
      <c r="B89" s="76"/>
      <c r="C89" s="6" t="s">
        <v>25</v>
      </c>
      <c r="D89" s="62">
        <f>D88*(C92/D92)</f>
        <v>-2</v>
      </c>
      <c r="E89" s="59">
        <f>E88*(C92/E92)</f>
        <v>-2</v>
      </c>
      <c r="F89" s="60">
        <f>F88*(C92/F92)</f>
        <v>4</v>
      </c>
      <c r="G89" s="69">
        <f>G88*(C92/G92)</f>
        <v>-1</v>
      </c>
      <c r="H89" s="66">
        <f>H88*(C92/H92)</f>
        <v>9</v>
      </c>
    </row>
    <row r="90" spans="1:8" x14ac:dyDescent="0.25">
      <c r="A90" s="71"/>
      <c r="B90" s="76"/>
      <c r="C90" s="1">
        <f>15</f>
        <v>15</v>
      </c>
      <c r="D90" s="15">
        <f>C90</f>
        <v>15</v>
      </c>
      <c r="E90" s="16">
        <f>C90</f>
        <v>15</v>
      </c>
      <c r="F90" s="17">
        <f>C90</f>
        <v>15</v>
      </c>
      <c r="G90" s="18">
        <f>C90</f>
        <v>15</v>
      </c>
      <c r="H90" s="29">
        <f>C90</f>
        <v>15</v>
      </c>
    </row>
    <row r="91" spans="1:8" ht="15.75" thickBot="1" x14ac:dyDescent="0.3">
      <c r="A91" s="71"/>
      <c r="B91" s="77"/>
      <c r="C91" s="1">
        <f>-C90</f>
        <v>-15</v>
      </c>
      <c r="D91" s="15">
        <f>C91</f>
        <v>-15</v>
      </c>
      <c r="E91" s="16">
        <f>C91</f>
        <v>-15</v>
      </c>
      <c r="F91" s="17">
        <f>C91</f>
        <v>-15</v>
      </c>
      <c r="G91" s="18">
        <f>C91</f>
        <v>-15</v>
      </c>
      <c r="H91" s="29">
        <f>C91</f>
        <v>-15</v>
      </c>
    </row>
    <row r="92" spans="1:8" ht="15.75" thickBot="1" x14ac:dyDescent="0.3">
      <c r="A92" s="71"/>
      <c r="B92" s="4" t="s">
        <v>23</v>
      </c>
      <c r="C92" s="10">
        <v>300</v>
      </c>
      <c r="D92" s="19">
        <v>300</v>
      </c>
      <c r="E92" s="20">
        <v>300</v>
      </c>
      <c r="F92" s="21">
        <v>300</v>
      </c>
      <c r="G92" s="22">
        <v>300</v>
      </c>
      <c r="H92" s="30">
        <v>300</v>
      </c>
    </row>
    <row r="93" spans="1:8" ht="15.75" thickBot="1" x14ac:dyDescent="0.3">
      <c r="A93" s="71"/>
      <c r="B93" s="78" t="s">
        <v>31</v>
      </c>
      <c r="C93" s="5" t="s">
        <v>24</v>
      </c>
      <c r="D93" s="49">
        <v>3</v>
      </c>
      <c r="E93" s="50">
        <v>6</v>
      </c>
      <c r="F93" s="51">
        <v>7</v>
      </c>
      <c r="G93" s="51">
        <v>5</v>
      </c>
      <c r="H93" s="52">
        <v>11</v>
      </c>
    </row>
    <row r="94" spans="1:8" x14ac:dyDescent="0.25">
      <c r="A94" s="71"/>
      <c r="B94" s="76"/>
      <c r="C94" s="6" t="s">
        <v>25</v>
      </c>
      <c r="D94" s="62">
        <f>D93*(C97/D97)</f>
        <v>3</v>
      </c>
      <c r="E94" s="59">
        <f>E93*(C97/E97)</f>
        <v>6</v>
      </c>
      <c r="F94" s="60">
        <f>F93*(C97/F97)</f>
        <v>7</v>
      </c>
      <c r="G94" s="61">
        <f>G93*(C97/G97)</f>
        <v>5</v>
      </c>
      <c r="H94" s="66">
        <f>H93*(C97/H97)</f>
        <v>11</v>
      </c>
    </row>
    <row r="95" spans="1:8" x14ac:dyDescent="0.25">
      <c r="A95" s="71"/>
      <c r="B95" s="76"/>
      <c r="C95" s="1">
        <f>15</f>
        <v>15</v>
      </c>
      <c r="D95" s="15">
        <f>C95</f>
        <v>15</v>
      </c>
      <c r="E95" s="16">
        <f>C95</f>
        <v>15</v>
      </c>
      <c r="F95" s="17">
        <f>C95</f>
        <v>15</v>
      </c>
      <c r="G95" s="18">
        <f>C95</f>
        <v>15</v>
      </c>
      <c r="H95" s="29">
        <f>C95</f>
        <v>15</v>
      </c>
    </row>
    <row r="96" spans="1:8" ht="15.75" thickBot="1" x14ac:dyDescent="0.3">
      <c r="A96" s="71"/>
      <c r="B96" s="77"/>
      <c r="C96" s="1">
        <f>-C95</f>
        <v>-15</v>
      </c>
      <c r="D96" s="15">
        <f>C96</f>
        <v>-15</v>
      </c>
      <c r="E96" s="16">
        <f>C96</f>
        <v>-15</v>
      </c>
      <c r="F96" s="17">
        <f>C96</f>
        <v>-15</v>
      </c>
      <c r="G96" s="18">
        <f>C96</f>
        <v>-15</v>
      </c>
      <c r="H96" s="29">
        <f>C96</f>
        <v>-15</v>
      </c>
    </row>
    <row r="97" spans="1:8" ht="15.75" thickBot="1" x14ac:dyDescent="0.3">
      <c r="A97" s="72"/>
      <c r="B97" s="4" t="s">
        <v>23</v>
      </c>
      <c r="C97" s="31">
        <v>300</v>
      </c>
      <c r="D97" s="33">
        <v>300</v>
      </c>
      <c r="E97" s="34">
        <v>300</v>
      </c>
      <c r="F97" s="35">
        <v>300</v>
      </c>
      <c r="G97" s="36">
        <v>300</v>
      </c>
      <c r="H97" s="37">
        <v>300</v>
      </c>
    </row>
    <row r="98" spans="1:8" ht="16.5" customHeight="1" thickTop="1" thickBot="1" x14ac:dyDescent="0.3">
      <c r="A98" s="70" t="s">
        <v>18</v>
      </c>
      <c r="B98" s="75" t="s">
        <v>31</v>
      </c>
      <c r="C98" s="32" t="s">
        <v>24</v>
      </c>
      <c r="D98" s="45">
        <v>-4</v>
      </c>
      <c r="E98" s="46">
        <v>-3</v>
      </c>
      <c r="F98" s="47">
        <v>15</v>
      </c>
      <c r="G98" s="47">
        <v>10</v>
      </c>
      <c r="H98" s="48">
        <v>21</v>
      </c>
    </row>
    <row r="99" spans="1:8" x14ac:dyDescent="0.25">
      <c r="A99" s="71"/>
      <c r="B99" s="76"/>
      <c r="C99" s="6" t="s">
        <v>25</v>
      </c>
      <c r="D99" s="62">
        <f>D98*(C102/D102)</f>
        <v>-4</v>
      </c>
      <c r="E99" s="59">
        <f>E98*(C102/E102)</f>
        <v>-3</v>
      </c>
      <c r="F99" s="60">
        <f>F98*(C102/F102)</f>
        <v>15</v>
      </c>
      <c r="G99" s="61">
        <f>G98*(C102/G102)</f>
        <v>10</v>
      </c>
      <c r="H99" s="66">
        <f>H98*(C102/H102)</f>
        <v>21</v>
      </c>
    </row>
    <row r="100" spans="1:8" x14ac:dyDescent="0.25">
      <c r="A100" s="71"/>
      <c r="B100" s="76"/>
      <c r="C100" s="1">
        <f>15</f>
        <v>15</v>
      </c>
      <c r="D100" s="15">
        <f>C100</f>
        <v>15</v>
      </c>
      <c r="E100" s="16">
        <f>C100</f>
        <v>15</v>
      </c>
      <c r="F100" s="17">
        <f>C100</f>
        <v>15</v>
      </c>
      <c r="G100" s="18">
        <f>C100</f>
        <v>15</v>
      </c>
      <c r="H100" s="29">
        <f>C100</f>
        <v>15</v>
      </c>
    </row>
    <row r="101" spans="1:8" ht="15.75" thickBot="1" x14ac:dyDescent="0.3">
      <c r="A101" s="71"/>
      <c r="B101" s="77"/>
      <c r="C101" s="1">
        <f>-C100</f>
        <v>-15</v>
      </c>
      <c r="D101" s="15">
        <f>C101</f>
        <v>-15</v>
      </c>
      <c r="E101" s="16">
        <f>C101</f>
        <v>-15</v>
      </c>
      <c r="F101" s="17">
        <f>C101</f>
        <v>-15</v>
      </c>
      <c r="G101" s="18">
        <f>C101</f>
        <v>-15</v>
      </c>
      <c r="H101" s="29">
        <f>C101</f>
        <v>-15</v>
      </c>
    </row>
    <row r="102" spans="1:8" ht="15.75" thickBot="1" x14ac:dyDescent="0.3">
      <c r="A102" s="71"/>
      <c r="B102" s="4" t="s">
        <v>23</v>
      </c>
      <c r="C102" s="10">
        <v>300</v>
      </c>
      <c r="D102" s="19">
        <v>300</v>
      </c>
      <c r="E102" s="20">
        <v>300</v>
      </c>
      <c r="F102" s="21">
        <v>300</v>
      </c>
      <c r="G102" s="22">
        <v>300</v>
      </c>
      <c r="H102" s="30">
        <v>300</v>
      </c>
    </row>
    <row r="103" spans="1:8" ht="16.5" customHeight="1" thickTop="1" thickBot="1" x14ac:dyDescent="0.3">
      <c r="A103" s="71"/>
      <c r="B103" s="78" t="s">
        <v>31</v>
      </c>
      <c r="C103" s="32" t="s">
        <v>24</v>
      </c>
      <c r="D103" s="45">
        <v>-3</v>
      </c>
      <c r="E103" s="46">
        <v>38</v>
      </c>
      <c r="F103" s="47">
        <v>43</v>
      </c>
      <c r="G103" s="47">
        <v>25</v>
      </c>
      <c r="H103" s="48">
        <v>43</v>
      </c>
    </row>
    <row r="104" spans="1:8" x14ac:dyDescent="0.25">
      <c r="A104" s="71"/>
      <c r="B104" s="76"/>
      <c r="C104" s="6" t="s">
        <v>25</v>
      </c>
      <c r="D104" s="62">
        <f>D103*(C107/D107)</f>
        <v>-3</v>
      </c>
      <c r="E104" s="59">
        <f>E103*(C107/E107)</f>
        <v>38</v>
      </c>
      <c r="F104" s="60">
        <f>F103*(C107/F107)</f>
        <v>43</v>
      </c>
      <c r="G104" s="61">
        <f>G103*(C107/G107)</f>
        <v>25</v>
      </c>
      <c r="H104" s="66">
        <f>H103*(C107/H107)</f>
        <v>43</v>
      </c>
    </row>
    <row r="105" spans="1:8" x14ac:dyDescent="0.25">
      <c r="A105" s="71"/>
      <c r="B105" s="76"/>
      <c r="C105" s="1">
        <f>15</f>
        <v>15</v>
      </c>
      <c r="D105" s="15">
        <f>C105</f>
        <v>15</v>
      </c>
      <c r="E105" s="16">
        <f>C105</f>
        <v>15</v>
      </c>
      <c r="F105" s="17">
        <f>C105</f>
        <v>15</v>
      </c>
      <c r="G105" s="18">
        <f>C105</f>
        <v>15</v>
      </c>
      <c r="H105" s="29">
        <f>C105</f>
        <v>15</v>
      </c>
    </row>
    <row r="106" spans="1:8" ht="15.75" thickBot="1" x14ac:dyDescent="0.3">
      <c r="A106" s="71"/>
      <c r="B106" s="77"/>
      <c r="C106" s="1">
        <f>-C105</f>
        <v>-15</v>
      </c>
      <c r="D106" s="15">
        <f>C106</f>
        <v>-15</v>
      </c>
      <c r="E106" s="16">
        <f>C106</f>
        <v>-15</v>
      </c>
      <c r="F106" s="17">
        <f>C106</f>
        <v>-15</v>
      </c>
      <c r="G106" s="18">
        <f>C106</f>
        <v>-15</v>
      </c>
      <c r="H106" s="29">
        <f>C106</f>
        <v>-15</v>
      </c>
    </row>
    <row r="107" spans="1:8" ht="15.75" thickBot="1" x14ac:dyDescent="0.3">
      <c r="A107" s="72"/>
      <c r="B107" s="4" t="s">
        <v>23</v>
      </c>
      <c r="C107" s="31">
        <v>300</v>
      </c>
      <c r="D107" s="19">
        <v>300</v>
      </c>
      <c r="E107" s="20">
        <v>300</v>
      </c>
      <c r="F107" s="21">
        <v>300</v>
      </c>
      <c r="G107" s="22">
        <v>300</v>
      </c>
      <c r="H107" s="30">
        <v>300</v>
      </c>
    </row>
    <row r="108" spans="1:8" ht="16.5" customHeight="1" thickTop="1" thickBot="1" x14ac:dyDescent="0.3">
      <c r="A108" s="74" t="s">
        <v>19</v>
      </c>
      <c r="B108" s="78" t="s">
        <v>31</v>
      </c>
      <c r="C108" s="32" t="s">
        <v>24</v>
      </c>
      <c r="D108" s="45">
        <v>1</v>
      </c>
      <c r="E108" s="46">
        <v>-40</v>
      </c>
      <c r="F108" s="47">
        <v>-11</v>
      </c>
      <c r="G108" s="47">
        <v>-11</v>
      </c>
      <c r="H108" s="48">
        <v>-13</v>
      </c>
    </row>
    <row r="109" spans="1:8" x14ac:dyDescent="0.25">
      <c r="A109" s="74"/>
      <c r="B109" s="76"/>
      <c r="C109" s="6" t="s">
        <v>25</v>
      </c>
      <c r="D109" s="62">
        <f>D108*(C112/D112)</f>
        <v>1</v>
      </c>
      <c r="E109" s="59">
        <f>E108*(C112/E112)</f>
        <v>-40</v>
      </c>
      <c r="F109" s="60">
        <f>F108*(C112/F112)</f>
        <v>-11</v>
      </c>
      <c r="G109" s="61">
        <f>G108*(C112/G112)</f>
        <v>-11</v>
      </c>
      <c r="H109" s="66">
        <f>H108*(C112/H112)</f>
        <v>-13</v>
      </c>
    </row>
    <row r="110" spans="1:8" x14ac:dyDescent="0.25">
      <c r="A110" s="74"/>
      <c r="B110" s="76"/>
      <c r="C110" s="1">
        <f>20</f>
        <v>20</v>
      </c>
      <c r="D110" s="15">
        <f>C110</f>
        <v>20</v>
      </c>
      <c r="E110" s="16">
        <f>C110</f>
        <v>20</v>
      </c>
      <c r="F110" s="17">
        <f>C110</f>
        <v>20</v>
      </c>
      <c r="G110" s="18">
        <f>C110</f>
        <v>20</v>
      </c>
      <c r="H110" s="29">
        <f>C110</f>
        <v>20</v>
      </c>
    </row>
    <row r="111" spans="1:8" ht="15.75" thickBot="1" x14ac:dyDescent="0.3">
      <c r="A111" s="74"/>
      <c r="B111" s="77"/>
      <c r="C111" s="1">
        <f>-C110</f>
        <v>-20</v>
      </c>
      <c r="D111" s="15">
        <f>C111</f>
        <v>-20</v>
      </c>
      <c r="E111" s="16">
        <f>C111</f>
        <v>-20</v>
      </c>
      <c r="F111" s="17">
        <f>C111</f>
        <v>-20</v>
      </c>
      <c r="G111" s="18">
        <f>C111</f>
        <v>-20</v>
      </c>
      <c r="H111" s="29">
        <f>C111</f>
        <v>-20</v>
      </c>
    </row>
    <row r="112" spans="1:8" ht="15.75" thickBot="1" x14ac:dyDescent="0.3">
      <c r="A112" s="74"/>
      <c r="B112" s="4" t="s">
        <v>23</v>
      </c>
      <c r="C112" s="10">
        <v>300</v>
      </c>
      <c r="D112" s="19">
        <v>300</v>
      </c>
      <c r="E112" s="20">
        <v>300</v>
      </c>
      <c r="F112" s="21">
        <v>300</v>
      </c>
      <c r="G112" s="22">
        <v>300</v>
      </c>
      <c r="H112" s="30">
        <v>300</v>
      </c>
    </row>
    <row r="113" spans="1:13" ht="16.5" customHeight="1" thickTop="1" thickBot="1" x14ac:dyDescent="0.3">
      <c r="A113" s="74"/>
      <c r="B113" s="78" t="s">
        <v>31</v>
      </c>
      <c r="C113" s="32" t="s">
        <v>24</v>
      </c>
      <c r="D113" s="45">
        <v>1</v>
      </c>
      <c r="E113" s="46">
        <v>9</v>
      </c>
      <c r="F113" s="47">
        <v>-36</v>
      </c>
      <c r="G113" s="47">
        <v>-21</v>
      </c>
      <c r="H113" s="48">
        <v>-32</v>
      </c>
    </row>
    <row r="114" spans="1:13" x14ac:dyDescent="0.25">
      <c r="A114" s="74"/>
      <c r="B114" s="76"/>
      <c r="C114" s="6" t="s">
        <v>25</v>
      </c>
      <c r="D114" s="62">
        <f>D113*(C117/D117)</f>
        <v>1</v>
      </c>
      <c r="E114" s="59">
        <f>E113*(C117/E117)</f>
        <v>9</v>
      </c>
      <c r="F114" s="60">
        <f>F113*(C117/F117)</f>
        <v>-36</v>
      </c>
      <c r="G114" s="61">
        <f>G113*(C117/G117)</f>
        <v>-21</v>
      </c>
      <c r="H114" s="66">
        <f>H113*(C117/H117)</f>
        <v>-32</v>
      </c>
    </row>
    <row r="115" spans="1:13" x14ac:dyDescent="0.25">
      <c r="A115" s="74"/>
      <c r="B115" s="76"/>
      <c r="C115" s="1">
        <f>20</f>
        <v>20</v>
      </c>
      <c r="D115" s="15">
        <f>C115</f>
        <v>20</v>
      </c>
      <c r="E115" s="16">
        <f>C115</f>
        <v>20</v>
      </c>
      <c r="F115" s="17">
        <f>C115</f>
        <v>20</v>
      </c>
      <c r="G115" s="18">
        <f>C115</f>
        <v>20</v>
      </c>
      <c r="H115" s="29">
        <f>C115</f>
        <v>20</v>
      </c>
    </row>
    <row r="116" spans="1:13" ht="15.75" thickBot="1" x14ac:dyDescent="0.3">
      <c r="A116" s="74"/>
      <c r="B116" s="77"/>
      <c r="C116" s="1">
        <f>-C115</f>
        <v>-20</v>
      </c>
      <c r="D116" s="15">
        <f>C116</f>
        <v>-20</v>
      </c>
      <c r="E116" s="16">
        <f>C116</f>
        <v>-20</v>
      </c>
      <c r="F116" s="17">
        <f>C116</f>
        <v>-20</v>
      </c>
      <c r="G116" s="18">
        <f>C116</f>
        <v>-20</v>
      </c>
      <c r="H116" s="29">
        <f>C116</f>
        <v>-20</v>
      </c>
    </row>
    <row r="117" spans="1:13" ht="15.75" thickBot="1" x14ac:dyDescent="0.3">
      <c r="A117" s="83"/>
      <c r="B117" s="4" t="s">
        <v>23</v>
      </c>
      <c r="C117" s="10">
        <v>300</v>
      </c>
      <c r="D117" s="19">
        <v>300</v>
      </c>
      <c r="E117" s="20">
        <v>300</v>
      </c>
      <c r="F117" s="21">
        <v>300</v>
      </c>
      <c r="G117" s="22">
        <v>300</v>
      </c>
      <c r="H117" s="30">
        <v>300</v>
      </c>
    </row>
    <row r="118" spans="1:13" ht="16.5" thickTop="1" thickBot="1" x14ac:dyDescent="0.3">
      <c r="A118" s="73" t="s">
        <v>20</v>
      </c>
      <c r="B118" s="78" t="s">
        <v>31</v>
      </c>
      <c r="C118" s="32" t="s">
        <v>24</v>
      </c>
      <c r="D118" s="45">
        <v>10</v>
      </c>
      <c r="E118" s="46">
        <v>2</v>
      </c>
      <c r="F118" s="47">
        <v>1</v>
      </c>
      <c r="G118" s="47">
        <v>3</v>
      </c>
      <c r="H118" s="48">
        <v>5</v>
      </c>
    </row>
    <row r="119" spans="1:13" ht="15" customHeight="1" x14ac:dyDescent="0.25">
      <c r="A119" s="74"/>
      <c r="B119" s="76"/>
      <c r="C119" s="6" t="s">
        <v>25</v>
      </c>
      <c r="D119" s="11" t="e">
        <f>D118*(C122/D122)</f>
        <v>#DIV/0!</v>
      </c>
      <c r="E119" s="12" t="e">
        <f>E118*(C122/E122)</f>
        <v>#DIV/0!</v>
      </c>
      <c r="F119" s="13" t="e">
        <f>F118*(C122/F122)</f>
        <v>#DIV/0!</v>
      </c>
      <c r="G119" s="14" t="e">
        <f>G118*(C122/G122)</f>
        <v>#DIV/0!</v>
      </c>
      <c r="H119" s="28" t="e">
        <f>H118*(C122/H122)</f>
        <v>#DIV/0!</v>
      </c>
      <c r="I119" s="100" t="s">
        <v>30</v>
      </c>
      <c r="J119" s="97"/>
      <c r="K119" s="97"/>
      <c r="L119" s="97"/>
      <c r="M119" s="97"/>
    </row>
    <row r="120" spans="1:13" ht="15" customHeight="1" x14ac:dyDescent="0.25">
      <c r="A120" s="74"/>
      <c r="B120" s="76"/>
      <c r="C120" s="1">
        <f>10</f>
        <v>10</v>
      </c>
      <c r="D120" s="15">
        <f>C120</f>
        <v>10</v>
      </c>
      <c r="E120" s="16">
        <f>C120</f>
        <v>10</v>
      </c>
      <c r="F120" s="17">
        <f>C120</f>
        <v>10</v>
      </c>
      <c r="G120" s="18">
        <f>C120</f>
        <v>10</v>
      </c>
      <c r="H120" s="29">
        <f>C120</f>
        <v>10</v>
      </c>
      <c r="I120" s="96"/>
      <c r="J120" s="97"/>
      <c r="K120" s="97"/>
      <c r="L120" s="97"/>
      <c r="M120" s="97"/>
    </row>
    <row r="121" spans="1:13" ht="15.75" customHeight="1" thickBot="1" x14ac:dyDescent="0.3">
      <c r="A121" s="74"/>
      <c r="B121" s="77"/>
      <c r="C121" s="1">
        <f>-C120</f>
        <v>-10</v>
      </c>
      <c r="D121" s="15">
        <f>C121</f>
        <v>-10</v>
      </c>
      <c r="E121" s="16">
        <f>C121</f>
        <v>-10</v>
      </c>
      <c r="F121" s="17">
        <f>C121</f>
        <v>-10</v>
      </c>
      <c r="G121" s="18">
        <f>C121</f>
        <v>-10</v>
      </c>
      <c r="H121" s="29">
        <f>C121</f>
        <v>-10</v>
      </c>
      <c r="I121" s="96"/>
      <c r="J121" s="97"/>
      <c r="K121" s="97"/>
      <c r="L121" s="97"/>
      <c r="M121" s="97"/>
    </row>
    <row r="122" spans="1:13" ht="15.75" customHeight="1" thickBot="1" x14ac:dyDescent="0.3">
      <c r="A122" s="74"/>
      <c r="B122" s="4" t="s">
        <v>23</v>
      </c>
      <c r="C122" s="10">
        <v>0</v>
      </c>
      <c r="D122" s="19">
        <v>0</v>
      </c>
      <c r="E122" s="20">
        <v>0</v>
      </c>
      <c r="F122" s="21">
        <v>0</v>
      </c>
      <c r="G122" s="22">
        <v>0</v>
      </c>
      <c r="H122" s="30">
        <v>0</v>
      </c>
      <c r="I122" s="96"/>
      <c r="J122" s="97"/>
      <c r="K122" s="97"/>
      <c r="L122" s="97"/>
      <c r="M122" s="97"/>
    </row>
    <row r="123" spans="1:13" ht="16.5" thickTop="1" thickBot="1" x14ac:dyDescent="0.3">
      <c r="A123" s="74"/>
      <c r="B123" s="78" t="s">
        <v>31</v>
      </c>
      <c r="C123" s="32" t="s">
        <v>24</v>
      </c>
      <c r="D123" s="45">
        <v>31</v>
      </c>
      <c r="E123" s="46">
        <v>8</v>
      </c>
      <c r="F123" s="47">
        <v>6</v>
      </c>
      <c r="G123" s="47">
        <v>12</v>
      </c>
      <c r="H123" s="48">
        <v>15</v>
      </c>
    </row>
    <row r="124" spans="1:13" x14ac:dyDescent="0.25">
      <c r="A124" s="74"/>
      <c r="B124" s="76"/>
      <c r="C124" s="6" t="s">
        <v>25</v>
      </c>
      <c r="D124" s="62">
        <f>D123*(C127/D127)</f>
        <v>31</v>
      </c>
      <c r="E124" s="59">
        <f>E123*(C127/E127)</f>
        <v>8</v>
      </c>
      <c r="F124" s="60">
        <f>F123*(C127/F127)</f>
        <v>6</v>
      </c>
      <c r="G124" s="61">
        <f>G123*(C127/G127)</f>
        <v>12</v>
      </c>
      <c r="H124" s="66">
        <f>H123*(C127/H127)</f>
        <v>15</v>
      </c>
    </row>
    <row r="125" spans="1:13" x14ac:dyDescent="0.25">
      <c r="A125" s="74"/>
      <c r="B125" s="76"/>
      <c r="C125" s="1">
        <f>20</f>
        <v>20</v>
      </c>
      <c r="D125" s="15">
        <f>C125</f>
        <v>20</v>
      </c>
      <c r="E125" s="16">
        <f>C125</f>
        <v>20</v>
      </c>
      <c r="F125" s="17">
        <f>C125</f>
        <v>20</v>
      </c>
      <c r="G125" s="18">
        <f>C125</f>
        <v>20</v>
      </c>
      <c r="H125" s="29">
        <f>C125</f>
        <v>20</v>
      </c>
    </row>
    <row r="126" spans="1:13" ht="15.75" thickBot="1" x14ac:dyDescent="0.3">
      <c r="A126" s="74"/>
      <c r="B126" s="77"/>
      <c r="C126" s="1">
        <f>-C125</f>
        <v>-20</v>
      </c>
      <c r="D126" s="15">
        <f>C126</f>
        <v>-20</v>
      </c>
      <c r="E126" s="16">
        <f>C126</f>
        <v>-20</v>
      </c>
      <c r="F126" s="17">
        <f>C126</f>
        <v>-20</v>
      </c>
      <c r="G126" s="18">
        <f>C126</f>
        <v>-20</v>
      </c>
      <c r="H126" s="29">
        <f>C126</f>
        <v>-20</v>
      </c>
    </row>
    <row r="127" spans="1:13" ht="15.75" thickBot="1" x14ac:dyDescent="0.3">
      <c r="A127" s="83"/>
      <c r="B127" s="4" t="s">
        <v>23</v>
      </c>
      <c r="C127" s="10">
        <v>250</v>
      </c>
      <c r="D127" s="19">
        <v>250</v>
      </c>
      <c r="E127" s="20">
        <v>250</v>
      </c>
      <c r="F127" s="21">
        <v>250</v>
      </c>
      <c r="G127" s="22">
        <v>250</v>
      </c>
      <c r="H127" s="30">
        <v>250</v>
      </c>
    </row>
    <row r="128" spans="1:13" ht="16.5" thickTop="1" thickBot="1" x14ac:dyDescent="0.3">
      <c r="A128" s="73" t="s">
        <v>21</v>
      </c>
      <c r="B128" s="78" t="s">
        <v>31</v>
      </c>
      <c r="C128" s="32" t="s">
        <v>24</v>
      </c>
      <c r="D128" s="45">
        <v>-48</v>
      </c>
      <c r="E128" s="46">
        <v>-7</v>
      </c>
      <c r="F128" s="47">
        <v>-2</v>
      </c>
      <c r="G128" s="47">
        <v>-4</v>
      </c>
      <c r="H128" s="48">
        <v>-10</v>
      </c>
    </row>
    <row r="129" spans="1:8" x14ac:dyDescent="0.25">
      <c r="A129" s="74"/>
      <c r="B129" s="76"/>
      <c r="C129" s="6" t="s">
        <v>25</v>
      </c>
      <c r="D129" s="62">
        <f>D128*(C132/D132)</f>
        <v>-48</v>
      </c>
      <c r="E129" s="59">
        <f>E128*(C132/E132)</f>
        <v>-7</v>
      </c>
      <c r="F129" s="60">
        <f>F128*(C132/F132)</f>
        <v>-2</v>
      </c>
      <c r="G129" s="61">
        <f>G128*(C132/G132)</f>
        <v>-4</v>
      </c>
      <c r="H129" s="66">
        <f>H128*(C132/H132)</f>
        <v>-10</v>
      </c>
    </row>
    <row r="130" spans="1:8" x14ac:dyDescent="0.25">
      <c r="A130" s="74"/>
      <c r="B130" s="76"/>
      <c r="C130" s="1">
        <f>15</f>
        <v>15</v>
      </c>
      <c r="D130" s="15">
        <f>C130</f>
        <v>15</v>
      </c>
      <c r="E130" s="16">
        <f>C130</f>
        <v>15</v>
      </c>
      <c r="F130" s="17">
        <f>C130</f>
        <v>15</v>
      </c>
      <c r="G130" s="18">
        <f>C130</f>
        <v>15</v>
      </c>
      <c r="H130" s="29">
        <f>C130</f>
        <v>15</v>
      </c>
    </row>
    <row r="131" spans="1:8" ht="15.75" thickBot="1" x14ac:dyDescent="0.3">
      <c r="A131" s="74"/>
      <c r="B131" s="77"/>
      <c r="C131" s="1">
        <f>-C130</f>
        <v>-15</v>
      </c>
      <c r="D131" s="15">
        <f>C131</f>
        <v>-15</v>
      </c>
      <c r="E131" s="16">
        <f>C131</f>
        <v>-15</v>
      </c>
      <c r="F131" s="17">
        <f>C131</f>
        <v>-15</v>
      </c>
      <c r="G131" s="18">
        <f>C131</f>
        <v>-15</v>
      </c>
      <c r="H131" s="29">
        <f>C131</f>
        <v>-15</v>
      </c>
    </row>
    <row r="132" spans="1:8" ht="15.75" thickBot="1" x14ac:dyDescent="0.3">
      <c r="A132" s="83"/>
      <c r="B132" s="4" t="s">
        <v>23</v>
      </c>
      <c r="C132" s="10">
        <v>400</v>
      </c>
      <c r="D132" s="19">
        <v>400</v>
      </c>
      <c r="E132" s="20">
        <v>400</v>
      </c>
      <c r="F132" s="21">
        <v>400</v>
      </c>
      <c r="G132" s="22">
        <v>400</v>
      </c>
      <c r="H132" s="30">
        <v>400</v>
      </c>
    </row>
    <row r="133" spans="1:8" ht="16.5" thickTop="1" thickBot="1" x14ac:dyDescent="0.3">
      <c r="A133" s="73" t="s">
        <v>22</v>
      </c>
      <c r="B133" s="78" t="s">
        <v>31</v>
      </c>
      <c r="C133" s="32" t="s">
        <v>24</v>
      </c>
      <c r="D133" s="45">
        <v>225.07300000000001</v>
      </c>
      <c r="E133" s="46">
        <v>224.38</v>
      </c>
      <c r="F133" s="47">
        <v>224.37100000000001</v>
      </c>
      <c r="G133" s="47">
        <v>224.80500000000001</v>
      </c>
      <c r="H133" s="48">
        <v>224.94900000000001</v>
      </c>
    </row>
    <row r="134" spans="1:8" x14ac:dyDescent="0.25">
      <c r="A134" s="74"/>
      <c r="B134" s="76"/>
      <c r="C134" s="6" t="s">
        <v>25</v>
      </c>
      <c r="D134" s="62">
        <f>D133*(C137/D137)</f>
        <v>225.07300000000001</v>
      </c>
      <c r="E134" s="59">
        <f>E133*(C137/E137)</f>
        <v>224.38</v>
      </c>
      <c r="F134" s="60">
        <f>F133*(C137/F137)</f>
        <v>224.37100000000001</v>
      </c>
      <c r="G134" s="61">
        <f>G133*(C137/G137)</f>
        <v>224.80500000000001</v>
      </c>
      <c r="H134" s="66">
        <f>H133*(C137/H137)</f>
        <v>224.94900000000001</v>
      </c>
    </row>
    <row r="135" spans="1:8" x14ac:dyDescent="0.25">
      <c r="A135" s="74"/>
      <c r="B135" s="76"/>
      <c r="C135" s="1">
        <f>251</f>
        <v>251</v>
      </c>
      <c r="D135" s="15">
        <f>C135</f>
        <v>251</v>
      </c>
      <c r="E135" s="16">
        <f>C135</f>
        <v>251</v>
      </c>
      <c r="F135" s="17">
        <f>C135</f>
        <v>251</v>
      </c>
      <c r="G135" s="18">
        <f>C135</f>
        <v>251</v>
      </c>
      <c r="H135" s="29">
        <f>C135</f>
        <v>251</v>
      </c>
    </row>
    <row r="136" spans="1:8" ht="15.75" thickBot="1" x14ac:dyDescent="0.3">
      <c r="A136" s="74"/>
      <c r="B136" s="77"/>
      <c r="C136" s="1">
        <f>-C135</f>
        <v>-251</v>
      </c>
      <c r="D136" s="15">
        <f>C136</f>
        <v>-251</v>
      </c>
      <c r="E136" s="16">
        <f>C136</f>
        <v>-251</v>
      </c>
      <c r="F136" s="17">
        <f>C136</f>
        <v>-251</v>
      </c>
      <c r="G136" s="18">
        <f>C136</f>
        <v>-251</v>
      </c>
      <c r="H136" s="29">
        <f>C136</f>
        <v>-251</v>
      </c>
    </row>
    <row r="137" spans="1:8" ht="15.75" thickBot="1" x14ac:dyDescent="0.3">
      <c r="A137" s="83"/>
      <c r="B137" s="4" t="s">
        <v>23</v>
      </c>
      <c r="C137" s="10">
        <v>300</v>
      </c>
      <c r="D137" s="19">
        <v>300</v>
      </c>
      <c r="E137" s="20">
        <v>300</v>
      </c>
      <c r="F137" s="21">
        <v>300</v>
      </c>
      <c r="G137" s="22">
        <v>300</v>
      </c>
      <c r="H137" s="30">
        <v>300</v>
      </c>
    </row>
  </sheetData>
  <mergeCells count="63">
    <mergeCell ref="I58:M61"/>
    <mergeCell ref="I53:M56"/>
    <mergeCell ref="I28:M31"/>
    <mergeCell ref="I18:M21"/>
    <mergeCell ref="B128:B131"/>
    <mergeCell ref="I119:M122"/>
    <mergeCell ref="I73:M76"/>
    <mergeCell ref="I68:M71"/>
    <mergeCell ref="I63:M66"/>
    <mergeCell ref="B93:B96"/>
    <mergeCell ref="B103:B106"/>
    <mergeCell ref="B98:B101"/>
    <mergeCell ref="B108:B111"/>
    <mergeCell ref="B118:B121"/>
    <mergeCell ref="B113:B116"/>
    <mergeCell ref="B88:B91"/>
    <mergeCell ref="E1:E2"/>
    <mergeCell ref="F1:F2"/>
    <mergeCell ref="G1:G2"/>
    <mergeCell ref="H1:H2"/>
    <mergeCell ref="B8:B11"/>
    <mergeCell ref="C1:C2"/>
    <mergeCell ref="A128:A132"/>
    <mergeCell ref="A133:A137"/>
    <mergeCell ref="B3:B6"/>
    <mergeCell ref="D1:D2"/>
    <mergeCell ref="B18:B21"/>
    <mergeCell ref="B23:B26"/>
    <mergeCell ref="B28:B31"/>
    <mergeCell ref="B33:B36"/>
    <mergeCell ref="A108:A117"/>
    <mergeCell ref="A118:A127"/>
    <mergeCell ref="B123:B126"/>
    <mergeCell ref="A83:A87"/>
    <mergeCell ref="A88:A97"/>
    <mergeCell ref="A98:A107"/>
    <mergeCell ref="B83:B86"/>
    <mergeCell ref="B133:B136"/>
    <mergeCell ref="A68:A72"/>
    <mergeCell ref="B68:B72"/>
    <mergeCell ref="A73:A77"/>
    <mergeCell ref="B73:B77"/>
    <mergeCell ref="A78:A82"/>
    <mergeCell ref="B78:B81"/>
    <mergeCell ref="A53:A57"/>
    <mergeCell ref="A58:A62"/>
    <mergeCell ref="B58:B62"/>
    <mergeCell ref="A63:A67"/>
    <mergeCell ref="B63:B67"/>
    <mergeCell ref="B53:B56"/>
    <mergeCell ref="A33:A37"/>
    <mergeCell ref="A38:A47"/>
    <mergeCell ref="A48:A52"/>
    <mergeCell ref="B38:B41"/>
    <mergeCell ref="B43:B46"/>
    <mergeCell ref="B48:B51"/>
    <mergeCell ref="A13:A22"/>
    <mergeCell ref="A23:A27"/>
    <mergeCell ref="A28:A32"/>
    <mergeCell ref="A1:A2"/>
    <mergeCell ref="B1:B2"/>
    <mergeCell ref="A3:A12"/>
    <mergeCell ref="B13:B16"/>
  </mergeCells>
  <conditionalFormatting sqref="D14:H14">
    <cfRule type="cellIs" dxfId="155" priority="196" operator="greaterThan">
      <formula>$C$15</formula>
    </cfRule>
  </conditionalFormatting>
  <conditionalFormatting sqref="D14:H14">
    <cfRule type="cellIs" dxfId="154" priority="195" operator="lessThan">
      <formula>$C$16</formula>
    </cfRule>
  </conditionalFormatting>
  <conditionalFormatting sqref="D24:H24">
    <cfRule type="cellIs" dxfId="153" priority="192" operator="greaterThan">
      <formula>$C$25</formula>
    </cfRule>
  </conditionalFormatting>
  <conditionalFormatting sqref="D24:H24">
    <cfRule type="cellIs" dxfId="152" priority="191" operator="lessThan">
      <formula>$C$26</formula>
    </cfRule>
  </conditionalFormatting>
  <conditionalFormatting sqref="D29:H29">
    <cfRule type="cellIs" dxfId="151" priority="190" operator="greaterThan">
      <formula>$C$30</formula>
    </cfRule>
  </conditionalFormatting>
  <conditionalFormatting sqref="D29:H29">
    <cfRule type="cellIs" dxfId="150" priority="189" operator="lessThan">
      <formula>$C$31</formula>
    </cfRule>
  </conditionalFormatting>
  <conditionalFormatting sqref="D59:H59">
    <cfRule type="cellIs" dxfId="149" priority="178" operator="greaterThan">
      <formula>$C$60</formula>
    </cfRule>
  </conditionalFormatting>
  <conditionalFormatting sqref="D59:H59">
    <cfRule type="cellIs" dxfId="148" priority="177" operator="lessThan">
      <formula>$C$61</formula>
    </cfRule>
  </conditionalFormatting>
  <conditionalFormatting sqref="D64:H64">
    <cfRule type="cellIs" dxfId="147" priority="176" operator="greaterThan">
      <formula>$C$65</formula>
    </cfRule>
  </conditionalFormatting>
  <conditionalFormatting sqref="D64:H64">
    <cfRule type="cellIs" dxfId="146" priority="175" operator="lessThan">
      <formula>$C$66</formula>
    </cfRule>
  </conditionalFormatting>
  <conditionalFormatting sqref="D69:H69">
    <cfRule type="cellIs" dxfId="145" priority="174" operator="greaterThan">
      <formula>$C$70</formula>
    </cfRule>
  </conditionalFormatting>
  <conditionalFormatting sqref="D69:H69">
    <cfRule type="cellIs" dxfId="144" priority="173" operator="lessThan">
      <formula>$C$71</formula>
    </cfRule>
  </conditionalFormatting>
  <conditionalFormatting sqref="D74:H74">
    <cfRule type="cellIs" dxfId="143" priority="172" operator="greaterThan">
      <formula>$C$75</formula>
    </cfRule>
  </conditionalFormatting>
  <conditionalFormatting sqref="D74:H74">
    <cfRule type="cellIs" dxfId="142" priority="171" operator="lessThan">
      <formula>$C$81</formula>
    </cfRule>
  </conditionalFormatting>
  <conditionalFormatting sqref="D119:H119">
    <cfRule type="cellIs" dxfId="141" priority="154" operator="greaterThan">
      <formula>$C$120</formula>
    </cfRule>
  </conditionalFormatting>
  <conditionalFormatting sqref="D119:H119">
    <cfRule type="cellIs" dxfId="140" priority="153" operator="lessThan">
      <formula>$C$121</formula>
    </cfRule>
  </conditionalFormatting>
  <conditionalFormatting sqref="D29">
    <cfRule type="expression" dxfId="139" priority="143">
      <formula>$C$32&gt;$D$32</formula>
    </cfRule>
  </conditionalFormatting>
  <conditionalFormatting sqref="E29">
    <cfRule type="expression" dxfId="138" priority="142">
      <formula>$C$32&gt;$E$32</formula>
    </cfRule>
  </conditionalFormatting>
  <conditionalFormatting sqref="F29">
    <cfRule type="expression" dxfId="137" priority="141">
      <formula>$C$32&gt;$F$32</formula>
    </cfRule>
  </conditionalFormatting>
  <conditionalFormatting sqref="G29">
    <cfRule type="expression" dxfId="136" priority="140">
      <formula>$C$32&gt;$G$32</formula>
    </cfRule>
  </conditionalFormatting>
  <conditionalFormatting sqref="H29">
    <cfRule type="expression" dxfId="135" priority="139">
      <formula>$C$32&gt;$H$32</formula>
    </cfRule>
  </conditionalFormatting>
  <conditionalFormatting sqref="D19:E19">
    <cfRule type="cellIs" dxfId="134" priority="138" operator="greaterThan">
      <formula>$C$30</formula>
    </cfRule>
  </conditionalFormatting>
  <conditionalFormatting sqref="D19:E19">
    <cfRule type="cellIs" dxfId="133" priority="137" operator="lessThan">
      <formula>$C$31</formula>
    </cfRule>
  </conditionalFormatting>
  <conditionalFormatting sqref="D19">
    <cfRule type="expression" dxfId="132" priority="136">
      <formula>$C$22&gt;$D$22</formula>
    </cfRule>
  </conditionalFormatting>
  <conditionalFormatting sqref="E19">
    <cfRule type="expression" dxfId="131" priority="135">
      <formula>$C$22&gt;$E$22</formula>
    </cfRule>
  </conditionalFormatting>
  <conditionalFormatting sqref="D4:H4">
    <cfRule type="cellIs" dxfId="130" priority="131" operator="greaterThan">
      <formula>$C$30</formula>
    </cfRule>
  </conditionalFormatting>
  <conditionalFormatting sqref="D4:H4">
    <cfRule type="cellIs" dxfId="129" priority="130" operator="lessThan">
      <formula>$C$31</formula>
    </cfRule>
  </conditionalFormatting>
  <conditionalFormatting sqref="D4">
    <cfRule type="expression" dxfId="128" priority="129">
      <formula>$C$7&gt;$D$7</formula>
    </cfRule>
  </conditionalFormatting>
  <conditionalFormatting sqref="E4">
    <cfRule type="expression" dxfId="127" priority="128">
      <formula>$C$7&gt;$E$7</formula>
    </cfRule>
  </conditionalFormatting>
  <conditionalFormatting sqref="F4">
    <cfRule type="expression" dxfId="126" priority="127">
      <formula>$C$7&gt;$F$7</formula>
    </cfRule>
  </conditionalFormatting>
  <conditionalFormatting sqref="G4">
    <cfRule type="expression" dxfId="125" priority="126">
      <formula>$C$7&gt;$G$7</formula>
    </cfRule>
  </conditionalFormatting>
  <conditionalFormatting sqref="H4">
    <cfRule type="expression" dxfId="124" priority="125">
      <formula>$C$7&gt;$H$7</formula>
    </cfRule>
  </conditionalFormatting>
  <conditionalFormatting sqref="D9:H9">
    <cfRule type="cellIs" dxfId="123" priority="124" operator="greaterThan">
      <formula>$C$30</formula>
    </cfRule>
  </conditionalFormatting>
  <conditionalFormatting sqref="D9:H9">
    <cfRule type="cellIs" dxfId="122" priority="123" operator="lessThan">
      <formula>$C$31</formula>
    </cfRule>
  </conditionalFormatting>
  <conditionalFormatting sqref="D9">
    <cfRule type="expression" dxfId="121" priority="122">
      <formula>$C$12&gt;=$D$12</formula>
    </cfRule>
  </conditionalFormatting>
  <conditionalFormatting sqref="E9">
    <cfRule type="expression" dxfId="120" priority="121">
      <formula>$C$12&gt;$E$12</formula>
    </cfRule>
  </conditionalFormatting>
  <conditionalFormatting sqref="F9">
    <cfRule type="expression" dxfId="119" priority="120">
      <formula>$C$12&gt;$F$12</formula>
    </cfRule>
  </conditionalFormatting>
  <conditionalFormatting sqref="G9">
    <cfRule type="expression" dxfId="118" priority="119">
      <formula>$C$12&gt;$G$12</formula>
    </cfRule>
  </conditionalFormatting>
  <conditionalFormatting sqref="H9">
    <cfRule type="expression" dxfId="117" priority="118">
      <formula>$C$12&gt;$H$12</formula>
    </cfRule>
  </conditionalFormatting>
  <conditionalFormatting sqref="F19:H19">
    <cfRule type="cellIs" dxfId="116" priority="117" operator="greaterThan">
      <formula>$C$30</formula>
    </cfRule>
  </conditionalFormatting>
  <conditionalFormatting sqref="F19:H19">
    <cfRule type="cellIs" dxfId="115" priority="116" operator="lessThan">
      <formula>$C$31</formula>
    </cfRule>
  </conditionalFormatting>
  <conditionalFormatting sqref="F19">
    <cfRule type="expression" dxfId="114" priority="115">
      <formula>$C$22&gt;$F$22</formula>
    </cfRule>
  </conditionalFormatting>
  <conditionalFormatting sqref="G19">
    <cfRule type="expression" dxfId="113" priority="114">
      <formula>$C$22&gt;$G$22</formula>
    </cfRule>
  </conditionalFormatting>
  <conditionalFormatting sqref="H19">
    <cfRule type="expression" dxfId="112" priority="113">
      <formula>$C$22&gt;$H$22</formula>
    </cfRule>
  </conditionalFormatting>
  <conditionalFormatting sqref="D34:H34">
    <cfRule type="cellIs" dxfId="111" priority="112" operator="greaterThan">
      <formula>$C$30</formula>
    </cfRule>
  </conditionalFormatting>
  <conditionalFormatting sqref="D34:H34">
    <cfRule type="cellIs" dxfId="110" priority="111" operator="lessThan">
      <formula>$C$31</formula>
    </cfRule>
  </conditionalFormatting>
  <conditionalFormatting sqref="D34">
    <cfRule type="expression" dxfId="109" priority="110">
      <formula>$C$37&gt;$D$37</formula>
    </cfRule>
  </conditionalFormatting>
  <conditionalFormatting sqref="E34">
    <cfRule type="expression" dxfId="108" priority="109">
      <formula>$C$37&gt;$E$37</formula>
    </cfRule>
  </conditionalFormatting>
  <conditionalFormatting sqref="F34">
    <cfRule type="expression" dxfId="107" priority="108">
      <formula>$C$37&gt;$F$37</formula>
    </cfRule>
  </conditionalFormatting>
  <conditionalFormatting sqref="G34">
    <cfRule type="expression" dxfId="106" priority="107">
      <formula>$C$37&gt;$G$37</formula>
    </cfRule>
  </conditionalFormatting>
  <conditionalFormatting sqref="H34">
    <cfRule type="expression" dxfId="105" priority="106">
      <formula>$C$37&gt;$H$37</formula>
    </cfRule>
  </conditionalFormatting>
  <conditionalFormatting sqref="D39:H39">
    <cfRule type="cellIs" dxfId="104" priority="105" operator="greaterThan">
      <formula>$C$30</formula>
    </cfRule>
  </conditionalFormatting>
  <conditionalFormatting sqref="D39:H39">
    <cfRule type="cellIs" dxfId="103" priority="104" operator="lessThan">
      <formula>$C$31</formula>
    </cfRule>
  </conditionalFormatting>
  <conditionalFormatting sqref="D39">
    <cfRule type="expression" dxfId="102" priority="103">
      <formula>$C$42&gt;$D$42</formula>
    </cfRule>
  </conditionalFormatting>
  <conditionalFormatting sqref="E39">
    <cfRule type="expression" dxfId="101" priority="102">
      <formula>$C$42&gt;$E$42</formula>
    </cfRule>
  </conditionalFormatting>
  <conditionalFormatting sqref="F39">
    <cfRule type="expression" dxfId="100" priority="101">
      <formula>$C$42&gt;$F$42</formula>
    </cfRule>
  </conditionalFormatting>
  <conditionalFormatting sqref="G39">
    <cfRule type="expression" dxfId="99" priority="100">
      <formula>$C$42&gt;$G$42</formula>
    </cfRule>
  </conditionalFormatting>
  <conditionalFormatting sqref="H39">
    <cfRule type="expression" dxfId="98" priority="99">
      <formula>$C$42&gt;$H$42</formula>
    </cfRule>
  </conditionalFormatting>
  <conditionalFormatting sqref="D44:H44">
    <cfRule type="cellIs" dxfId="97" priority="98" operator="greaterThan">
      <formula>$C$30</formula>
    </cfRule>
  </conditionalFormatting>
  <conditionalFormatting sqref="D44:H44">
    <cfRule type="cellIs" dxfId="96" priority="97" operator="lessThan">
      <formula>$C$31</formula>
    </cfRule>
  </conditionalFormatting>
  <conditionalFormatting sqref="D44">
    <cfRule type="expression" dxfId="95" priority="96">
      <formula>$C$47&gt;$D$47</formula>
    </cfRule>
  </conditionalFormatting>
  <conditionalFormatting sqref="E44">
    <cfRule type="expression" dxfId="94" priority="95">
      <formula>$C$47&gt;$E$47</formula>
    </cfRule>
  </conditionalFormatting>
  <conditionalFormatting sqref="F44">
    <cfRule type="expression" dxfId="93" priority="94">
      <formula>$C$47&gt;$F$47</formula>
    </cfRule>
  </conditionalFormatting>
  <conditionalFormatting sqref="G44">
    <cfRule type="expression" dxfId="92" priority="93">
      <formula>$C$47&gt;$G$47</formula>
    </cfRule>
  </conditionalFormatting>
  <conditionalFormatting sqref="H44">
    <cfRule type="expression" dxfId="91" priority="92">
      <formula>$C$47&gt;$H$47</formula>
    </cfRule>
  </conditionalFormatting>
  <conditionalFormatting sqref="D49:H49">
    <cfRule type="cellIs" dxfId="90" priority="91" operator="greaterThan">
      <formula>$C$30</formula>
    </cfRule>
  </conditionalFormatting>
  <conditionalFormatting sqref="D49:H49">
    <cfRule type="cellIs" dxfId="89" priority="90" operator="lessThan">
      <formula>$C$31</formula>
    </cfRule>
  </conditionalFormatting>
  <conditionalFormatting sqref="D49">
    <cfRule type="expression" dxfId="88" priority="89">
      <formula>$C$52&gt;$D$52</formula>
    </cfRule>
  </conditionalFormatting>
  <conditionalFormatting sqref="E49">
    <cfRule type="expression" dxfId="87" priority="88">
      <formula>$C$52&gt;$E$52</formula>
    </cfRule>
  </conditionalFormatting>
  <conditionalFormatting sqref="F49">
    <cfRule type="expression" dxfId="86" priority="87">
      <formula>$C$52&gt;$F$52</formula>
    </cfRule>
  </conditionalFormatting>
  <conditionalFormatting sqref="G49">
    <cfRule type="expression" dxfId="85" priority="86">
      <formula>$C$52&gt;$G$52</formula>
    </cfRule>
  </conditionalFormatting>
  <conditionalFormatting sqref="H49">
    <cfRule type="expression" dxfId="84" priority="85">
      <formula>$C$52&gt;$H$52</formula>
    </cfRule>
  </conditionalFormatting>
  <conditionalFormatting sqref="D54:H54">
    <cfRule type="cellIs" dxfId="83" priority="84" operator="greaterThan">
      <formula>$C$30</formula>
    </cfRule>
  </conditionalFormatting>
  <conditionalFormatting sqref="D54:H54">
    <cfRule type="cellIs" dxfId="82" priority="83" operator="lessThan">
      <formula>$C$31</formula>
    </cfRule>
  </conditionalFormatting>
  <conditionalFormatting sqref="D54">
    <cfRule type="expression" dxfId="81" priority="82">
      <formula>$C$57&gt;$D$57</formula>
    </cfRule>
  </conditionalFormatting>
  <conditionalFormatting sqref="E54">
    <cfRule type="expression" dxfId="80" priority="81">
      <formula>$C$57&gt;$E$57</formula>
    </cfRule>
  </conditionalFormatting>
  <conditionalFormatting sqref="F54">
    <cfRule type="expression" dxfId="79" priority="80">
      <formula>$C$57&gt;$F$57</formula>
    </cfRule>
  </conditionalFormatting>
  <conditionalFormatting sqref="G54">
    <cfRule type="expression" dxfId="78" priority="79">
      <formula>$C$57&gt;$G$57</formula>
    </cfRule>
  </conditionalFormatting>
  <conditionalFormatting sqref="H54">
    <cfRule type="expression" dxfId="77" priority="78">
      <formula>$C$57&gt;$H$57</formula>
    </cfRule>
  </conditionalFormatting>
  <conditionalFormatting sqref="D79:H79">
    <cfRule type="cellIs" dxfId="76" priority="77" operator="greaterThan">
      <formula>$C$30</formula>
    </cfRule>
  </conditionalFormatting>
  <conditionalFormatting sqref="D79:H79">
    <cfRule type="cellIs" dxfId="75" priority="76" operator="lessThan">
      <formula>$C$31</formula>
    </cfRule>
  </conditionalFormatting>
  <conditionalFormatting sqref="D79">
    <cfRule type="expression" dxfId="74" priority="75">
      <formula>$C$82&gt;=$D$82</formula>
    </cfRule>
  </conditionalFormatting>
  <conditionalFormatting sqref="E79">
    <cfRule type="expression" dxfId="73" priority="74">
      <formula>$C$82&gt;=$E$82</formula>
    </cfRule>
  </conditionalFormatting>
  <conditionalFormatting sqref="F79">
    <cfRule type="expression" dxfId="72" priority="73">
      <formula>$C$82&gt;=$F$82</formula>
    </cfRule>
  </conditionalFormatting>
  <conditionalFormatting sqref="G79">
    <cfRule type="expression" dxfId="71" priority="72">
      <formula>$C$82&gt;=$G$82</formula>
    </cfRule>
  </conditionalFormatting>
  <conditionalFormatting sqref="H79">
    <cfRule type="expression" dxfId="70" priority="71">
      <formula>$C$82&gt;=$H$82</formula>
    </cfRule>
  </conditionalFormatting>
  <conditionalFormatting sqref="D84:H84">
    <cfRule type="cellIs" dxfId="69" priority="70" operator="greaterThan">
      <formula>$C$30</formula>
    </cfRule>
  </conditionalFormatting>
  <conditionalFormatting sqref="D84:H84">
    <cfRule type="cellIs" dxfId="68" priority="69" operator="lessThan">
      <formula>$C$31</formula>
    </cfRule>
  </conditionalFormatting>
  <conditionalFormatting sqref="D84">
    <cfRule type="expression" dxfId="67" priority="68">
      <formula>$C$87&gt;=$D$87</formula>
    </cfRule>
  </conditionalFormatting>
  <conditionalFormatting sqref="E84">
    <cfRule type="expression" dxfId="66" priority="67">
      <formula>$C$87&gt;=$E$87</formula>
    </cfRule>
  </conditionalFormatting>
  <conditionalFormatting sqref="F84">
    <cfRule type="expression" dxfId="65" priority="66">
      <formula>$C$87&gt;=$F$87</formula>
    </cfRule>
  </conditionalFormatting>
  <conditionalFormatting sqref="G84">
    <cfRule type="expression" dxfId="64" priority="65">
      <formula>$C$87&gt;=$G$87</formula>
    </cfRule>
  </conditionalFormatting>
  <conditionalFormatting sqref="H84">
    <cfRule type="expression" dxfId="63" priority="64">
      <formula>$C$87&gt;=$H$87</formula>
    </cfRule>
  </conditionalFormatting>
  <conditionalFormatting sqref="D89:H89">
    <cfRule type="cellIs" dxfId="62" priority="63" operator="greaterThan">
      <formula>$C$30</formula>
    </cfRule>
  </conditionalFormatting>
  <conditionalFormatting sqref="D89:H89">
    <cfRule type="cellIs" dxfId="61" priority="62" operator="lessThan">
      <formula>$C$31</formula>
    </cfRule>
  </conditionalFormatting>
  <conditionalFormatting sqref="D89">
    <cfRule type="expression" dxfId="60" priority="61">
      <formula>$C$92&gt;=$D$92</formula>
    </cfRule>
  </conditionalFormatting>
  <conditionalFormatting sqref="E89">
    <cfRule type="expression" dxfId="59" priority="60">
      <formula>$C$92&gt;=$E$92</formula>
    </cfRule>
  </conditionalFormatting>
  <conditionalFormatting sqref="F89">
    <cfRule type="expression" dxfId="58" priority="59">
      <formula>$C$92&gt;=$F$92</formula>
    </cfRule>
  </conditionalFormatting>
  <conditionalFormatting sqref="G89">
    <cfRule type="expression" dxfId="57" priority="58">
      <formula>$C$92&gt;=$G$92</formula>
    </cfRule>
  </conditionalFormatting>
  <conditionalFormatting sqref="H89">
    <cfRule type="expression" dxfId="56" priority="57">
      <formula>$C$92&gt;=$H$92</formula>
    </cfRule>
  </conditionalFormatting>
  <conditionalFormatting sqref="D94:H94">
    <cfRule type="cellIs" dxfId="55" priority="56" operator="greaterThan">
      <formula>$C$30</formula>
    </cfRule>
  </conditionalFormatting>
  <conditionalFormatting sqref="D94:H94">
    <cfRule type="cellIs" dxfId="54" priority="55" operator="lessThan">
      <formula>$C$31</formula>
    </cfRule>
  </conditionalFormatting>
  <conditionalFormatting sqref="D94">
    <cfRule type="expression" dxfId="53" priority="54">
      <formula>$C$97&gt;=$D$97</formula>
    </cfRule>
  </conditionalFormatting>
  <conditionalFormatting sqref="E94">
    <cfRule type="expression" dxfId="52" priority="53">
      <formula>$C$97&gt;=$E$97</formula>
    </cfRule>
  </conditionalFormatting>
  <conditionalFormatting sqref="F94">
    <cfRule type="expression" dxfId="51" priority="52">
      <formula>$C$97&gt;=$F$97</formula>
    </cfRule>
  </conditionalFormatting>
  <conditionalFormatting sqref="G94">
    <cfRule type="expression" dxfId="50" priority="51">
      <formula>$C$97&gt;=$G$97</formula>
    </cfRule>
  </conditionalFormatting>
  <conditionalFormatting sqref="H94">
    <cfRule type="expression" dxfId="49" priority="50">
      <formula>$C$97&gt;=$H$97</formula>
    </cfRule>
  </conditionalFormatting>
  <conditionalFormatting sqref="D99:H99">
    <cfRule type="cellIs" dxfId="48" priority="49" operator="greaterThan">
      <formula>$C$30</formula>
    </cfRule>
  </conditionalFormatting>
  <conditionalFormatting sqref="D99:H99">
    <cfRule type="cellIs" dxfId="47" priority="48" operator="lessThan">
      <formula>$C$31</formula>
    </cfRule>
  </conditionalFormatting>
  <conditionalFormatting sqref="D99">
    <cfRule type="expression" dxfId="46" priority="47">
      <formula>$C$102&gt;=$D$102</formula>
    </cfRule>
  </conditionalFormatting>
  <conditionalFormatting sqref="E99">
    <cfRule type="expression" dxfId="45" priority="46">
      <formula>$C$102&gt;=$E$102</formula>
    </cfRule>
  </conditionalFormatting>
  <conditionalFormatting sqref="F99">
    <cfRule type="expression" dxfId="44" priority="45">
      <formula>$C$102&gt;=$F$102</formula>
    </cfRule>
  </conditionalFormatting>
  <conditionalFormatting sqref="G99">
    <cfRule type="expression" dxfId="43" priority="44">
      <formula>$C$102&gt;=$G$102</formula>
    </cfRule>
  </conditionalFormatting>
  <conditionalFormatting sqref="H99">
    <cfRule type="expression" dxfId="42" priority="43">
      <formula>$C$102&gt;=$H$102</formula>
    </cfRule>
  </conditionalFormatting>
  <conditionalFormatting sqref="D104:H104">
    <cfRule type="cellIs" dxfId="41" priority="42" operator="greaterThan">
      <formula>$C$30</formula>
    </cfRule>
  </conditionalFormatting>
  <conditionalFormatting sqref="D104:H104">
    <cfRule type="cellIs" dxfId="40" priority="41" operator="lessThan">
      <formula>$C$31</formula>
    </cfRule>
  </conditionalFormatting>
  <conditionalFormatting sqref="D104">
    <cfRule type="expression" dxfId="39" priority="40">
      <formula>$C$107&gt;=$D$107</formula>
    </cfRule>
  </conditionalFormatting>
  <conditionalFormatting sqref="E104">
    <cfRule type="expression" dxfId="38" priority="39">
      <formula>$C$107&gt;=$E$107</formula>
    </cfRule>
  </conditionalFormatting>
  <conditionalFormatting sqref="F104">
    <cfRule type="expression" dxfId="37" priority="38">
      <formula>$C$107&gt;=$F$107</formula>
    </cfRule>
  </conditionalFormatting>
  <conditionalFormatting sqref="G104">
    <cfRule type="expression" dxfId="36" priority="37">
      <formula>$C$107&gt;=$G$107</formula>
    </cfRule>
  </conditionalFormatting>
  <conditionalFormatting sqref="H104">
    <cfRule type="expression" dxfId="35" priority="36">
      <formula>$C$107&gt;=$H$107</formula>
    </cfRule>
  </conditionalFormatting>
  <conditionalFormatting sqref="D109:H109">
    <cfRule type="cellIs" dxfId="34" priority="35" operator="greaterThan">
      <formula>$C$30</formula>
    </cfRule>
  </conditionalFormatting>
  <conditionalFormatting sqref="D109:H109">
    <cfRule type="cellIs" dxfId="33" priority="34" operator="lessThan">
      <formula>$C$31</formula>
    </cfRule>
  </conditionalFormatting>
  <conditionalFormatting sqref="D109">
    <cfRule type="expression" dxfId="32" priority="33">
      <formula>$C$112&gt;=$D$112</formula>
    </cfRule>
  </conditionalFormatting>
  <conditionalFormatting sqref="E109">
    <cfRule type="expression" dxfId="31" priority="32">
      <formula>$C$112&gt;=$E$112</formula>
    </cfRule>
  </conditionalFormatting>
  <conditionalFormatting sqref="F109">
    <cfRule type="expression" dxfId="30" priority="31">
      <formula>$C$112&gt;=$F$112</formula>
    </cfRule>
  </conditionalFormatting>
  <conditionalFormatting sqref="G109">
    <cfRule type="expression" dxfId="29" priority="30">
      <formula>$C$112&gt;=$G$112</formula>
    </cfRule>
  </conditionalFormatting>
  <conditionalFormatting sqref="H109">
    <cfRule type="expression" dxfId="28" priority="29">
      <formula>$C$112&gt;=$H$112</formula>
    </cfRule>
  </conditionalFormatting>
  <conditionalFormatting sqref="D114:H114">
    <cfRule type="cellIs" dxfId="27" priority="28" operator="greaterThan">
      <formula>$C$30</formula>
    </cfRule>
  </conditionalFormatting>
  <conditionalFormatting sqref="D114:H114">
    <cfRule type="cellIs" dxfId="26" priority="27" operator="lessThan">
      <formula>$C$31</formula>
    </cfRule>
  </conditionalFormatting>
  <conditionalFormatting sqref="D114">
    <cfRule type="expression" dxfId="25" priority="26">
      <formula>$C$117&gt;=$D$117</formula>
    </cfRule>
  </conditionalFormatting>
  <conditionalFormatting sqref="E114">
    <cfRule type="expression" dxfId="24" priority="25">
      <formula>$C$117&gt;=$E$117</formula>
    </cfRule>
  </conditionalFormatting>
  <conditionalFormatting sqref="F114">
    <cfRule type="expression" dxfId="23" priority="24">
      <formula>$C$117&gt;=$F$117</formula>
    </cfRule>
  </conditionalFormatting>
  <conditionalFormatting sqref="G114">
    <cfRule type="expression" dxfId="22" priority="23">
      <formula>$C$117&gt;=$G$117</formula>
    </cfRule>
  </conditionalFormatting>
  <conditionalFormatting sqref="H114">
    <cfRule type="expression" dxfId="21" priority="22">
      <formula>$C$117&gt;=$H$117</formula>
    </cfRule>
  </conditionalFormatting>
  <conditionalFormatting sqref="D124:H124">
    <cfRule type="cellIs" dxfId="20" priority="21" operator="greaterThan">
      <formula>$C$30</formula>
    </cfRule>
  </conditionalFormatting>
  <conditionalFormatting sqref="D124:H124">
    <cfRule type="cellIs" dxfId="19" priority="20" operator="lessThan">
      <formula>$C$31</formula>
    </cfRule>
  </conditionalFormatting>
  <conditionalFormatting sqref="D124">
    <cfRule type="expression" dxfId="18" priority="19">
      <formula>$C$127&gt;=$D$127</formula>
    </cfRule>
  </conditionalFormatting>
  <conditionalFormatting sqref="E124">
    <cfRule type="expression" dxfId="17" priority="18">
      <formula>$C$127&gt;=$E$127</formula>
    </cfRule>
  </conditionalFormatting>
  <conditionalFormatting sqref="F124">
    <cfRule type="expression" dxfId="16" priority="17">
      <formula>$C$127&gt;=$F$127</formula>
    </cfRule>
  </conditionalFormatting>
  <conditionalFormatting sqref="G124">
    <cfRule type="expression" dxfId="15" priority="16">
      <formula>$C$127&gt;=$G$127</formula>
    </cfRule>
  </conditionalFormatting>
  <conditionalFormatting sqref="H124">
    <cfRule type="expression" dxfId="14" priority="15">
      <formula>$C$127&gt;=$H$127</formula>
    </cfRule>
  </conditionalFormatting>
  <conditionalFormatting sqref="D129:H129">
    <cfRule type="cellIs" dxfId="13" priority="14" operator="greaterThan">
      <formula>$C$30</formula>
    </cfRule>
  </conditionalFormatting>
  <conditionalFormatting sqref="D129:H129">
    <cfRule type="cellIs" dxfId="12" priority="13" operator="lessThan">
      <formula>$C$31</formula>
    </cfRule>
  </conditionalFormatting>
  <conditionalFormatting sqref="D129">
    <cfRule type="expression" dxfId="11" priority="12">
      <formula>$C$132&gt;=$D$132</formula>
    </cfRule>
  </conditionalFormatting>
  <conditionalFormatting sqref="E129">
    <cfRule type="expression" dxfId="10" priority="11">
      <formula>$C$132&gt;=$E$132</formula>
    </cfRule>
  </conditionalFormatting>
  <conditionalFormatting sqref="F129">
    <cfRule type="expression" dxfId="9" priority="10">
      <formula>$C$132&gt;=$F$132</formula>
    </cfRule>
  </conditionalFormatting>
  <conditionalFormatting sqref="G129">
    <cfRule type="expression" dxfId="8" priority="9">
      <formula>$C$132&gt;=$G$132</formula>
    </cfRule>
  </conditionalFormatting>
  <conditionalFormatting sqref="H129">
    <cfRule type="expression" dxfId="7" priority="8">
      <formula>$C$132&gt;=$H$132</formula>
    </cfRule>
  </conditionalFormatting>
  <conditionalFormatting sqref="D134:H134">
    <cfRule type="cellIs" dxfId="6" priority="7" operator="greaterThan">
      <formula>$C$30</formula>
    </cfRule>
  </conditionalFormatting>
  <conditionalFormatting sqref="D134:H134">
    <cfRule type="cellIs" dxfId="5" priority="6" operator="lessThan">
      <formula>$C$31</formula>
    </cfRule>
  </conditionalFormatting>
  <conditionalFormatting sqref="D134">
    <cfRule type="expression" dxfId="4" priority="5">
      <formula>$C$137&gt;=$D$137</formula>
    </cfRule>
  </conditionalFormatting>
  <conditionalFormatting sqref="E134">
    <cfRule type="expression" dxfId="3" priority="4">
      <formula>$C$137&gt;=$E$137</formula>
    </cfRule>
  </conditionalFormatting>
  <conditionalFormatting sqref="F134">
    <cfRule type="expression" dxfId="2" priority="3">
      <formula>$C$137&gt;=$F$137</formula>
    </cfRule>
  </conditionalFormatting>
  <conditionalFormatting sqref="G134">
    <cfRule type="expression" dxfId="1" priority="2">
      <formula>$C$137&gt;=$G$137</formula>
    </cfRule>
  </conditionalFormatting>
  <conditionalFormatting sqref="H134">
    <cfRule type="expression" dxfId="0" priority="1">
      <formula>$C$137&gt;=$H$137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MrNobody</dc:creator>
  <cp:lastModifiedBy>GUERIF, Martin</cp:lastModifiedBy>
  <cp:lastPrinted>2022-06-13T08:58:26Z</cp:lastPrinted>
  <dcterms:created xsi:type="dcterms:W3CDTF">2022-04-13T09:49:51Z</dcterms:created>
  <dcterms:modified xsi:type="dcterms:W3CDTF">2022-06-13T09:22:27Z</dcterms:modified>
</cp:coreProperties>
</file>