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002433\Desktop\"/>
    </mc:Choice>
  </mc:AlternateContent>
  <bookViews>
    <workbookView xWindow="0" yWindow="0" windowWidth="25125" windowHeight="12435" activeTab="3"/>
  </bookViews>
  <sheets>
    <sheet name="1-Tolérence&lt;" sheetId="1" r:id="rId1"/>
    <sheet name="2-ISO&lt;Messure" sheetId="3" r:id="rId2"/>
    <sheet name="3-ISO&gt;Messure" sheetId="2" r:id="rId3"/>
    <sheet name="programmation2" sheetId="5" r:id="rId4"/>
  </sheets>
  <externalReferences>
    <externalReference r:id="rId5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5" l="1"/>
  <c r="D5" i="2" l="1"/>
  <c r="E4" i="2" l="1"/>
  <c r="C4" i="3"/>
  <c r="H4" i="3"/>
  <c r="G4" i="3"/>
  <c r="F4" i="3"/>
  <c r="E4" i="3"/>
  <c r="D4" i="3"/>
  <c r="H3" i="3"/>
  <c r="G3" i="3"/>
  <c r="F3" i="3"/>
  <c r="E3" i="3"/>
  <c r="D3" i="3"/>
  <c r="C5" i="3" l="1"/>
  <c r="H5" i="3" l="1"/>
  <c r="F5" i="3"/>
  <c r="D5" i="3"/>
  <c r="E5" i="3"/>
  <c r="G5" i="3"/>
  <c r="G3" i="1"/>
  <c r="M5" i="1"/>
  <c r="L6" i="1"/>
  <c r="J6" i="1"/>
  <c r="F6" i="1"/>
  <c r="H6" i="1"/>
  <c r="L5" i="1"/>
  <c r="J5" i="1"/>
  <c r="K5" i="1" s="1"/>
  <c r="I5" i="1"/>
  <c r="M4" i="1"/>
  <c r="K4" i="1"/>
  <c r="I4" i="1"/>
  <c r="H5" i="1"/>
  <c r="G4" i="1"/>
  <c r="E5" i="1"/>
  <c r="E4" i="1"/>
  <c r="F5" i="1"/>
  <c r="G5" i="1" s="1"/>
  <c r="E6" i="1"/>
  <c r="G6" i="1"/>
  <c r="I6" i="1"/>
  <c r="K6" i="1"/>
  <c r="M6" i="1"/>
  <c r="D5" i="1"/>
  <c r="H4" i="2"/>
  <c r="C5" i="1"/>
  <c r="C4" i="1"/>
  <c r="K3" i="1"/>
  <c r="C5" i="2" l="1"/>
  <c r="E5" i="2" s="1"/>
  <c r="F4" i="2"/>
  <c r="G4" i="2"/>
  <c r="D4" i="2"/>
  <c r="L4" i="1"/>
  <c r="H5" i="2" l="1"/>
  <c r="M3" i="1"/>
  <c r="I3" i="1"/>
  <c r="E3" i="1"/>
  <c r="G5" i="2" l="1"/>
  <c r="F5" i="2"/>
</calcChain>
</file>

<file path=xl/sharedStrings.xml><?xml version="1.0" encoding="utf-8"?>
<sst xmlns="http://schemas.openxmlformats.org/spreadsheetml/2006/main" count="42" uniqueCount="14">
  <si>
    <t>N°</t>
  </si>
  <si>
    <t>libellé</t>
  </si>
  <si>
    <t>TOLERANCE ISO</t>
  </si>
  <si>
    <t>messuré</t>
  </si>
  <si>
    <t>N°1</t>
  </si>
  <si>
    <t>rapporté sur iso</t>
  </si>
  <si>
    <t>iso mis a l'echelle</t>
  </si>
  <si>
    <t>valeur_messuré</t>
  </si>
  <si>
    <t>Nom_variables</t>
  </si>
  <si>
    <t>Nom_sujet_étudié</t>
  </si>
  <si>
    <t>V.M. rapporté sur iso</t>
  </si>
  <si>
    <t>longueur messure / ISO</t>
  </si>
  <si>
    <t>Valeur Messuré</t>
  </si>
  <si>
    <t xml:space="preserve">référence /nom piéce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</si>
</sst>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\ \µ"/>
    <numFmt numFmtId="165" formatCode="General\ &quot;mm&quot;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2" tint="-0.74999237037263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2" tint="-0.25098422193060094"/>
        </stop>
      </gradientFill>
    </fill>
    <fill>
      <gradientFill degree="90">
        <stop position="0">
          <color theme="0"/>
        </stop>
        <stop position="1">
          <color theme="3" tint="0.59999389629810485"/>
        </stop>
      </gradientFill>
    </fill>
    <fill>
      <gradientFill degree="90">
        <stop position="0">
          <color theme="0"/>
        </stop>
        <stop position="1">
          <color theme="5" tint="0.59999389629810485"/>
        </stop>
      </gradientFill>
    </fill>
    <fill>
      <gradientFill degree="90">
        <stop position="0">
          <color theme="0"/>
        </stop>
        <stop position="1">
          <color theme="6" tint="0.59999389629810485"/>
        </stop>
      </gradientFill>
    </fill>
    <fill>
      <gradientFill degree="90">
        <stop position="0">
          <color theme="0"/>
        </stop>
        <stop position="1">
          <color theme="7" tint="0.59999389629810485"/>
        </stop>
      </gradientFill>
    </fill>
    <fill>
      <gradientFill degree="90">
        <stop position="0">
          <color theme="0"/>
        </stop>
        <stop position="1">
          <color rgb="FFC00000"/>
        </stop>
      </gradientFill>
    </fill>
    <fill>
      <gradientFill degree="90">
        <stop position="0">
          <color theme="0"/>
        </stop>
        <stop position="1">
          <color rgb="FFFFC000"/>
        </stop>
      </gradientFill>
    </fill>
    <fill>
      <gradientFill degree="90">
        <stop position="0">
          <color theme="0"/>
        </stop>
        <stop position="1">
          <color rgb="FF92D050"/>
        </stop>
      </gradientFill>
    </fill>
    <fill>
      <gradientFill degree="90">
        <stop position="0">
          <color theme="0"/>
        </stop>
        <stop position="1">
          <color rgb="FF00B0F0"/>
        </stop>
      </gradientFill>
    </fill>
    <fill>
      <gradientFill degree="90">
        <stop position="0">
          <color theme="0"/>
        </stop>
        <stop position="1">
          <color rgb="FF7030A0"/>
        </stop>
      </gradientFill>
    </fill>
    <fill>
      <patternFill patternType="solid">
        <fgColor theme="0"/>
        <bgColor auto="1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14" fontId="2" fillId="3" borderId="2" xfId="0" applyNumberFormat="1" applyFont="1" applyFill="1" applyBorder="1" applyAlignment="1">
      <alignment horizontal="center" vertical="center"/>
    </xf>
    <xf numFmtId="14" fontId="2" fillId="4" borderId="4" xfId="0" applyNumberFormat="1" applyFont="1" applyFill="1" applyBorder="1" applyAlignment="1">
      <alignment horizontal="center" vertical="center"/>
    </xf>
    <xf numFmtId="14" fontId="2" fillId="5" borderId="4" xfId="0" applyNumberFormat="1" applyFont="1" applyFill="1" applyBorder="1" applyAlignment="1">
      <alignment horizontal="center" vertical="center"/>
    </xf>
    <xf numFmtId="14" fontId="2" fillId="6" borderId="4" xfId="0" applyNumberFormat="1" applyFont="1" applyFill="1" applyBorder="1" applyAlignment="1">
      <alignment horizontal="center" vertical="center"/>
    </xf>
    <xf numFmtId="14" fontId="2" fillId="3" borderId="7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164" fontId="2" fillId="4" borderId="9" xfId="0" applyNumberFormat="1" applyFont="1" applyFill="1" applyBorder="1" applyAlignment="1">
      <alignment horizontal="center" vertical="center" wrapText="1"/>
    </xf>
    <xf numFmtId="164" fontId="2" fillId="5" borderId="10" xfId="0" applyNumberFormat="1" applyFont="1" applyFill="1" applyBorder="1" applyAlignment="1">
      <alignment horizontal="center" vertical="center" wrapText="1"/>
    </xf>
    <xf numFmtId="164" fontId="2" fillId="6" borderId="10" xfId="0" applyNumberFormat="1" applyFont="1" applyFill="1" applyBorder="1" applyAlignment="1">
      <alignment horizontal="center" vertical="center" wrapText="1"/>
    </xf>
    <xf numFmtId="164" fontId="2" fillId="7" borderId="10" xfId="0" applyNumberFormat="1" applyFont="1" applyFill="1" applyBorder="1" applyAlignment="1">
      <alignment horizontal="center" vertical="center" wrapText="1"/>
    </xf>
    <xf numFmtId="164" fontId="2" fillId="2" borderId="12" xfId="0" applyNumberFormat="1" applyFont="1" applyFill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 wrapText="1"/>
    </xf>
    <xf numFmtId="164" fontId="2" fillId="4" borderId="12" xfId="0" applyNumberFormat="1" applyFont="1" applyFill="1" applyBorder="1" applyAlignment="1">
      <alignment horizontal="center" vertical="center" wrapText="1"/>
    </xf>
    <xf numFmtId="164" fontId="2" fillId="3" borderId="12" xfId="0" applyNumberFormat="1" applyFont="1" applyFill="1" applyBorder="1" applyAlignment="1">
      <alignment horizontal="center" vertical="center" wrapText="1"/>
    </xf>
    <xf numFmtId="165" fontId="2" fillId="3" borderId="14" xfId="0" applyNumberFormat="1" applyFont="1" applyFill="1" applyBorder="1" applyAlignment="1">
      <alignment horizontal="center" vertical="center" wrapText="1"/>
    </xf>
    <xf numFmtId="165" fontId="2" fillId="4" borderId="14" xfId="0" applyNumberFormat="1" applyFont="1" applyFill="1" applyBorder="1" applyAlignment="1">
      <alignment horizontal="center" vertical="center" wrapText="1"/>
    </xf>
    <xf numFmtId="164" fontId="2" fillId="2" borderId="10" xfId="0" applyNumberFormat="1" applyFont="1" applyFill="1" applyBorder="1" applyAlignment="1">
      <alignment horizontal="center" vertical="center" wrapText="1"/>
    </xf>
    <xf numFmtId="164" fontId="2" fillId="2" borderId="1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ill="1"/>
    <xf numFmtId="164" fontId="2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5" fillId="0" borderId="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4" fontId="2" fillId="7" borderId="7" xfId="0" applyNumberFormat="1" applyFont="1" applyFill="1" applyBorder="1" applyAlignment="1">
      <alignment horizontal="center" vertical="center"/>
    </xf>
    <xf numFmtId="165" fontId="2" fillId="2" borderId="14" xfId="0" applyNumberFormat="1" applyFont="1" applyFill="1" applyBorder="1" applyAlignment="1">
      <alignment horizontal="center" vertical="center" wrapText="1"/>
    </xf>
    <xf numFmtId="14" fontId="2" fillId="8" borderId="7" xfId="0" applyNumberFormat="1" applyFont="1" applyFill="1" applyBorder="1" applyAlignment="1">
      <alignment horizontal="center" vertical="center"/>
    </xf>
    <xf numFmtId="164" fontId="2" fillId="8" borderId="7" xfId="0" applyNumberFormat="1" applyFont="1" applyFill="1" applyBorder="1" applyAlignment="1">
      <alignment horizontal="center" vertical="center" wrapText="1"/>
    </xf>
    <xf numFmtId="164" fontId="3" fillId="8" borderId="7" xfId="0" applyNumberFormat="1" applyFont="1" applyFill="1" applyBorder="1" applyAlignment="1">
      <alignment horizontal="center" vertical="center" wrapText="1"/>
    </xf>
    <xf numFmtId="164" fontId="2" fillId="8" borderId="13" xfId="0" applyNumberFormat="1" applyFont="1" applyFill="1" applyBorder="1" applyAlignment="1">
      <alignment horizontal="center" vertical="center" wrapText="1"/>
    </xf>
    <xf numFmtId="164" fontId="2" fillId="8" borderId="12" xfId="0" applyNumberFormat="1" applyFont="1" applyFill="1" applyBorder="1" applyAlignment="1">
      <alignment horizontal="center" vertical="center" wrapText="1"/>
    </xf>
    <xf numFmtId="165" fontId="2" fillId="8" borderId="14" xfId="0" applyNumberFormat="1" applyFont="1" applyFill="1" applyBorder="1" applyAlignment="1">
      <alignment horizontal="center" vertical="center" wrapText="1"/>
    </xf>
    <xf numFmtId="164" fontId="2" fillId="8" borderId="10" xfId="0" applyNumberFormat="1" applyFont="1" applyFill="1" applyBorder="1" applyAlignment="1">
      <alignment horizontal="center" vertical="center" wrapText="1"/>
    </xf>
    <xf numFmtId="164" fontId="2" fillId="8" borderId="11" xfId="0" applyNumberFormat="1" applyFont="1" applyFill="1" applyBorder="1" applyAlignment="1">
      <alignment horizontal="center" vertical="center" wrapText="1"/>
    </xf>
    <xf numFmtId="14" fontId="2" fillId="9" borderId="7" xfId="0" applyNumberFormat="1" applyFont="1" applyFill="1" applyBorder="1" applyAlignment="1">
      <alignment horizontal="center" vertical="center"/>
    </xf>
    <xf numFmtId="164" fontId="2" fillId="9" borderId="9" xfId="0" applyNumberFormat="1" applyFont="1" applyFill="1" applyBorder="1" applyAlignment="1">
      <alignment horizontal="center" vertical="center" wrapText="1"/>
    </xf>
    <xf numFmtId="164" fontId="2" fillId="9" borderId="12" xfId="0" applyNumberFormat="1" applyFont="1" applyFill="1" applyBorder="1" applyAlignment="1">
      <alignment horizontal="center" vertical="center" wrapText="1"/>
    </xf>
    <xf numFmtId="165" fontId="2" fillId="9" borderId="14" xfId="0" applyNumberFormat="1" applyFont="1" applyFill="1" applyBorder="1" applyAlignment="1">
      <alignment horizontal="center" vertical="center" wrapText="1"/>
    </xf>
    <xf numFmtId="164" fontId="2" fillId="9" borderId="10" xfId="0" applyNumberFormat="1" applyFont="1" applyFill="1" applyBorder="1" applyAlignment="1">
      <alignment horizontal="center" vertical="center" wrapText="1"/>
    </xf>
    <xf numFmtId="164" fontId="2" fillId="9" borderId="11" xfId="0" applyNumberFormat="1" applyFont="1" applyFill="1" applyBorder="1" applyAlignment="1">
      <alignment horizontal="center" vertical="center" wrapText="1"/>
    </xf>
    <xf numFmtId="14" fontId="2" fillId="10" borderId="7" xfId="0" applyNumberFormat="1" applyFont="1" applyFill="1" applyBorder="1" applyAlignment="1">
      <alignment horizontal="center" vertical="center"/>
    </xf>
    <xf numFmtId="164" fontId="2" fillId="10" borderId="10" xfId="0" applyNumberFormat="1" applyFont="1" applyFill="1" applyBorder="1" applyAlignment="1">
      <alignment horizontal="center" vertical="center" wrapText="1"/>
    </xf>
    <xf numFmtId="164" fontId="2" fillId="10" borderId="12" xfId="0" applyNumberFormat="1" applyFont="1" applyFill="1" applyBorder="1" applyAlignment="1">
      <alignment horizontal="center" vertical="center" wrapText="1"/>
    </xf>
    <xf numFmtId="165" fontId="2" fillId="10" borderId="14" xfId="0" applyNumberFormat="1" applyFont="1" applyFill="1" applyBorder="1" applyAlignment="1">
      <alignment horizontal="center" vertical="center" wrapText="1"/>
    </xf>
    <xf numFmtId="164" fontId="2" fillId="10" borderId="11" xfId="0" applyNumberFormat="1" applyFont="1" applyFill="1" applyBorder="1" applyAlignment="1">
      <alignment horizontal="center" vertical="center" wrapText="1"/>
    </xf>
    <xf numFmtId="14" fontId="2" fillId="11" borderId="7" xfId="0" applyNumberFormat="1" applyFont="1" applyFill="1" applyBorder="1" applyAlignment="1">
      <alignment horizontal="center" vertical="center"/>
    </xf>
    <xf numFmtId="164" fontId="2" fillId="11" borderId="10" xfId="0" applyNumberFormat="1" applyFont="1" applyFill="1" applyBorder="1" applyAlignment="1">
      <alignment horizontal="center" vertical="center" wrapText="1"/>
    </xf>
    <xf numFmtId="164" fontId="2" fillId="11" borderId="12" xfId="0" applyNumberFormat="1" applyFont="1" applyFill="1" applyBorder="1" applyAlignment="1">
      <alignment horizontal="center" vertical="center" wrapText="1"/>
    </xf>
    <xf numFmtId="165" fontId="2" fillId="11" borderId="14" xfId="0" applyNumberFormat="1" applyFont="1" applyFill="1" applyBorder="1" applyAlignment="1">
      <alignment horizontal="center" vertical="center" wrapText="1"/>
    </xf>
    <xf numFmtId="164" fontId="2" fillId="11" borderId="11" xfId="0" applyNumberFormat="1" applyFont="1" applyFill="1" applyBorder="1" applyAlignment="1">
      <alignment horizontal="center" vertical="center" wrapText="1"/>
    </xf>
    <xf numFmtId="14" fontId="2" fillId="12" borderId="7" xfId="0" applyNumberFormat="1" applyFont="1" applyFill="1" applyBorder="1" applyAlignment="1">
      <alignment horizontal="center" vertical="center"/>
    </xf>
    <xf numFmtId="164" fontId="2" fillId="12" borderId="10" xfId="0" applyNumberFormat="1" applyFont="1" applyFill="1" applyBorder="1" applyAlignment="1">
      <alignment horizontal="center" vertical="center" wrapText="1"/>
    </xf>
    <xf numFmtId="164" fontId="2" fillId="12" borderId="12" xfId="0" applyNumberFormat="1" applyFont="1" applyFill="1" applyBorder="1" applyAlignment="1">
      <alignment horizontal="center" vertical="center" wrapText="1"/>
    </xf>
    <xf numFmtId="165" fontId="2" fillId="12" borderId="14" xfId="0" applyNumberFormat="1" applyFont="1" applyFill="1" applyBorder="1" applyAlignment="1">
      <alignment horizontal="center" vertical="center" wrapText="1"/>
    </xf>
    <xf numFmtId="164" fontId="2" fillId="12" borderId="11" xfId="0" applyNumberFormat="1" applyFont="1" applyFill="1" applyBorder="1" applyAlignment="1">
      <alignment horizontal="center" vertical="center" wrapText="1"/>
    </xf>
    <xf numFmtId="14" fontId="2" fillId="8" borderId="3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vertical="center"/>
    </xf>
    <xf numFmtId="164" fontId="2" fillId="12" borderId="1" xfId="0" applyNumberFormat="1" applyFont="1" applyFill="1" applyBorder="1" applyAlignment="1">
      <alignment horizontal="center" vertical="center"/>
    </xf>
    <xf numFmtId="164" fontId="2" fillId="11" borderId="1" xfId="0" applyNumberFormat="1" applyFont="1" applyFill="1" applyBorder="1" applyAlignment="1">
      <alignment horizontal="center" vertical="center"/>
    </xf>
    <xf numFmtId="164" fontId="2" fillId="10" borderId="1" xfId="0" applyNumberFormat="1" applyFont="1" applyFill="1" applyBorder="1" applyAlignment="1">
      <alignment horizontal="center" vertical="center"/>
    </xf>
    <xf numFmtId="164" fontId="2" fillId="9" borderId="3" xfId="0" applyNumberFormat="1" applyFont="1" applyFill="1" applyBorder="1" applyAlignment="1">
      <alignment horizontal="center" vertical="center"/>
    </xf>
    <xf numFmtId="14" fontId="2" fillId="12" borderId="1" xfId="0" applyNumberFormat="1" applyFont="1" applyFill="1" applyBorder="1" applyAlignment="1">
      <alignment horizontal="center" vertical="center"/>
    </xf>
    <xf numFmtId="14" fontId="2" fillId="11" borderId="2" xfId="0" applyNumberFormat="1" applyFont="1" applyFill="1" applyBorder="1" applyAlignment="1">
      <alignment horizontal="center" vertical="center"/>
    </xf>
    <xf numFmtId="14" fontId="2" fillId="10" borderId="2" xfId="0" applyNumberFormat="1" applyFont="1" applyFill="1" applyBorder="1" applyAlignment="1">
      <alignment horizontal="center" vertical="center"/>
    </xf>
    <xf numFmtId="14" fontId="2" fillId="9" borderId="2" xfId="0" applyNumberFormat="1" applyFont="1" applyFill="1" applyBorder="1" applyAlignment="1">
      <alignment horizontal="center" vertical="center"/>
    </xf>
    <xf numFmtId="164" fontId="2" fillId="8" borderId="9" xfId="0" applyNumberFormat="1" applyFont="1" applyFill="1" applyBorder="1" applyAlignment="1">
      <alignment horizontal="center" vertical="center"/>
    </xf>
    <xf numFmtId="164" fontId="3" fillId="8" borderId="15" xfId="0" applyNumberFormat="1" applyFont="1" applyFill="1" applyBorder="1" applyAlignment="1">
      <alignment horizontal="center" vertical="center" wrapText="1"/>
    </xf>
    <xf numFmtId="164" fontId="2" fillId="8" borderId="15" xfId="0" applyNumberFormat="1" applyFont="1" applyFill="1" applyBorder="1" applyAlignment="1">
      <alignment horizontal="center" vertical="center" wrapText="1"/>
    </xf>
    <xf numFmtId="165" fontId="2" fillId="8" borderId="15" xfId="0" applyNumberFormat="1" applyFont="1" applyFill="1" applyBorder="1" applyAlignment="1">
      <alignment horizontal="center" vertical="center" wrapText="1"/>
    </xf>
    <xf numFmtId="165" fontId="2" fillId="2" borderId="12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14" fontId="2" fillId="0" borderId="12" xfId="0" applyNumberFormat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5" fontId="2" fillId="2" borderId="16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0" fontId="0" fillId="0" borderId="17" xfId="0" applyBorder="1"/>
    <xf numFmtId="14" fontId="2" fillId="0" borderId="17" xfId="0" applyNumberFormat="1" applyFont="1" applyFill="1" applyBorder="1" applyAlignment="1">
      <alignment horizontal="center" vertical="center"/>
    </xf>
    <xf numFmtId="164" fontId="2" fillId="2" borderId="17" xfId="0" applyNumberFormat="1" applyFont="1" applyFill="1" applyBorder="1" applyAlignment="1">
      <alignment horizontal="center" vertical="center" wrapText="1"/>
    </xf>
    <xf numFmtId="165" fontId="2" fillId="2" borderId="17" xfId="0" applyNumberFormat="1" applyFont="1" applyFill="1" applyBorder="1" applyAlignment="1">
      <alignment horizontal="center" vertical="center" wrapText="1"/>
    </xf>
    <xf numFmtId="164" fontId="2" fillId="13" borderId="17" xfId="0" applyNumberFormat="1" applyFont="1" applyFill="1" applyBorder="1" applyAlignment="1">
      <alignment horizontal="center" vertical="center"/>
    </xf>
    <xf numFmtId="165" fontId="2" fillId="8" borderId="17" xfId="0" applyNumberFormat="1" applyFont="1" applyFill="1" applyBorder="1" applyAlignment="1">
      <alignment horizontal="center" vertical="center" wrapText="1"/>
    </xf>
    <xf numFmtId="165" fontId="2" fillId="9" borderId="17" xfId="0" applyNumberFormat="1" applyFont="1" applyFill="1" applyBorder="1" applyAlignment="1">
      <alignment horizontal="center" vertical="center" wrapText="1"/>
    </xf>
    <xf numFmtId="165" fontId="2" fillId="10" borderId="17" xfId="0" applyNumberFormat="1" applyFont="1" applyFill="1" applyBorder="1" applyAlignment="1">
      <alignment horizontal="center" vertical="center" wrapText="1"/>
    </xf>
    <xf numFmtId="165" fontId="2" fillId="11" borderId="17" xfId="0" applyNumberFormat="1" applyFont="1" applyFill="1" applyBorder="1" applyAlignment="1">
      <alignment horizontal="center" vertical="center" wrapText="1"/>
    </xf>
    <xf numFmtId="165" fontId="2" fillId="12" borderId="17" xfId="0" applyNumberFormat="1" applyFont="1" applyFill="1" applyBorder="1" applyAlignment="1">
      <alignment horizontal="center" vertical="center" wrapText="1"/>
    </xf>
    <xf numFmtId="14" fontId="2" fillId="11" borderId="4" xfId="0" applyNumberFormat="1" applyFont="1" applyFill="1" applyBorder="1" applyAlignment="1">
      <alignment horizontal="center" vertical="center"/>
    </xf>
    <xf numFmtId="14" fontId="2" fillId="11" borderId="5" xfId="0" applyNumberFormat="1" applyFont="1" applyFill="1" applyBorder="1" applyAlignment="1">
      <alignment horizontal="center" vertical="center"/>
    </xf>
    <xf numFmtId="14" fontId="2" fillId="12" borderId="4" xfId="0" applyNumberFormat="1" applyFont="1" applyFill="1" applyBorder="1" applyAlignment="1">
      <alignment horizontal="center" vertical="center"/>
    </xf>
    <xf numFmtId="14" fontId="2" fillId="12" borderId="5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4" fontId="2" fillId="8" borderId="2" xfId="0" applyNumberFormat="1" applyFont="1" applyFill="1" applyBorder="1" applyAlignment="1">
      <alignment horizontal="center" vertical="center"/>
    </xf>
    <xf numFmtId="14" fontId="2" fillId="8" borderId="3" xfId="0" applyNumberFormat="1" applyFont="1" applyFill="1" applyBorder="1" applyAlignment="1">
      <alignment horizontal="center" vertical="center"/>
    </xf>
    <xf numFmtId="14" fontId="2" fillId="9" borderId="4" xfId="0" applyNumberFormat="1" applyFont="1" applyFill="1" applyBorder="1" applyAlignment="1">
      <alignment horizontal="center" vertical="center"/>
    </xf>
    <xf numFmtId="14" fontId="2" fillId="9" borderId="5" xfId="0" applyNumberFormat="1" applyFont="1" applyFill="1" applyBorder="1" applyAlignment="1">
      <alignment horizontal="center" vertical="center"/>
    </xf>
    <xf numFmtId="14" fontId="2" fillId="10" borderId="4" xfId="0" applyNumberFormat="1" applyFont="1" applyFill="1" applyBorder="1" applyAlignment="1">
      <alignment horizontal="center" vertical="center"/>
    </xf>
    <xf numFmtId="14" fontId="2" fillId="10" borderId="5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4" fontId="2" fillId="11" borderId="17" xfId="0" applyNumberFormat="1" applyFont="1" applyFill="1" applyBorder="1" applyAlignment="1">
      <alignment horizontal="center" vertical="center"/>
    </xf>
    <xf numFmtId="14" fontId="2" fillId="12" borderId="17" xfId="0" applyNumberFormat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14" fontId="2" fillId="8" borderId="17" xfId="0" applyNumberFormat="1" applyFont="1" applyFill="1" applyBorder="1" applyAlignment="1">
      <alignment horizontal="center" vertical="center"/>
    </xf>
    <xf numFmtId="14" fontId="2" fillId="9" borderId="17" xfId="0" applyNumberFormat="1" applyFont="1" applyFill="1" applyBorder="1" applyAlignment="1">
      <alignment horizontal="center" vertical="center"/>
    </xf>
    <xf numFmtId="14" fontId="2" fillId="10" borderId="1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8">
    <dxf>
      <font>
        <color auto="1"/>
      </font>
      <fill>
        <patternFill>
          <bgColor rgb="FFFF5050"/>
        </patternFill>
      </fill>
    </dxf>
    <dxf>
      <fill>
        <patternFill>
          <bgColor rgb="FFFF5050"/>
        </patternFill>
      </fill>
    </dxf>
    <dxf>
      <font>
        <color auto="1"/>
      </font>
      <fill>
        <patternFill>
          <fgColor auto="1"/>
          <bgColor rgb="FFFF5050"/>
        </patternFill>
      </fill>
    </dxf>
    <dxf>
      <font>
        <color auto="1"/>
      </font>
      <fill>
        <patternFill>
          <bgColor rgb="FFFF5050"/>
        </patternFill>
      </fill>
    </dxf>
    <dxf>
      <font>
        <color auto="1"/>
      </font>
      <fill>
        <patternFill>
          <bgColor rgb="FFFF5050"/>
        </patternFill>
      </fill>
    </dxf>
    <dxf>
      <fill>
        <patternFill>
          <fgColor theme="0"/>
          <bgColor rgb="FFFF5050"/>
        </patternFill>
      </fill>
    </dxf>
    <dxf>
      <font>
        <color theme="1"/>
      </font>
      <fill>
        <patternFill>
          <fgColor auto="1"/>
          <bgColor rgb="FFFF5050"/>
        </patternFill>
      </fill>
    </dxf>
    <dxf>
      <fill>
        <patternFill patternType="solid">
          <fgColor auto="1"/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D595D"/>
        </patternFill>
      </fill>
    </dxf>
    <dxf>
      <fill>
        <patternFill>
          <bgColor rgb="FFFF5353"/>
        </patternFill>
      </fill>
    </dxf>
    <dxf>
      <fill>
        <patternFill>
          <bgColor rgb="FFFD595D"/>
        </patternFill>
      </fill>
    </dxf>
    <dxf>
      <fill>
        <patternFill>
          <bgColor rgb="FFFF535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5050"/>
      <color rgb="FFFF5353"/>
      <color rgb="FFFFC7CE"/>
      <color rgb="FFFD59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'[1]CU FOREST N° 1 N° POSTE 3347'!$C$3</c:f>
          <c:strCache>
            <c:ptCount val="1"/>
            <c:pt idx="0">
              <c:v>FORME ET TORSION AXE "X"  (plan XY)</c:v>
            </c:pt>
          </c:strCache>
        </c:strRef>
      </c:tx>
      <c:overlay val="0"/>
      <c:txPr>
        <a:bodyPr/>
        <a:lstStyle/>
        <a:p>
          <a:pPr>
            <a:defRPr b="0"/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'[1]CU FOREST N° 1 N° POSTE 3347'!$C$3</c:f>
              <c:strCache>
                <c:ptCount val="1"/>
                <c:pt idx="0">
                  <c:v>FORME ET TORSION AXE "X"  (plan XY)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'[1]CU FOREST N° 1 N° POSTE 3347'!$E$2:$L$2</c:f>
              <c:numCache>
                <c:formatCode>General</c:formatCode>
                <c:ptCount val="8"/>
                <c:pt idx="0">
                  <c:v>42235</c:v>
                </c:pt>
                <c:pt idx="1">
                  <c:v>42668</c:v>
                </c:pt>
                <c:pt idx="2">
                  <c:v>42824</c:v>
                </c:pt>
                <c:pt idx="3">
                  <c:v>43403</c:v>
                </c:pt>
                <c:pt idx="4">
                  <c:v>43773</c:v>
                </c:pt>
                <c:pt idx="5">
                  <c:v>44140</c:v>
                </c:pt>
                <c:pt idx="6">
                  <c:v>44507</c:v>
                </c:pt>
                <c:pt idx="7">
                  <c:v>44874</c:v>
                </c:pt>
              </c:numCache>
            </c:numRef>
          </c:cat>
          <c:val>
            <c:numRef>
              <c:f>('1-Tolérence&lt;'!$E$3,'1-Tolérence&lt;'!$G$3,'1-Tolérence&lt;'!$I$3,'1-Tolérence&lt;'!$K$3,'1-Tolérence&lt;'!$M$3)</c:f>
              <c:numCache>
                <c:formatCode>General\ \µ</c:formatCode>
                <c:ptCount val="5"/>
                <c:pt idx="0">
                  <c:v>3.5</c:v>
                </c:pt>
                <c:pt idx="1">
                  <c:v>20</c:v>
                </c:pt>
                <c:pt idx="2">
                  <c:v>20</c:v>
                </c:pt>
                <c:pt idx="3">
                  <c:v>11.5</c:v>
                </c:pt>
                <c:pt idx="4">
                  <c:v>6.5</c:v>
                </c:pt>
              </c:numCache>
            </c:numRef>
          </c:val>
          <c:smooth val="0"/>
        </c:ser>
        <c:ser>
          <c:idx val="1"/>
          <c:order val="1"/>
          <c:tx>
            <c:v>Tolérance haute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'[1]CU FOREST N° 1 N° POSTE 3347'!$E$2:$L$2</c:f>
              <c:numCache>
                <c:formatCode>General</c:formatCode>
                <c:ptCount val="8"/>
                <c:pt idx="0">
                  <c:v>42235</c:v>
                </c:pt>
                <c:pt idx="1">
                  <c:v>42668</c:v>
                </c:pt>
                <c:pt idx="2">
                  <c:v>42824</c:v>
                </c:pt>
                <c:pt idx="3">
                  <c:v>43403</c:v>
                </c:pt>
                <c:pt idx="4">
                  <c:v>43773</c:v>
                </c:pt>
                <c:pt idx="5">
                  <c:v>44140</c:v>
                </c:pt>
                <c:pt idx="6">
                  <c:v>44507</c:v>
                </c:pt>
                <c:pt idx="7">
                  <c:v>44874</c:v>
                </c:pt>
              </c:numCache>
            </c:numRef>
          </c:cat>
          <c:val>
            <c:numRef>
              <c:f>('1-Tolérence&lt;'!$E$4,'1-Tolérence&lt;'!$G$4,'1-Tolérence&lt;'!$I$4,'1-Tolérence&lt;'!$K$4,'1-Tolérence&lt;'!$M$4)</c:f>
              <c:numCache>
                <c:formatCode>General\ \µ</c:formatCode>
                <c:ptCount val="5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</c:numCache>
            </c:numRef>
          </c:val>
          <c:smooth val="0"/>
        </c:ser>
        <c:ser>
          <c:idx val="2"/>
          <c:order val="2"/>
          <c:tx>
            <c:v>Tolérance basse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numRef>
              <c:f>'[1]CU FOREST N° 1 N° POSTE 3347'!$E$2:$L$2</c:f>
              <c:numCache>
                <c:formatCode>General</c:formatCode>
                <c:ptCount val="8"/>
                <c:pt idx="0">
                  <c:v>42235</c:v>
                </c:pt>
                <c:pt idx="1">
                  <c:v>42668</c:v>
                </c:pt>
                <c:pt idx="2">
                  <c:v>42824</c:v>
                </c:pt>
                <c:pt idx="3">
                  <c:v>43403</c:v>
                </c:pt>
                <c:pt idx="4">
                  <c:v>43773</c:v>
                </c:pt>
                <c:pt idx="5">
                  <c:v>44140</c:v>
                </c:pt>
                <c:pt idx="6">
                  <c:v>44507</c:v>
                </c:pt>
                <c:pt idx="7">
                  <c:v>44874</c:v>
                </c:pt>
              </c:numCache>
            </c:numRef>
          </c:cat>
          <c:val>
            <c:numRef>
              <c:f>('1-Tolérence&lt;'!$E$5,'1-Tolérence&lt;'!$G$5,'1-Tolérence&lt;'!$I$5,'1-Tolérence&lt;'!$K$5,'1-Tolérence&lt;'!$M$5)</c:f>
              <c:numCache>
                <c:formatCode>General\ \µ</c:formatCode>
                <c:ptCount val="5"/>
                <c:pt idx="0">
                  <c:v>-15</c:v>
                </c:pt>
                <c:pt idx="1">
                  <c:v>-15</c:v>
                </c:pt>
                <c:pt idx="2">
                  <c:v>-15</c:v>
                </c:pt>
                <c:pt idx="3">
                  <c:v>-15</c:v>
                </c:pt>
                <c:pt idx="4">
                  <c:v>-15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951064"/>
        <c:axId val="310549312"/>
      </c:lineChart>
      <c:catAx>
        <c:axId val="87951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0549312"/>
        <c:crosses val="autoZero"/>
        <c:auto val="0"/>
        <c:lblAlgn val="ctr"/>
        <c:lblOffset val="100"/>
        <c:noMultiLvlLbl val="0"/>
      </c:catAx>
      <c:valAx>
        <c:axId val="310549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\ \µ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951064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'[1]CU FOREST N° 1 N° POSTE 3347'!$C$3</c:f>
          <c:strCache>
            <c:ptCount val="1"/>
            <c:pt idx="0">
              <c:v>FORME ET TORSION AXE "X"  (plan XY)</c:v>
            </c:pt>
          </c:strCache>
        </c:strRef>
      </c:tx>
      <c:overlay val="0"/>
      <c:txPr>
        <a:bodyPr/>
        <a:lstStyle/>
        <a:p>
          <a:pPr>
            <a:defRPr b="0"/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'1-Tolérence&lt;'!$B$7</c:f>
              <c:strCache>
                <c:ptCount val="1"/>
                <c:pt idx="0">
                  <c:v>Nom_sujet_étudié</c:v>
                </c:pt>
              </c:strCache>
            </c:strRef>
          </c:tx>
          <c:marker>
            <c:symbol val="none"/>
          </c:marker>
          <c:cat>
            <c:numRef>
              <c:f>'[1]CU FOREST N° 1 N° POSTE 3347'!$E$2:$L$2</c:f>
              <c:numCache>
                <c:formatCode>General</c:formatCode>
                <c:ptCount val="8"/>
                <c:pt idx="0">
                  <c:v>42235</c:v>
                </c:pt>
                <c:pt idx="1">
                  <c:v>42668</c:v>
                </c:pt>
                <c:pt idx="2">
                  <c:v>42824</c:v>
                </c:pt>
                <c:pt idx="3">
                  <c:v>43403</c:v>
                </c:pt>
                <c:pt idx="4">
                  <c:v>43773</c:v>
                </c:pt>
                <c:pt idx="5">
                  <c:v>44140</c:v>
                </c:pt>
                <c:pt idx="6">
                  <c:v>44507</c:v>
                </c:pt>
                <c:pt idx="7">
                  <c:v>44874</c:v>
                </c:pt>
              </c:numCache>
            </c:numRef>
          </c:cat>
          <c:val>
            <c:numRef>
              <c:f>('1-Tolérence&lt;'!$E$7,'1-Tolérence&lt;'!$G$7,'1-Tolérence&lt;'!$I$7,'1-Tolérence&lt;'!$K$7,'1-Tolérence&lt;'!$M$7)</c:f>
              <c:numCache>
                <c:formatCode>General\ \µ</c:formatCode>
                <c:ptCount val="5"/>
              </c:numCache>
            </c:numRef>
          </c:val>
          <c:smooth val="0"/>
        </c:ser>
        <c:ser>
          <c:idx val="1"/>
          <c:order val="1"/>
          <c:tx>
            <c:v>Tolérance haute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'[1]CU FOREST N° 1 N° POSTE 3347'!$E$2:$L$2</c:f>
              <c:numCache>
                <c:formatCode>General</c:formatCode>
                <c:ptCount val="8"/>
                <c:pt idx="0">
                  <c:v>42235</c:v>
                </c:pt>
                <c:pt idx="1">
                  <c:v>42668</c:v>
                </c:pt>
                <c:pt idx="2">
                  <c:v>42824</c:v>
                </c:pt>
                <c:pt idx="3">
                  <c:v>43403</c:v>
                </c:pt>
                <c:pt idx="4">
                  <c:v>43773</c:v>
                </c:pt>
                <c:pt idx="5">
                  <c:v>44140</c:v>
                </c:pt>
                <c:pt idx="6">
                  <c:v>44507</c:v>
                </c:pt>
                <c:pt idx="7">
                  <c:v>44874</c:v>
                </c:pt>
              </c:numCache>
            </c:numRef>
          </c:cat>
          <c:val>
            <c:numRef>
              <c:f>('1-Tolérence&lt;'!$E$4,'1-Tolérence&lt;'!$G$4,'1-Tolérence&lt;'!$I$4,'1-Tolérence&lt;'!$K$4,'1-Tolérence&lt;'!$M$4)</c:f>
              <c:numCache>
                <c:formatCode>General\ \µ</c:formatCode>
                <c:ptCount val="5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</c:numCache>
            </c:numRef>
          </c:val>
          <c:smooth val="0"/>
        </c:ser>
        <c:ser>
          <c:idx val="2"/>
          <c:order val="2"/>
          <c:tx>
            <c:v>Tolérance basse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numRef>
              <c:f>'[1]CU FOREST N° 1 N° POSTE 3347'!$E$2:$L$2</c:f>
              <c:numCache>
                <c:formatCode>General</c:formatCode>
                <c:ptCount val="8"/>
                <c:pt idx="0">
                  <c:v>42235</c:v>
                </c:pt>
                <c:pt idx="1">
                  <c:v>42668</c:v>
                </c:pt>
                <c:pt idx="2">
                  <c:v>42824</c:v>
                </c:pt>
                <c:pt idx="3">
                  <c:v>43403</c:v>
                </c:pt>
                <c:pt idx="4">
                  <c:v>43773</c:v>
                </c:pt>
                <c:pt idx="5">
                  <c:v>44140</c:v>
                </c:pt>
                <c:pt idx="6">
                  <c:v>44507</c:v>
                </c:pt>
                <c:pt idx="7">
                  <c:v>44874</c:v>
                </c:pt>
              </c:numCache>
            </c:numRef>
          </c:cat>
          <c:val>
            <c:numRef>
              <c:f>('1-Tolérence&lt;'!$E$5,'1-Tolérence&lt;'!$G$5,'1-Tolérence&lt;'!$I$5,'1-Tolérence&lt;'!$K$5,'1-Tolérence&lt;'!$M$5)</c:f>
              <c:numCache>
                <c:formatCode>General\ \µ</c:formatCode>
                <c:ptCount val="5"/>
                <c:pt idx="0">
                  <c:v>-15</c:v>
                </c:pt>
                <c:pt idx="1">
                  <c:v>-15</c:v>
                </c:pt>
                <c:pt idx="2">
                  <c:v>-15</c:v>
                </c:pt>
                <c:pt idx="3">
                  <c:v>-15</c:v>
                </c:pt>
                <c:pt idx="4">
                  <c:v>-15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0547744"/>
        <c:axId val="310549704"/>
      </c:lineChart>
      <c:catAx>
        <c:axId val="310547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0549704"/>
        <c:crosses val="autoZero"/>
        <c:auto val="0"/>
        <c:lblAlgn val="ctr"/>
        <c:lblOffset val="100"/>
        <c:noMultiLvlLbl val="0"/>
      </c:catAx>
      <c:valAx>
        <c:axId val="310549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\ \µ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0547744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'[1]CU FOREST N° 1 N° POSTE 3347'!$C$3</c:f>
          <c:strCache>
            <c:ptCount val="1"/>
            <c:pt idx="0">
              <c:v>FORME ET TORSION AXE "X"  (plan XY)</c:v>
            </c:pt>
          </c:strCache>
        </c:strRef>
      </c:tx>
      <c:overlay val="0"/>
      <c:txPr>
        <a:bodyPr/>
        <a:lstStyle/>
        <a:p>
          <a:pPr>
            <a:defRPr b="0"/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ici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'[1]CU FOREST N° 1 N° POSTE 3347'!$E$2:$L$2</c:f>
              <c:numCache>
                <c:formatCode>General</c:formatCode>
                <c:ptCount val="8"/>
                <c:pt idx="0">
                  <c:v>42235</c:v>
                </c:pt>
                <c:pt idx="1">
                  <c:v>42668</c:v>
                </c:pt>
                <c:pt idx="2">
                  <c:v>42824</c:v>
                </c:pt>
                <c:pt idx="3">
                  <c:v>43403</c:v>
                </c:pt>
                <c:pt idx="4">
                  <c:v>43773</c:v>
                </c:pt>
                <c:pt idx="5">
                  <c:v>44140</c:v>
                </c:pt>
                <c:pt idx="6">
                  <c:v>44507</c:v>
                </c:pt>
                <c:pt idx="7">
                  <c:v>44874</c:v>
                </c:pt>
              </c:numCache>
            </c:numRef>
          </c:cat>
          <c:val>
            <c:numRef>
              <c:f>('2-ISO&lt;Messure'!$D$3,'2-ISO&lt;Messure'!$E$3,'2-ISO&lt;Messure'!$F$3,'2-ISO&lt;Messure'!$G$3,'2-ISO&lt;Messure'!$H$3)</c:f>
              <c:numCache>
                <c:formatCode>General\ \µ</c:formatCode>
                <c:ptCount val="5"/>
                <c:pt idx="0">
                  <c:v>3.5</c:v>
                </c:pt>
                <c:pt idx="1">
                  <c:v>4.5</c:v>
                </c:pt>
                <c:pt idx="2">
                  <c:v>5.5</c:v>
                </c:pt>
                <c:pt idx="3">
                  <c:v>11.5</c:v>
                </c:pt>
                <c:pt idx="4">
                  <c:v>6.5</c:v>
                </c:pt>
              </c:numCache>
            </c:numRef>
          </c:val>
          <c:smooth val="0"/>
        </c:ser>
        <c:ser>
          <c:idx val="1"/>
          <c:order val="1"/>
          <c:tx>
            <c:v>Tolérance haute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'[1]CU FOREST N° 1 N° POSTE 3347'!$E$2:$L$2</c:f>
              <c:numCache>
                <c:formatCode>General</c:formatCode>
                <c:ptCount val="8"/>
                <c:pt idx="0">
                  <c:v>42235</c:v>
                </c:pt>
                <c:pt idx="1">
                  <c:v>42668</c:v>
                </c:pt>
                <c:pt idx="2">
                  <c:v>42824</c:v>
                </c:pt>
                <c:pt idx="3">
                  <c:v>43403</c:v>
                </c:pt>
                <c:pt idx="4">
                  <c:v>43773</c:v>
                </c:pt>
                <c:pt idx="5">
                  <c:v>44140</c:v>
                </c:pt>
                <c:pt idx="6">
                  <c:v>44507</c:v>
                </c:pt>
                <c:pt idx="7">
                  <c:v>44874</c:v>
                </c:pt>
              </c:numCache>
            </c:numRef>
          </c:cat>
          <c:val>
            <c:numRef>
              <c:f>('2-ISO&lt;Messure'!$D$4,'2-ISO&lt;Messure'!$E$4,'2-ISO&lt;Messure'!$F$4,'2-ISO&lt;Messure'!$G$4,'2-ISO&lt;Messure'!$H$4)</c:f>
              <c:numCache>
                <c:formatCode>General\ \µ</c:formatCode>
                <c:ptCount val="5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</c:numCache>
            </c:numRef>
          </c:val>
          <c:smooth val="0"/>
        </c:ser>
        <c:ser>
          <c:idx val="2"/>
          <c:order val="2"/>
          <c:tx>
            <c:v>Tolérance basse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numRef>
              <c:f>'[1]CU FOREST N° 1 N° POSTE 3347'!$E$2:$L$2</c:f>
              <c:numCache>
                <c:formatCode>General</c:formatCode>
                <c:ptCount val="8"/>
                <c:pt idx="0">
                  <c:v>42235</c:v>
                </c:pt>
                <c:pt idx="1">
                  <c:v>42668</c:v>
                </c:pt>
                <c:pt idx="2">
                  <c:v>42824</c:v>
                </c:pt>
                <c:pt idx="3">
                  <c:v>43403</c:v>
                </c:pt>
                <c:pt idx="4">
                  <c:v>43773</c:v>
                </c:pt>
                <c:pt idx="5">
                  <c:v>44140</c:v>
                </c:pt>
                <c:pt idx="6">
                  <c:v>44507</c:v>
                </c:pt>
                <c:pt idx="7">
                  <c:v>44874</c:v>
                </c:pt>
              </c:numCache>
            </c:numRef>
          </c:cat>
          <c:val>
            <c:numRef>
              <c:f>('2-ISO&lt;Messure'!$D$5,'2-ISO&lt;Messure'!$E$5,'2-ISO&lt;Messure'!$F$5,'2-ISO&lt;Messure'!$G$5,'2-ISO&lt;Messure'!$H$5)</c:f>
              <c:numCache>
                <c:formatCode>General\ \µ</c:formatCode>
                <c:ptCount val="5"/>
                <c:pt idx="0">
                  <c:v>-15</c:v>
                </c:pt>
                <c:pt idx="1">
                  <c:v>-15</c:v>
                </c:pt>
                <c:pt idx="2">
                  <c:v>-15</c:v>
                </c:pt>
                <c:pt idx="3">
                  <c:v>-15</c:v>
                </c:pt>
                <c:pt idx="4">
                  <c:v>-15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0551272"/>
        <c:axId val="310548528"/>
      </c:lineChart>
      <c:catAx>
        <c:axId val="310551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0548528"/>
        <c:crosses val="autoZero"/>
        <c:auto val="0"/>
        <c:lblAlgn val="ctr"/>
        <c:lblOffset val="100"/>
        <c:noMultiLvlLbl val="0"/>
      </c:catAx>
      <c:valAx>
        <c:axId val="310548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\ \µ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055127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Forme</a:t>
            </a:r>
            <a:r>
              <a:rPr lang="en-US" baseline="0">
                <a:solidFill>
                  <a:sysClr val="windowText" lastClr="000000"/>
                </a:solidFill>
              </a:rPr>
              <a:t> et Torsion Axe "X" (planXY)</a:t>
            </a:r>
            <a:endParaRPr lang="en-US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5957800516745074E-2"/>
          <c:y val="0.11623257575268452"/>
          <c:w val="0.90700111783998916"/>
          <c:h val="0.84841127869516209"/>
        </c:manualLayout>
      </c:layout>
      <c:lineChart>
        <c:grouping val="standard"/>
        <c:varyColors val="0"/>
        <c:ser>
          <c:idx val="0"/>
          <c:order val="0"/>
          <c:tx>
            <c:v>forme et torsion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'2-ISO&lt;Messure'!$D$1:$H$1</c:f>
              <c:numCache>
                <c:formatCode>m/d/yyyy</c:formatCode>
                <c:ptCount val="5"/>
                <c:pt idx="0">
                  <c:v>42235</c:v>
                </c:pt>
                <c:pt idx="1">
                  <c:v>42668</c:v>
                </c:pt>
                <c:pt idx="2">
                  <c:v>42824</c:v>
                </c:pt>
                <c:pt idx="3">
                  <c:v>43403</c:v>
                </c:pt>
                <c:pt idx="4">
                  <c:v>43773</c:v>
                </c:pt>
              </c:numCache>
            </c:numRef>
          </c:cat>
          <c:val>
            <c:numRef>
              <c:f>'2-ISO&lt;Messure'!$D$3:$H$3</c:f>
              <c:numCache>
                <c:formatCode>General\ \µ</c:formatCode>
                <c:ptCount val="5"/>
                <c:pt idx="0">
                  <c:v>3.5</c:v>
                </c:pt>
                <c:pt idx="1">
                  <c:v>4.5</c:v>
                </c:pt>
                <c:pt idx="2">
                  <c:v>5.5</c:v>
                </c:pt>
                <c:pt idx="3">
                  <c:v>11.5</c:v>
                </c:pt>
                <c:pt idx="4">
                  <c:v>6.5</c:v>
                </c:pt>
              </c:numCache>
            </c:numRef>
          </c:val>
          <c:smooth val="0"/>
        </c:ser>
        <c:ser>
          <c:idx val="1"/>
          <c:order val="1"/>
          <c:tx>
            <c:v>tolerence haute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'2-ISO&lt;Messure'!$D$1:$H$1</c:f>
              <c:numCache>
                <c:formatCode>m/d/yyyy</c:formatCode>
                <c:ptCount val="5"/>
                <c:pt idx="0">
                  <c:v>42235</c:v>
                </c:pt>
                <c:pt idx="1">
                  <c:v>42668</c:v>
                </c:pt>
                <c:pt idx="2">
                  <c:v>42824</c:v>
                </c:pt>
                <c:pt idx="3">
                  <c:v>43403</c:v>
                </c:pt>
                <c:pt idx="4">
                  <c:v>43773</c:v>
                </c:pt>
              </c:numCache>
            </c:numRef>
          </c:cat>
          <c:val>
            <c:numRef>
              <c:f>'2-ISO&lt;Messure'!$D$4:$H$4</c:f>
              <c:numCache>
                <c:formatCode>General\ \µ</c:formatCode>
                <c:ptCount val="5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</c:numCache>
            </c:numRef>
          </c:val>
          <c:smooth val="0"/>
        </c:ser>
        <c:ser>
          <c:idx val="2"/>
          <c:order val="2"/>
          <c:tx>
            <c:v>tolerence basse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'2-ISO&lt;Messure'!$D$1:$H$1</c:f>
              <c:numCache>
                <c:formatCode>m/d/yyyy</c:formatCode>
                <c:ptCount val="5"/>
                <c:pt idx="0">
                  <c:v>42235</c:v>
                </c:pt>
                <c:pt idx="1">
                  <c:v>42668</c:v>
                </c:pt>
                <c:pt idx="2">
                  <c:v>42824</c:v>
                </c:pt>
                <c:pt idx="3">
                  <c:v>43403</c:v>
                </c:pt>
                <c:pt idx="4">
                  <c:v>43773</c:v>
                </c:pt>
              </c:numCache>
            </c:numRef>
          </c:cat>
          <c:val>
            <c:numRef>
              <c:f>'2-ISO&lt;Messure'!$D$5:$H$5</c:f>
              <c:numCache>
                <c:formatCode>General\ \µ</c:formatCode>
                <c:ptCount val="5"/>
                <c:pt idx="0">
                  <c:v>-15</c:v>
                </c:pt>
                <c:pt idx="1">
                  <c:v>-15</c:v>
                </c:pt>
                <c:pt idx="2">
                  <c:v>-15</c:v>
                </c:pt>
                <c:pt idx="3">
                  <c:v>-15</c:v>
                </c:pt>
                <c:pt idx="4">
                  <c:v>-15</c:v>
                </c:pt>
              </c:numCache>
            </c:numRef>
          </c:val>
          <c:smooth val="0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310552448"/>
        <c:axId val="310550488"/>
      </c:lineChart>
      <c:catAx>
        <c:axId val="310552448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0550488"/>
        <c:crosses val="autoZero"/>
        <c:auto val="0"/>
        <c:lblAlgn val="ctr"/>
        <c:lblOffset val="100"/>
        <c:tickLblSkip val="1"/>
        <c:noMultiLvlLbl val="0"/>
      </c:catAx>
      <c:valAx>
        <c:axId val="310550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\ \µ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0552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8.9286834465504589E-2"/>
          <c:y val="0.85586833740845047"/>
          <c:w val="0.78382809013147925"/>
          <c:h val="0.1410731687563437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'[1]CU FOREST N° 1 N° POSTE 3347'!$C$3</c:f>
          <c:strCache>
            <c:ptCount val="1"/>
            <c:pt idx="0">
              <c:v>FORME ET TORSION AXE "X"  (plan XY)</c:v>
            </c:pt>
          </c:strCache>
        </c:strRef>
      </c:tx>
      <c:overlay val="0"/>
      <c:txPr>
        <a:bodyPr/>
        <a:lstStyle/>
        <a:p>
          <a:pPr>
            <a:defRPr b="0"/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Perpendicularité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'3-ISO&gt;Messure'!$D$1:$H$1</c:f>
              <c:numCache>
                <c:formatCode>m/d/yyyy</c:formatCode>
                <c:ptCount val="5"/>
                <c:pt idx="0">
                  <c:v>42235</c:v>
                </c:pt>
                <c:pt idx="1">
                  <c:v>42668</c:v>
                </c:pt>
                <c:pt idx="2">
                  <c:v>42824</c:v>
                </c:pt>
                <c:pt idx="3">
                  <c:v>43403</c:v>
                </c:pt>
                <c:pt idx="4">
                  <c:v>43773</c:v>
                </c:pt>
              </c:numCache>
            </c:numRef>
          </c:cat>
          <c:val>
            <c:numRef>
              <c:f>'3-ISO&gt;Messure'!$D$3:$H$3</c:f>
              <c:numCache>
                <c:formatCode>General\ \µ</c:formatCode>
                <c:ptCount val="5"/>
                <c:pt idx="0">
                  <c:v>-6</c:v>
                </c:pt>
                <c:pt idx="1">
                  <c:v>21</c:v>
                </c:pt>
                <c:pt idx="2">
                  <c:v>18</c:v>
                </c:pt>
                <c:pt idx="3">
                  <c:v>16</c:v>
                </c:pt>
                <c:pt idx="4">
                  <c:v>13</c:v>
                </c:pt>
              </c:numCache>
            </c:numRef>
          </c:val>
          <c:smooth val="0"/>
        </c:ser>
        <c:ser>
          <c:idx val="1"/>
          <c:order val="1"/>
          <c:tx>
            <c:v>Tolérance haute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'3-ISO&gt;Messure'!$D$1:$H$1</c:f>
              <c:numCache>
                <c:formatCode>m/d/yyyy</c:formatCode>
                <c:ptCount val="5"/>
                <c:pt idx="0">
                  <c:v>42235</c:v>
                </c:pt>
                <c:pt idx="1">
                  <c:v>42668</c:v>
                </c:pt>
                <c:pt idx="2">
                  <c:v>42824</c:v>
                </c:pt>
                <c:pt idx="3">
                  <c:v>43403</c:v>
                </c:pt>
                <c:pt idx="4">
                  <c:v>43773</c:v>
                </c:pt>
              </c:numCache>
            </c:numRef>
          </c:cat>
          <c:val>
            <c:numRef>
              <c:f>'3-ISO&gt;Messure'!$D$4:$H$4</c:f>
              <c:numCache>
                <c:formatCode>General\ \µ</c:formatCode>
                <c:ptCount val="5"/>
                <c:pt idx="0">
                  <c:v>30</c:v>
                </c:pt>
                <c:pt idx="1">
                  <c:v>24</c:v>
                </c:pt>
                <c:pt idx="2">
                  <c:v>21</c:v>
                </c:pt>
                <c:pt idx="3">
                  <c:v>18</c:v>
                </c:pt>
                <c:pt idx="4">
                  <c:v>15</c:v>
                </c:pt>
              </c:numCache>
            </c:numRef>
          </c:val>
          <c:smooth val="0"/>
        </c:ser>
        <c:ser>
          <c:idx val="2"/>
          <c:order val="2"/>
          <c:tx>
            <c:v>Tolérance basse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numRef>
              <c:f>'3-ISO&gt;Messure'!$D$1:$H$1</c:f>
              <c:numCache>
                <c:formatCode>m/d/yyyy</c:formatCode>
                <c:ptCount val="5"/>
                <c:pt idx="0">
                  <c:v>42235</c:v>
                </c:pt>
                <c:pt idx="1">
                  <c:v>42668</c:v>
                </c:pt>
                <c:pt idx="2">
                  <c:v>42824</c:v>
                </c:pt>
                <c:pt idx="3">
                  <c:v>43403</c:v>
                </c:pt>
                <c:pt idx="4">
                  <c:v>43773</c:v>
                </c:pt>
              </c:numCache>
            </c:numRef>
          </c:cat>
          <c:val>
            <c:numRef>
              <c:f>'3-ISO&gt;Messure'!$D$5:$H$5</c:f>
              <c:numCache>
                <c:formatCode>General\ \µ</c:formatCode>
                <c:ptCount val="5"/>
                <c:pt idx="0">
                  <c:v>-30</c:v>
                </c:pt>
                <c:pt idx="1">
                  <c:v>-24</c:v>
                </c:pt>
                <c:pt idx="2">
                  <c:v>-21</c:v>
                </c:pt>
                <c:pt idx="3">
                  <c:v>-18</c:v>
                </c:pt>
                <c:pt idx="4">
                  <c:v>-15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0548920"/>
        <c:axId val="310553624"/>
      </c:lineChart>
      <c:catAx>
        <c:axId val="31054892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0553624"/>
        <c:crosses val="autoZero"/>
        <c:auto val="0"/>
        <c:lblAlgn val="ctr"/>
        <c:lblOffset val="100"/>
        <c:noMultiLvlLbl val="0"/>
      </c:catAx>
      <c:valAx>
        <c:axId val="310553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\ \µ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0548920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12</xdr:row>
      <xdr:rowOff>171450</xdr:rowOff>
    </xdr:from>
    <xdr:to>
      <xdr:col>12</xdr:col>
      <xdr:colOff>638175</xdr:colOff>
      <xdr:row>25</xdr:row>
      <xdr:rowOff>164042</xdr:rowOff>
    </xdr:to>
    <xdr:graphicFrame macro="">
      <xdr:nvGraphicFramePr>
        <xdr:cNvPr id="7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638175</xdr:colOff>
      <xdr:row>14</xdr:row>
      <xdr:rowOff>180975</xdr:rowOff>
    </xdr:from>
    <xdr:to>
      <xdr:col>21</xdr:col>
      <xdr:colOff>552450</xdr:colOff>
      <xdr:row>27</xdr:row>
      <xdr:rowOff>173567</xdr:rowOff>
    </xdr:to>
    <xdr:graphicFrame macro="">
      <xdr:nvGraphicFramePr>
        <xdr:cNvPr id="11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16</xdr:col>
      <xdr:colOff>676275</xdr:colOff>
      <xdr:row>11</xdr:row>
      <xdr:rowOff>0</xdr:rowOff>
    </xdr:to>
    <xdr:graphicFrame macro="">
      <xdr:nvGraphicFramePr>
        <xdr:cNvPr id="2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761999</xdr:colOff>
      <xdr:row>12</xdr:row>
      <xdr:rowOff>1</xdr:rowOff>
    </xdr:from>
    <xdr:to>
      <xdr:col>17</xdr:col>
      <xdr:colOff>9524</xdr:colOff>
      <xdr:row>26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9526</xdr:colOff>
      <xdr:row>1</xdr:row>
      <xdr:rowOff>9524</xdr:rowOff>
    </xdr:from>
    <xdr:to>
      <xdr:col>17</xdr:col>
      <xdr:colOff>0</xdr:colOff>
      <xdr:row>14</xdr:row>
      <xdr:rowOff>9524</xdr:rowOff>
    </xdr:to>
    <xdr:graphicFrame macro="">
      <xdr:nvGraphicFramePr>
        <xdr:cNvPr id="6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ANALYSE%20PROTOCOLES%20GEOMETRIQUE%20ARCHIVE%20B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IAKY N°2"/>
      <sheetName val="FORM 400 N°1"/>
      <sheetName val="FORM 400 N°2"/>
      <sheetName val="Format"/>
      <sheetName val="FOREST N°1"/>
      <sheetName val="HERMLE N°1"/>
      <sheetName val="GU 600"/>
      <sheetName val="GU 1000"/>
      <sheetName val="EDM AGIETRON 200"/>
      <sheetName val="INTEGRAL 5"/>
      <sheetName val="Pro-Beam N°1"/>
      <sheetName val="Format (2)"/>
      <sheetName val="CU FOREST N° 1 N° POSTE 3347"/>
      <sheetName val="EDM FORM 400 N°1"/>
      <sheetName val="Feuil2"/>
      <sheetName val="Feuil1"/>
      <sheetName val="GU 800"/>
      <sheetName val="Feuil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E2">
            <v>42235</v>
          </cell>
          <cell r="F2">
            <v>42668</v>
          </cell>
          <cell r="G2">
            <v>42824</v>
          </cell>
          <cell r="H2">
            <v>43403</v>
          </cell>
          <cell r="I2">
            <v>43773</v>
          </cell>
          <cell r="J2">
            <v>44140</v>
          </cell>
          <cell r="K2">
            <v>44507</v>
          </cell>
          <cell r="L2">
            <v>44874</v>
          </cell>
        </row>
        <row r="3">
          <cell r="C3" t="str">
            <v>FORME ET TORSION AXE "X"  (plan XY)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1"/>
  <sheetViews>
    <sheetView workbookViewId="0">
      <selection activeCell="S6" sqref="S6"/>
    </sheetView>
  </sheetViews>
  <sheetFormatPr baseColWidth="10" defaultRowHeight="15" x14ac:dyDescent="0.25"/>
  <cols>
    <col min="2" max="2" width="16.5703125" customWidth="1"/>
    <col min="3" max="3" width="13.28515625" customWidth="1"/>
    <col min="5" max="5" width="14.28515625" customWidth="1"/>
    <col min="7" max="7" width="14.28515625" customWidth="1"/>
    <col min="9" max="9" width="13.7109375" customWidth="1"/>
    <col min="11" max="11" width="14.42578125" customWidth="1"/>
    <col min="13" max="13" width="14.140625" customWidth="1"/>
  </cols>
  <sheetData>
    <row r="1" spans="1:13" ht="15.75" thickBot="1" x14ac:dyDescent="0.3">
      <c r="A1" s="95" t="s">
        <v>0</v>
      </c>
      <c r="B1" s="95" t="s">
        <v>1</v>
      </c>
      <c r="C1" s="101" t="s">
        <v>2</v>
      </c>
      <c r="D1" s="103">
        <v>42235</v>
      </c>
      <c r="E1" s="104"/>
      <c r="F1" s="105">
        <v>42668</v>
      </c>
      <c r="G1" s="106"/>
      <c r="H1" s="107">
        <v>42824</v>
      </c>
      <c r="I1" s="108"/>
      <c r="J1" s="91">
        <v>43403</v>
      </c>
      <c r="K1" s="92"/>
      <c r="L1" s="93">
        <v>43773</v>
      </c>
      <c r="M1" s="94"/>
    </row>
    <row r="2" spans="1:13" ht="15.75" thickBot="1" x14ac:dyDescent="0.3">
      <c r="A2" s="97"/>
      <c r="B2" s="97"/>
      <c r="C2" s="102"/>
      <c r="D2" s="30" t="s">
        <v>3</v>
      </c>
      <c r="E2" s="30" t="s">
        <v>5</v>
      </c>
      <c r="F2" s="38" t="s">
        <v>3</v>
      </c>
      <c r="G2" s="38" t="s">
        <v>5</v>
      </c>
      <c r="H2" s="44" t="s">
        <v>3</v>
      </c>
      <c r="I2" s="44" t="s">
        <v>5</v>
      </c>
      <c r="J2" s="49" t="s">
        <v>3</v>
      </c>
      <c r="K2" s="49" t="s">
        <v>5</v>
      </c>
      <c r="L2" s="54" t="s">
        <v>3</v>
      </c>
      <c r="M2" s="54" t="s">
        <v>5</v>
      </c>
    </row>
    <row r="3" spans="1:13" ht="15.75" thickBot="1" x14ac:dyDescent="0.3">
      <c r="A3" s="95" t="s">
        <v>4</v>
      </c>
      <c r="B3" s="98" t="s">
        <v>9</v>
      </c>
      <c r="C3" s="6">
        <v>15</v>
      </c>
      <c r="D3" s="31">
        <v>7</v>
      </c>
      <c r="E3" s="32">
        <f>D3/2</f>
        <v>3.5</v>
      </c>
      <c r="F3" s="39">
        <v>40</v>
      </c>
      <c r="G3" s="39">
        <f>F3/2</f>
        <v>20</v>
      </c>
      <c r="H3" s="45">
        <v>40</v>
      </c>
      <c r="I3" s="45">
        <f>H3/2</f>
        <v>20</v>
      </c>
      <c r="J3" s="50">
        <v>23</v>
      </c>
      <c r="K3" s="50">
        <f>J3/2</f>
        <v>11.5</v>
      </c>
      <c r="L3" s="55">
        <v>13</v>
      </c>
      <c r="M3" s="55">
        <f>L3/2</f>
        <v>6.5</v>
      </c>
    </row>
    <row r="4" spans="1:13" x14ac:dyDescent="0.25">
      <c r="A4" s="96"/>
      <c r="B4" s="99"/>
      <c r="C4" s="12">
        <f>30</f>
        <v>30</v>
      </c>
      <c r="D4" s="33">
        <v>30</v>
      </c>
      <c r="E4" s="33">
        <f>D4*(E6/D6)</f>
        <v>15</v>
      </c>
      <c r="F4" s="40">
        <v>30</v>
      </c>
      <c r="G4" s="40">
        <f>F4*(G6/F6)</f>
        <v>15</v>
      </c>
      <c r="H4" s="46">
        <v>30</v>
      </c>
      <c r="I4" s="46">
        <f>F4*(G6/F6)</f>
        <v>15</v>
      </c>
      <c r="J4" s="51">
        <v>30</v>
      </c>
      <c r="K4" s="51">
        <f>J4*(K6/J6)</f>
        <v>15</v>
      </c>
      <c r="L4" s="56">
        <f>$D$4</f>
        <v>30</v>
      </c>
      <c r="M4" s="56">
        <f>L4*(M6/L6)</f>
        <v>15</v>
      </c>
    </row>
    <row r="5" spans="1:13" x14ac:dyDescent="0.25">
      <c r="A5" s="96"/>
      <c r="B5" s="99"/>
      <c r="C5" s="12">
        <f>-$C$4</f>
        <v>-30</v>
      </c>
      <c r="D5" s="34">
        <f>-D4</f>
        <v>-30</v>
      </c>
      <c r="E5" s="34">
        <f>(D5)*E6/D6</f>
        <v>-15</v>
      </c>
      <c r="F5" s="40">
        <f>-F4</f>
        <v>-30</v>
      </c>
      <c r="G5" s="40">
        <f>(F5)*G6/F6</f>
        <v>-15</v>
      </c>
      <c r="H5" s="46">
        <f>-H4</f>
        <v>-30</v>
      </c>
      <c r="I5" s="46">
        <f>(H5)*I6/H6</f>
        <v>-15</v>
      </c>
      <c r="J5" s="51">
        <f>-J4</f>
        <v>-30</v>
      </c>
      <c r="K5" s="51">
        <f>(J5)*K6/J6</f>
        <v>-15</v>
      </c>
      <c r="L5" s="56">
        <f>-L4</f>
        <v>-30</v>
      </c>
      <c r="M5" s="56">
        <f>(L5)*M6/L6</f>
        <v>-15</v>
      </c>
    </row>
    <row r="6" spans="1:13" ht="15.75" thickBot="1" x14ac:dyDescent="0.3">
      <c r="A6" s="96"/>
      <c r="B6" s="100"/>
      <c r="C6" s="29">
        <v>1000</v>
      </c>
      <c r="D6" s="35">
        <v>2000</v>
      </c>
      <c r="E6" s="35">
        <f>C6</f>
        <v>1000</v>
      </c>
      <c r="F6" s="41">
        <f>2000</f>
        <v>2000</v>
      </c>
      <c r="G6" s="41">
        <f>C6</f>
        <v>1000</v>
      </c>
      <c r="H6" s="47">
        <f>2000</f>
        <v>2000</v>
      </c>
      <c r="I6" s="47">
        <f>C6</f>
        <v>1000</v>
      </c>
      <c r="J6" s="52">
        <f>2000</f>
        <v>2000</v>
      </c>
      <c r="K6" s="52">
        <f>C6</f>
        <v>1000</v>
      </c>
      <c r="L6" s="57">
        <f>2000</f>
        <v>2000</v>
      </c>
      <c r="M6" s="57">
        <f>C6</f>
        <v>1000</v>
      </c>
    </row>
    <row r="7" spans="1:13" x14ac:dyDescent="0.25">
      <c r="A7" s="96"/>
      <c r="B7" s="98" t="s">
        <v>9</v>
      </c>
      <c r="C7" s="18"/>
      <c r="D7" s="36"/>
      <c r="E7" s="36"/>
      <c r="F7" s="42"/>
      <c r="G7" s="42"/>
      <c r="H7" s="45"/>
      <c r="I7" s="45"/>
      <c r="J7" s="50"/>
      <c r="K7" s="50"/>
      <c r="L7" s="55"/>
      <c r="M7" s="55"/>
    </row>
    <row r="8" spans="1:13" x14ac:dyDescent="0.25">
      <c r="A8" s="96"/>
      <c r="B8" s="99"/>
      <c r="C8" s="12"/>
      <c r="D8" s="34"/>
      <c r="E8" s="34"/>
      <c r="F8" s="40"/>
      <c r="G8" s="40"/>
      <c r="H8" s="46"/>
      <c r="I8" s="46"/>
      <c r="J8" s="51"/>
      <c r="K8" s="51"/>
      <c r="L8" s="56"/>
      <c r="M8" s="56"/>
    </row>
    <row r="9" spans="1:13" x14ac:dyDescent="0.25">
      <c r="A9" s="96"/>
      <c r="B9" s="99"/>
      <c r="C9" s="19"/>
      <c r="D9" s="37"/>
      <c r="E9" s="37"/>
      <c r="F9" s="43"/>
      <c r="G9" s="43"/>
      <c r="H9" s="48"/>
      <c r="I9" s="48"/>
      <c r="J9" s="53"/>
      <c r="K9" s="53"/>
      <c r="L9" s="58"/>
      <c r="M9" s="58"/>
    </row>
    <row r="10" spans="1:13" ht="15.75" thickBot="1" x14ac:dyDescent="0.3">
      <c r="A10" s="97"/>
      <c r="B10" s="100"/>
      <c r="C10" s="29"/>
      <c r="D10" s="35"/>
      <c r="E10" s="35"/>
      <c r="F10" s="41"/>
      <c r="G10" s="41"/>
      <c r="H10" s="47"/>
      <c r="I10" s="47"/>
      <c r="J10" s="52"/>
      <c r="K10" s="52"/>
      <c r="L10" s="57"/>
      <c r="M10" s="57"/>
    </row>
    <row r="21" spans="1:6" x14ac:dyDescent="0.25">
      <c r="A21" s="21"/>
      <c r="B21" s="21"/>
      <c r="C21" s="21"/>
      <c r="D21" s="21"/>
      <c r="E21" s="21"/>
      <c r="F21" s="21"/>
    </row>
    <row r="22" spans="1:6" x14ac:dyDescent="0.25">
      <c r="A22" s="24"/>
      <c r="B22" s="24"/>
      <c r="C22" s="24"/>
      <c r="D22" s="24"/>
      <c r="E22" s="24"/>
      <c r="F22" s="24"/>
    </row>
    <row r="23" spans="1:6" x14ac:dyDescent="0.25">
      <c r="A23" s="24"/>
      <c r="B23" s="24"/>
      <c r="C23" s="24"/>
      <c r="D23" s="24"/>
      <c r="E23" s="24"/>
      <c r="F23" s="24"/>
    </row>
    <row r="24" spans="1:6" x14ac:dyDescent="0.25">
      <c r="A24" s="24"/>
      <c r="B24" s="24"/>
      <c r="C24" s="24"/>
      <c r="D24" s="24"/>
      <c r="E24" s="24"/>
      <c r="F24" s="24"/>
    </row>
    <row r="25" spans="1:6" x14ac:dyDescent="0.25">
      <c r="A25" s="24"/>
      <c r="B25" s="24"/>
      <c r="C25" s="25"/>
      <c r="D25" s="25"/>
      <c r="E25" s="25"/>
      <c r="F25" s="24"/>
    </row>
    <row r="26" spans="1:6" x14ac:dyDescent="0.25">
      <c r="A26" s="24"/>
      <c r="B26" s="24"/>
      <c r="C26" s="25"/>
      <c r="D26" s="25"/>
      <c r="E26" s="25"/>
      <c r="F26" s="24"/>
    </row>
    <row r="27" spans="1:6" x14ac:dyDescent="0.25">
      <c r="A27" s="24"/>
      <c r="B27" s="24"/>
      <c r="C27" s="25"/>
      <c r="D27" s="25"/>
      <c r="E27" s="25"/>
      <c r="F27" s="24"/>
    </row>
    <row r="28" spans="1:6" x14ac:dyDescent="0.25">
      <c r="A28" s="24"/>
      <c r="B28" s="24"/>
      <c r="C28" s="26"/>
      <c r="D28" s="26"/>
      <c r="E28" s="26"/>
      <c r="F28" s="24"/>
    </row>
    <row r="29" spans="1:6" x14ac:dyDescent="0.25">
      <c r="A29" s="24"/>
      <c r="B29" s="24"/>
      <c r="C29" s="24"/>
      <c r="D29" s="24"/>
      <c r="E29" s="24"/>
      <c r="F29" s="24"/>
    </row>
    <row r="30" spans="1:6" x14ac:dyDescent="0.25">
      <c r="A30" s="27"/>
      <c r="B30" s="27"/>
      <c r="C30" s="27"/>
      <c r="D30" s="27"/>
      <c r="E30" s="27"/>
      <c r="F30" s="27"/>
    </row>
    <row r="31" spans="1:6" x14ac:dyDescent="0.25">
      <c r="A31" s="21"/>
      <c r="B31" s="21"/>
      <c r="C31" s="21"/>
      <c r="D31" s="21"/>
      <c r="E31" s="21"/>
      <c r="F31" s="21"/>
    </row>
  </sheetData>
  <mergeCells count="11">
    <mergeCell ref="J1:K1"/>
    <mergeCell ref="L1:M1"/>
    <mergeCell ref="A3:A10"/>
    <mergeCell ref="B3:B6"/>
    <mergeCell ref="B7:B10"/>
    <mergeCell ref="A1:A2"/>
    <mergeCell ref="B1:B2"/>
    <mergeCell ref="C1:C2"/>
    <mergeCell ref="D1:E1"/>
    <mergeCell ref="F1:G1"/>
    <mergeCell ref="H1:I1"/>
  </mergeCells>
  <conditionalFormatting sqref="D25:E25">
    <cfRule type="cellIs" dxfId="17" priority="3" stopIfTrue="1" operator="lessThan">
      <formula>-$D$29</formula>
    </cfRule>
    <cfRule type="cellIs" dxfId="16" priority="4" stopIfTrue="1" operator="greaterThan">
      <formula>$D$29</formula>
    </cfRule>
  </conditionalFormatting>
  <conditionalFormatting sqref="E3 C13 G3 I3 K3 M3">
    <cfRule type="cellIs" dxfId="15" priority="2" operator="greaterThan">
      <formula>$E$4</formula>
    </cfRule>
  </conditionalFormatting>
  <conditionalFormatting sqref="J22 E3 G3 I3 K3 M3">
    <cfRule type="cellIs" dxfId="14" priority="1" operator="lessThan">
      <formula>$E$5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7"/>
  <sheetViews>
    <sheetView workbookViewId="0">
      <selection activeCell="D3" sqref="D3"/>
    </sheetView>
  </sheetViews>
  <sheetFormatPr baseColWidth="10" defaultRowHeight="15" x14ac:dyDescent="0.25"/>
  <cols>
    <col min="2" max="2" width="19.7109375" customWidth="1"/>
    <col min="3" max="3" width="17.7109375" customWidth="1"/>
    <col min="4" max="5" width="14.28515625" customWidth="1"/>
    <col min="6" max="6" width="13.7109375" customWidth="1"/>
    <col min="7" max="7" width="14.42578125" customWidth="1"/>
    <col min="8" max="8" width="14.140625" customWidth="1"/>
  </cols>
  <sheetData>
    <row r="1" spans="1:8" ht="15.75" thickBot="1" x14ac:dyDescent="0.3">
      <c r="A1" s="20" t="s">
        <v>0</v>
      </c>
      <c r="B1" s="74" t="s">
        <v>1</v>
      </c>
      <c r="C1" s="77"/>
      <c r="D1" s="59">
        <v>42235</v>
      </c>
      <c r="E1" s="68">
        <v>42668</v>
      </c>
      <c r="F1" s="67">
        <v>42824</v>
      </c>
      <c r="G1" s="66">
        <v>43403</v>
      </c>
      <c r="H1" s="65">
        <v>43773</v>
      </c>
    </row>
    <row r="2" spans="1:8" ht="15.75" thickBot="1" x14ac:dyDescent="0.3">
      <c r="A2" s="95" t="s">
        <v>4</v>
      </c>
      <c r="B2" s="98" t="s">
        <v>9</v>
      </c>
      <c r="C2" s="76" t="s">
        <v>12</v>
      </c>
      <c r="D2" s="69">
        <v>7</v>
      </c>
      <c r="E2" s="64">
        <v>9</v>
      </c>
      <c r="F2" s="63">
        <v>11</v>
      </c>
      <c r="G2" s="62">
        <v>23</v>
      </c>
      <c r="H2" s="61">
        <v>13</v>
      </c>
    </row>
    <row r="3" spans="1:8" x14ac:dyDescent="0.25">
      <c r="A3" s="96"/>
      <c r="B3" s="99"/>
      <c r="C3" s="75" t="s">
        <v>10</v>
      </c>
      <c r="D3" s="70">
        <f>D2*(C6/D6)</f>
        <v>3.5</v>
      </c>
      <c r="E3" s="39">
        <f>E2*(C6/E6)</f>
        <v>4.5</v>
      </c>
      <c r="F3" s="45">
        <f>F2*(C6/F6)</f>
        <v>5.5</v>
      </c>
      <c r="G3" s="50">
        <f>G2*(C6/G6)</f>
        <v>11.5</v>
      </c>
      <c r="H3" s="55">
        <f>H2*(C6/H6)</f>
        <v>6.5</v>
      </c>
    </row>
    <row r="4" spans="1:8" ht="18" customHeight="1" x14ac:dyDescent="0.25">
      <c r="A4" s="96"/>
      <c r="B4" s="99"/>
      <c r="C4" s="12">
        <f>15</f>
        <v>15</v>
      </c>
      <c r="D4" s="71">
        <f>C4</f>
        <v>15</v>
      </c>
      <c r="E4" s="40">
        <f>C4</f>
        <v>15</v>
      </c>
      <c r="F4" s="46">
        <f>C4</f>
        <v>15</v>
      </c>
      <c r="G4" s="51">
        <f>C4</f>
        <v>15</v>
      </c>
      <c r="H4" s="56">
        <f>C4</f>
        <v>15</v>
      </c>
    </row>
    <row r="5" spans="1:8" ht="18.75" customHeight="1" thickBot="1" x14ac:dyDescent="0.3">
      <c r="A5" s="96"/>
      <c r="B5" s="99"/>
      <c r="C5" s="12">
        <f>-$C$4</f>
        <v>-15</v>
      </c>
      <c r="D5" s="71">
        <f>C5</f>
        <v>-15</v>
      </c>
      <c r="E5" s="40">
        <f>C5</f>
        <v>-15</v>
      </c>
      <c r="F5" s="46">
        <f>C5</f>
        <v>-15</v>
      </c>
      <c r="G5" s="51">
        <f>C5</f>
        <v>-15</v>
      </c>
      <c r="H5" s="56">
        <f>C5</f>
        <v>-15</v>
      </c>
    </row>
    <row r="6" spans="1:8" ht="20.25" customHeight="1" thickBot="1" x14ac:dyDescent="0.3">
      <c r="A6" s="97"/>
      <c r="B6" s="78" t="s">
        <v>11</v>
      </c>
      <c r="C6" s="73">
        <v>1000</v>
      </c>
      <c r="D6" s="72">
        <v>2000</v>
      </c>
      <c r="E6" s="41">
        <v>2000</v>
      </c>
      <c r="F6" s="47">
        <v>2000</v>
      </c>
      <c r="G6" s="52">
        <v>2000</v>
      </c>
      <c r="H6" s="57">
        <v>2000</v>
      </c>
    </row>
    <row r="9" spans="1:8" x14ac:dyDescent="0.25">
      <c r="E9" s="60"/>
    </row>
    <row r="17" spans="1:4" x14ac:dyDescent="0.25">
      <c r="A17" s="21"/>
      <c r="B17" s="21"/>
      <c r="C17" s="21"/>
      <c r="D17" s="21"/>
    </row>
    <row r="18" spans="1:4" x14ac:dyDescent="0.25">
      <c r="A18" s="24"/>
      <c r="B18" s="24"/>
      <c r="C18" s="24"/>
      <c r="D18" s="24"/>
    </row>
    <row r="19" spans="1:4" x14ac:dyDescent="0.25">
      <c r="A19" s="24"/>
      <c r="B19" s="24"/>
      <c r="C19" s="24"/>
      <c r="D19" s="24"/>
    </row>
    <row r="20" spans="1:4" x14ac:dyDescent="0.25">
      <c r="A20" s="24"/>
      <c r="B20" s="24"/>
      <c r="C20" s="24"/>
      <c r="D20" s="24"/>
    </row>
    <row r="21" spans="1:4" x14ac:dyDescent="0.25">
      <c r="A21" s="24"/>
      <c r="B21" s="24"/>
      <c r="C21" s="25"/>
      <c r="D21" s="25"/>
    </row>
    <row r="22" spans="1:4" x14ac:dyDescent="0.25">
      <c r="A22" s="24"/>
      <c r="B22" s="24"/>
      <c r="C22" s="25"/>
      <c r="D22" s="25"/>
    </row>
    <row r="23" spans="1:4" x14ac:dyDescent="0.25">
      <c r="A23" s="24"/>
      <c r="B23" s="24"/>
      <c r="C23" s="25"/>
      <c r="D23" s="25"/>
    </row>
    <row r="24" spans="1:4" x14ac:dyDescent="0.25">
      <c r="A24" s="24"/>
      <c r="B24" s="24"/>
      <c r="C24" s="26"/>
      <c r="D24" s="26"/>
    </row>
    <row r="25" spans="1:4" x14ac:dyDescent="0.25">
      <c r="A25" s="24"/>
      <c r="B25" s="24"/>
      <c r="C25" s="24"/>
      <c r="D25" s="24"/>
    </row>
    <row r="26" spans="1:4" x14ac:dyDescent="0.25">
      <c r="A26" s="27"/>
      <c r="B26" s="27"/>
      <c r="C26" s="27"/>
      <c r="D26" s="27"/>
    </row>
    <row r="27" spans="1:4" x14ac:dyDescent="0.25">
      <c r="A27" s="21"/>
      <c r="B27" s="21"/>
      <c r="C27" s="21"/>
      <c r="D27" s="21"/>
    </row>
  </sheetData>
  <mergeCells count="2">
    <mergeCell ref="B2:B5"/>
    <mergeCell ref="A2:A6"/>
  </mergeCells>
  <conditionalFormatting sqref="C9 D3:H3">
    <cfRule type="cellIs" dxfId="13" priority="2" operator="greaterThan">
      <formula>$D$4</formula>
    </cfRule>
  </conditionalFormatting>
  <conditionalFormatting sqref="D3:H3">
    <cfRule type="cellIs" dxfId="12" priority="1" operator="lessThan">
      <formula>$D$5</formula>
    </cfRule>
  </conditionalFormatting>
  <conditionalFormatting sqref="D21">
    <cfRule type="cellIs" dxfId="11" priority="3" stopIfTrue="1" operator="lessThan">
      <formula>-#REF!</formula>
    </cfRule>
    <cfRule type="cellIs" dxfId="10" priority="4" stopIfTrue="1" operator="greaterThan">
      <formula>#REF!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2"/>
  <sheetViews>
    <sheetView workbookViewId="0">
      <selection activeCell="D4" sqref="D4"/>
    </sheetView>
  </sheetViews>
  <sheetFormatPr baseColWidth="10" defaultRowHeight="15" x14ac:dyDescent="0.25"/>
  <cols>
    <col min="2" max="2" width="19.42578125" customWidth="1"/>
    <col min="3" max="3" width="17" customWidth="1"/>
    <col min="4" max="4" width="19.140625" customWidth="1"/>
    <col min="5" max="5" width="16.7109375" customWidth="1"/>
    <col min="6" max="6" width="17.140625" customWidth="1"/>
    <col min="7" max="7" width="16.85546875" customWidth="1"/>
    <col min="8" max="8" width="15.140625" customWidth="1"/>
  </cols>
  <sheetData>
    <row r="1" spans="1:8" ht="15.75" thickBot="1" x14ac:dyDescent="0.3">
      <c r="A1" s="95" t="s">
        <v>0</v>
      </c>
      <c r="B1" s="95" t="s">
        <v>1</v>
      </c>
      <c r="C1" s="101" t="s">
        <v>2</v>
      </c>
      <c r="D1" s="1">
        <v>42235</v>
      </c>
      <c r="E1" s="2">
        <v>42668</v>
      </c>
      <c r="F1" s="3">
        <v>42824</v>
      </c>
      <c r="G1" s="4">
        <v>43403</v>
      </c>
      <c r="H1" s="28">
        <v>43773</v>
      </c>
    </row>
    <row r="2" spans="1:8" ht="15.75" thickBot="1" x14ac:dyDescent="0.3">
      <c r="A2" s="97"/>
      <c r="B2" s="97"/>
      <c r="C2" s="102"/>
      <c r="D2" s="5" t="s">
        <v>6</v>
      </c>
      <c r="E2" s="5" t="s">
        <v>6</v>
      </c>
      <c r="F2" s="5" t="s">
        <v>6</v>
      </c>
      <c r="G2" s="5" t="s">
        <v>6</v>
      </c>
      <c r="H2" s="5" t="s">
        <v>6</v>
      </c>
    </row>
    <row r="3" spans="1:8" ht="15.75" thickBot="1" x14ac:dyDescent="0.3">
      <c r="A3" s="95" t="s">
        <v>4</v>
      </c>
      <c r="B3" s="109" t="s">
        <v>8</v>
      </c>
      <c r="C3" s="6" t="s">
        <v>7</v>
      </c>
      <c r="D3" s="7">
        <v>-6</v>
      </c>
      <c r="E3" s="8">
        <v>21</v>
      </c>
      <c r="F3" s="9">
        <v>18</v>
      </c>
      <c r="G3" s="10">
        <v>16</v>
      </c>
      <c r="H3" s="11">
        <v>13</v>
      </c>
    </row>
    <row r="4" spans="1:8" x14ac:dyDescent="0.25">
      <c r="A4" s="96"/>
      <c r="B4" s="99"/>
      <c r="C4" s="12">
        <v>30</v>
      </c>
      <c r="D4" s="13">
        <f>C4/(C6/D6)</f>
        <v>30</v>
      </c>
      <c r="E4" s="14">
        <f>C4/(C6/E6)</f>
        <v>24</v>
      </c>
      <c r="F4" s="14">
        <f>C4/(C6/F6)</f>
        <v>21</v>
      </c>
      <c r="G4" s="14">
        <f>C4/(C6/G6)</f>
        <v>18</v>
      </c>
      <c r="H4" s="14">
        <f>C4/(C6/H6)</f>
        <v>15</v>
      </c>
    </row>
    <row r="5" spans="1:8" x14ac:dyDescent="0.25">
      <c r="A5" s="96"/>
      <c r="B5" s="99"/>
      <c r="C5" s="12">
        <f>-$C$4</f>
        <v>-30</v>
      </c>
      <c r="D5" s="15">
        <f>C5/(C6/D6)</f>
        <v>-30</v>
      </c>
      <c r="E5" s="14">
        <f>C5/(C6/E6)</f>
        <v>-24</v>
      </c>
      <c r="F5" s="14">
        <f>D5/(D6/F6)</f>
        <v>-21</v>
      </c>
      <c r="G5" s="14">
        <f>D5/(D6/G6)</f>
        <v>-18</v>
      </c>
      <c r="H5" s="14">
        <f>D5/(D6/H6)</f>
        <v>-15</v>
      </c>
    </row>
    <row r="6" spans="1:8" ht="15.75" thickBot="1" x14ac:dyDescent="0.3">
      <c r="A6" s="97"/>
      <c r="B6" s="100"/>
      <c r="C6" s="29">
        <v>1000</v>
      </c>
      <c r="D6" s="16">
        <v>1000</v>
      </c>
      <c r="E6" s="17">
        <v>800</v>
      </c>
      <c r="F6" s="17">
        <v>700</v>
      </c>
      <c r="G6" s="17">
        <v>600</v>
      </c>
      <c r="H6" s="17">
        <v>500</v>
      </c>
    </row>
    <row r="8" spans="1:8" x14ac:dyDescent="0.25">
      <c r="E8" s="21"/>
      <c r="F8" s="21"/>
    </row>
    <row r="9" spans="1:8" x14ac:dyDescent="0.25">
      <c r="E9" s="22"/>
      <c r="F9" s="22"/>
    </row>
    <row r="10" spans="1:8" x14ac:dyDescent="0.25">
      <c r="E10" s="22"/>
      <c r="F10" s="22"/>
    </row>
    <row r="11" spans="1:8" x14ac:dyDescent="0.25">
      <c r="E11" s="22"/>
      <c r="F11" s="22"/>
    </row>
    <row r="12" spans="1:8" x14ac:dyDescent="0.25">
      <c r="E12" s="23"/>
      <c r="F12" s="23"/>
    </row>
  </sheetData>
  <mergeCells count="5">
    <mergeCell ref="C1:C2"/>
    <mergeCell ref="B3:B6"/>
    <mergeCell ref="A1:A2"/>
    <mergeCell ref="B1:B2"/>
    <mergeCell ref="A3:A6"/>
  </mergeCells>
  <conditionalFormatting sqref="F9">
    <cfRule type="cellIs" dxfId="9" priority="25" stopIfTrue="1" operator="lessThan">
      <formula>-$D$21</formula>
    </cfRule>
    <cfRule type="cellIs" dxfId="8" priority="26" stopIfTrue="1" operator="greaterThan">
      <formula>$D$21</formula>
    </cfRule>
  </conditionalFormatting>
  <conditionalFormatting sqref="E3">
    <cfRule type="cellIs" dxfId="7" priority="23" operator="lessThan">
      <formula>$E$5</formula>
    </cfRule>
    <cfRule type="cellIs" dxfId="6" priority="24" operator="greaterThan">
      <formula>$E$4</formula>
    </cfRule>
  </conditionalFormatting>
  <conditionalFormatting sqref="F3">
    <cfRule type="cellIs" dxfId="5" priority="21" operator="lessThan">
      <formula>$F$5</formula>
    </cfRule>
    <cfRule type="cellIs" dxfId="4" priority="22" operator="greaterThan">
      <formula>$F$4</formula>
    </cfRule>
  </conditionalFormatting>
  <conditionalFormatting sqref="G3">
    <cfRule type="cellIs" dxfId="3" priority="19" operator="lessThan">
      <formula>$G$5</formula>
    </cfRule>
    <cfRule type="cellIs" dxfId="2" priority="20" operator="greaterThan">
      <formula>$G$4</formula>
    </cfRule>
  </conditionalFormatting>
  <conditionalFormatting sqref="H3">
    <cfRule type="cellIs" dxfId="1" priority="17" operator="lessThan">
      <formula>$H$5</formula>
    </cfRule>
    <cfRule type="cellIs" dxfId="0" priority="18" operator="greaterThan">
      <formula>$H$4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2"/>
  <sheetViews>
    <sheetView tabSelected="1" workbookViewId="0">
      <selection activeCell="B10" sqref="B10"/>
    </sheetView>
  </sheetViews>
  <sheetFormatPr baseColWidth="10" defaultRowHeight="15" x14ac:dyDescent="0.25"/>
  <cols>
    <col min="2" max="2" width="22.85546875" customWidth="1"/>
    <col min="3" max="3" width="18.28515625" customWidth="1"/>
  </cols>
  <sheetData>
    <row r="1" spans="1:8" x14ac:dyDescent="0.25">
      <c r="A1" s="113" t="s">
        <v>0</v>
      </c>
      <c r="B1" s="113" t="s">
        <v>1</v>
      </c>
      <c r="C1" s="114" t="s">
        <v>2</v>
      </c>
      <c r="D1" s="115">
        <v>42235</v>
      </c>
      <c r="E1" s="116">
        <v>42668</v>
      </c>
      <c r="F1" s="117">
        <v>42824</v>
      </c>
      <c r="G1" s="110">
        <v>43403</v>
      </c>
      <c r="H1" s="111">
        <v>43773</v>
      </c>
    </row>
    <row r="2" spans="1:8" x14ac:dyDescent="0.25">
      <c r="A2" s="113"/>
      <c r="B2" s="113"/>
      <c r="C2" s="114"/>
      <c r="D2" s="115"/>
      <c r="E2" s="116"/>
      <c r="F2" s="117"/>
      <c r="G2" s="110"/>
      <c r="H2" s="111"/>
    </row>
    <row r="3" spans="1:8" x14ac:dyDescent="0.25">
      <c r="A3" s="113" t="s">
        <v>4</v>
      </c>
      <c r="B3" s="112" t="s">
        <v>13</v>
      </c>
      <c r="C3" s="80" t="s">
        <v>12</v>
      </c>
      <c r="D3" s="85">
        <v>7</v>
      </c>
      <c r="E3" s="85">
        <v>9</v>
      </c>
      <c r="F3" s="85">
        <v>11</v>
      </c>
      <c r="G3" s="85">
        <v>23</v>
      </c>
      <c r="H3" s="85">
        <v>13</v>
      </c>
    </row>
    <row r="4" spans="1:8" x14ac:dyDescent="0.25">
      <c r="A4" s="113"/>
      <c r="B4" s="112"/>
      <c r="C4" s="82" t="s">
        <v>10</v>
      </c>
      <c r="D4" s="81"/>
      <c r="E4" s="81"/>
      <c r="F4" s="81"/>
      <c r="G4" s="81"/>
      <c r="H4" s="81"/>
    </row>
    <row r="5" spans="1:8" x14ac:dyDescent="0.25">
      <c r="A5" s="113"/>
      <c r="B5" s="112"/>
      <c r="C5" s="83">
        <f>15</f>
        <v>15</v>
      </c>
      <c r="D5" s="81"/>
      <c r="E5" s="81"/>
      <c r="F5" s="81"/>
      <c r="G5" s="81"/>
      <c r="H5" s="81"/>
    </row>
    <row r="6" spans="1:8" x14ac:dyDescent="0.25">
      <c r="A6" s="113"/>
      <c r="B6" s="112"/>
      <c r="C6" s="83">
        <v>-15</v>
      </c>
      <c r="D6" s="81"/>
      <c r="E6" s="81"/>
      <c r="F6" s="81"/>
      <c r="G6" s="81"/>
      <c r="H6" s="81"/>
    </row>
    <row r="7" spans="1:8" x14ac:dyDescent="0.25">
      <c r="A7" s="113"/>
      <c r="B7" s="84" t="s">
        <v>11</v>
      </c>
      <c r="C7" s="84">
        <v>1000</v>
      </c>
      <c r="D7" s="86">
        <v>2000</v>
      </c>
      <c r="E7" s="87">
        <v>2000</v>
      </c>
      <c r="F7" s="88">
        <v>2000</v>
      </c>
      <c r="G7" s="89">
        <v>2000</v>
      </c>
      <c r="H7" s="90">
        <v>2000</v>
      </c>
    </row>
    <row r="8" spans="1:8" x14ac:dyDescent="0.25">
      <c r="A8" s="79"/>
    </row>
    <row r="9" spans="1:8" x14ac:dyDescent="0.25">
      <c r="A9" s="79"/>
    </row>
    <row r="10" spans="1:8" x14ac:dyDescent="0.25">
      <c r="A10" s="79"/>
    </row>
    <row r="11" spans="1:8" x14ac:dyDescent="0.25">
      <c r="A11" s="79"/>
    </row>
    <row r="12" spans="1:8" x14ac:dyDescent="0.25">
      <c r="A12" s="79"/>
    </row>
  </sheetData>
  <mergeCells count="10">
    <mergeCell ref="G1:G2"/>
    <mergeCell ref="H1:H2"/>
    <mergeCell ref="B3:B6"/>
    <mergeCell ref="A3:A7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1-Tolérence&lt;</vt:lpstr>
      <vt:lpstr>2-ISO&lt;Messure</vt:lpstr>
      <vt:lpstr>3-ISO&gt;Messure</vt:lpstr>
      <vt:lpstr>programmation2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GUERIF, Martin</cp:lastModifiedBy>
  <dcterms:created xsi:type="dcterms:W3CDTF">2022-03-31T09:44:07Z</dcterms:created>
  <dcterms:modified xsi:type="dcterms:W3CDTF">2022-06-13T08:26:48Z</dcterms:modified>
</cp:coreProperties>
</file>