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ohoussin/Desktop/"/>
    </mc:Choice>
  </mc:AlternateContent>
  <xr:revisionPtr revIDLastSave="0" documentId="13_ncr:1_{03F3E400-04D4-A94B-A965-9091F48C07C8}" xr6:coauthVersionLast="47" xr6:coauthVersionMax="47" xr10:uidLastSave="{00000000-0000-0000-0000-000000000000}"/>
  <bookViews>
    <workbookView xWindow="0" yWindow="0" windowWidth="28800" windowHeight="18000" activeTab="2" xr2:uid="{00000000-000D-0000-FFFF-FFFF00000000}"/>
  </bookViews>
  <sheets>
    <sheet name="23" sheetId="6" r:id="rId1"/>
    <sheet name="24" sheetId="4" r:id="rId2"/>
    <sheet name="25" sheetId="3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M2" i="6" l="1"/>
  <c r="H7" i="6"/>
  <c r="H7" i="4"/>
  <c r="L7" i="4" s="1"/>
  <c r="AM2" i="4"/>
  <c r="H7" i="3"/>
  <c r="L7" i="3" s="1"/>
  <c r="AM2" i="3"/>
</calcChain>
</file>

<file path=xl/sharedStrings.xml><?xml version="1.0" encoding="utf-8"?>
<sst xmlns="http://schemas.openxmlformats.org/spreadsheetml/2006/main" count="33" uniqueCount="8">
  <si>
    <t>Ponctualité</t>
  </si>
  <si>
    <t>S-1</t>
  </si>
  <si>
    <t xml:space="preserve">Destination </t>
  </si>
  <si>
    <t xml:space="preserve">Semaine : </t>
  </si>
  <si>
    <t>S-3</t>
  </si>
  <si>
    <t>S-2</t>
  </si>
  <si>
    <t>À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</si>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</sst>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\ %"/>
  </numFmts>
  <fonts count="2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Arial Black"/>
      <family val="2"/>
    </font>
    <font>
      <sz val="10"/>
      <color theme="1"/>
      <name val="Tahoma"/>
      <family val="2"/>
    </font>
    <font>
      <b/>
      <sz val="12"/>
      <color rgb="FF00427F"/>
      <name val="Arial"/>
      <family val="2"/>
    </font>
    <font>
      <b/>
      <sz val="8"/>
      <color rgb="FFFFFFFF"/>
      <name val="Arial Black"/>
      <family val="2"/>
    </font>
    <font>
      <b/>
      <sz val="11"/>
      <color rgb="FFFFFFFF"/>
      <name val="Arial Black"/>
      <family val="2"/>
    </font>
    <font>
      <b/>
      <sz val="10"/>
      <color rgb="FFFFFFFF"/>
      <name val="Arial Black"/>
      <family val="2"/>
    </font>
    <font>
      <b/>
      <sz val="7"/>
      <color rgb="FF9D9DCC"/>
      <name val="Tahoma"/>
      <family val="2"/>
    </font>
    <font>
      <i/>
      <sz val="7"/>
      <color theme="1"/>
      <name val="Tahoma"/>
      <family val="2"/>
    </font>
    <font>
      <b/>
      <sz val="11"/>
      <color theme="0"/>
      <name val="Tahoma"/>
      <family val="2"/>
    </font>
    <font>
      <sz val="7"/>
      <color theme="1"/>
      <name val="Tahoma"/>
      <family val="2"/>
    </font>
    <font>
      <sz val="11"/>
      <color theme="0"/>
      <name val="Calibri"/>
      <family val="2"/>
      <scheme val="minor"/>
    </font>
    <font>
      <b/>
      <sz val="7"/>
      <color theme="1"/>
      <name val="Tahoma"/>
      <family val="2"/>
    </font>
    <font>
      <b/>
      <sz val="7"/>
      <color rgb="FFFF9900"/>
      <name val="Tahoma"/>
      <family val="2"/>
    </font>
    <font>
      <sz val="11"/>
      <color theme="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FF9900"/>
      <name val="Tahoma"/>
      <family val="2"/>
    </font>
    <font>
      <sz val="7"/>
      <color rgb="FFFF0000"/>
      <name val="Tahoma"/>
      <family val="2"/>
    </font>
    <font>
      <sz val="8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3399CC"/>
      </patternFill>
    </fill>
    <fill>
      <patternFill patternType="solid">
        <fgColor rgb="FF3399C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FDFDF"/>
      </patternFill>
    </fill>
    <fill>
      <patternFill patternType="solid">
        <fgColor rgb="FFF2F1F1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thin">
        <color indexed="64"/>
      </left>
      <right/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AABBCC"/>
      </left>
      <right style="medium">
        <color rgb="FFAABBCC"/>
      </right>
      <top/>
      <bottom style="medium">
        <color rgb="FFCCCCCC"/>
      </bottom>
      <diagonal/>
    </border>
    <border>
      <left/>
      <right style="thin">
        <color theme="3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5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0" borderId="0" xfId="2" applyFont="1" applyAlignment="1">
      <alignment horizontal="right" vertical="center"/>
    </xf>
    <xf numFmtId="0" fontId="3" fillId="0" borderId="0" xfId="2"/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8" xfId="0" applyFill="1" applyBorder="1"/>
    <xf numFmtId="0" fontId="3" fillId="0" borderId="0" xfId="2"/>
    <xf numFmtId="0" fontId="0" fillId="0" borderId="9" xfId="0" applyBorder="1"/>
    <xf numFmtId="0" fontId="10" fillId="5" borderId="2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2" fillId="0" borderId="11" xfId="0" applyFont="1" applyBorder="1"/>
    <xf numFmtId="0" fontId="13" fillId="6" borderId="13" xfId="2" applyFont="1" applyFill="1" applyBorder="1" applyAlignment="1">
      <alignment horizontal="left" vertical="top"/>
    </xf>
    <xf numFmtId="3" fontId="13" fillId="6" borderId="13" xfId="2" applyNumberFormat="1" applyFont="1" applyFill="1" applyBorder="1" applyAlignment="1">
      <alignment horizontal="right" vertical="top"/>
    </xf>
    <xf numFmtId="165" fontId="13" fillId="6" borderId="13" xfId="2" applyNumberFormat="1" applyFont="1" applyFill="1" applyBorder="1" applyAlignment="1">
      <alignment horizontal="right" vertical="top"/>
    </xf>
    <xf numFmtId="165" fontId="14" fillId="6" borderId="13" xfId="2" applyNumberFormat="1" applyFont="1" applyFill="1" applyBorder="1" applyAlignment="1">
      <alignment horizontal="right" vertical="top"/>
    </xf>
    <xf numFmtId="0" fontId="15" fillId="5" borderId="0" xfId="0" applyFont="1" applyFill="1" applyAlignment="1">
      <alignment horizontal="center" vertical="center"/>
    </xf>
    <xf numFmtId="164" fontId="17" fillId="0" borderId="0" xfId="1" applyNumberFormat="1" applyFont="1" applyAlignment="1">
      <alignment horizontal="center"/>
    </xf>
    <xf numFmtId="164" fontId="16" fillId="0" borderId="0" xfId="1" applyNumberFormat="1" applyFont="1" applyAlignment="1">
      <alignment horizontal="center"/>
    </xf>
    <xf numFmtId="0" fontId="13" fillId="7" borderId="13" xfId="2" applyFont="1" applyFill="1" applyBorder="1" applyAlignment="1">
      <alignment horizontal="left" vertical="top"/>
    </xf>
    <xf numFmtId="3" fontId="13" fillId="7" borderId="13" xfId="2" applyNumberFormat="1" applyFont="1" applyFill="1" applyBorder="1" applyAlignment="1">
      <alignment horizontal="right" vertical="top"/>
    </xf>
    <xf numFmtId="165" fontId="13" fillId="7" borderId="13" xfId="2" applyNumberFormat="1" applyFont="1" applyFill="1" applyBorder="1" applyAlignment="1">
      <alignment horizontal="right" vertical="top"/>
    </xf>
    <xf numFmtId="165" fontId="14" fillId="7" borderId="13" xfId="2" applyNumberFormat="1" applyFont="1" applyFill="1" applyBorder="1" applyAlignment="1">
      <alignment horizontal="right" vertical="top"/>
    </xf>
    <xf numFmtId="0" fontId="11" fillId="0" borderId="13" xfId="2" applyFont="1" applyBorder="1" applyAlignment="1">
      <alignment horizontal="left" vertical="top"/>
    </xf>
    <xf numFmtId="3" fontId="11" fillId="0" borderId="13" xfId="2" applyNumberFormat="1" applyFont="1" applyBorder="1" applyAlignment="1">
      <alignment horizontal="right" vertical="top"/>
    </xf>
    <xf numFmtId="165" fontId="11" fillId="0" borderId="13" xfId="2" applyNumberFormat="1" applyFont="1" applyBorder="1" applyAlignment="1">
      <alignment horizontal="right" vertical="top"/>
    </xf>
    <xf numFmtId="165" fontId="18" fillId="0" borderId="13" xfId="2" applyNumberFormat="1" applyFont="1" applyBorder="1" applyAlignment="1">
      <alignment horizontal="right" vertical="top"/>
    </xf>
    <xf numFmtId="165" fontId="18" fillId="8" borderId="13" xfId="2" applyNumberFormat="1" applyFont="1" applyFill="1" applyBorder="1" applyAlignment="1">
      <alignment horizontal="right" vertical="top"/>
    </xf>
    <xf numFmtId="165" fontId="19" fillId="0" borderId="14" xfId="2" applyNumberFormat="1" applyFont="1" applyBorder="1" applyAlignment="1">
      <alignment horizontal="right" vertical="top"/>
    </xf>
    <xf numFmtId="165" fontId="19" fillId="8" borderId="14" xfId="2" applyNumberFormat="1" applyFont="1" applyFill="1" applyBorder="1" applyAlignment="1">
      <alignment horizontal="right" vertical="top"/>
    </xf>
    <xf numFmtId="0" fontId="20" fillId="0" borderId="15" xfId="2" applyFont="1" applyBorder="1" applyAlignment="1">
      <alignment horizontal="left" vertical="top"/>
    </xf>
    <xf numFmtId="0" fontId="0" fillId="0" borderId="16" xfId="0" applyBorder="1"/>
    <xf numFmtId="0" fontId="0" fillId="0" borderId="0" xfId="0" applyAlignment="1">
      <alignment horizontal="left"/>
    </xf>
    <xf numFmtId="9" fontId="3" fillId="0" borderId="0" xfId="2" applyNumberFormat="1"/>
    <xf numFmtId="10" fontId="3" fillId="0" borderId="0" xfId="2" applyNumberFormat="1"/>
    <xf numFmtId="0" fontId="3" fillId="0" borderId="0" xfId="2" applyAlignment="1">
      <alignment horizontal="center"/>
    </xf>
    <xf numFmtId="2" fontId="3" fillId="0" borderId="0" xfId="2" applyNumberFormat="1" applyAlignment="1">
      <alignment horizontal="center"/>
    </xf>
    <xf numFmtId="9" fontId="3" fillId="0" borderId="0" xfId="2" applyNumberFormat="1" applyAlignment="1">
      <alignment horizontal="center"/>
    </xf>
    <xf numFmtId="165" fontId="19" fillId="0" borderId="13" xfId="2" applyNumberFormat="1" applyFont="1" applyBorder="1" applyAlignment="1">
      <alignment horizontal="right" vertical="top"/>
    </xf>
    <xf numFmtId="0" fontId="11" fillId="0" borderId="13" xfId="0" applyFont="1" applyBorder="1" applyAlignment="1">
      <alignment horizontal="left" vertical="top"/>
    </xf>
    <xf numFmtId="3" fontId="11" fillId="0" borderId="13" xfId="0" applyNumberFormat="1" applyFont="1" applyBorder="1" applyAlignment="1">
      <alignment horizontal="right" vertical="top"/>
    </xf>
    <xf numFmtId="165" fontId="11" fillId="0" borderId="13" xfId="0" applyNumberFormat="1" applyFont="1" applyBorder="1" applyAlignment="1">
      <alignment horizontal="right" vertical="top"/>
    </xf>
    <xf numFmtId="165" fontId="18" fillId="0" borderId="13" xfId="0" applyNumberFormat="1" applyFont="1" applyBorder="1" applyAlignment="1">
      <alignment horizontal="right" vertical="top"/>
    </xf>
    <xf numFmtId="165" fontId="19" fillId="0" borderId="13" xfId="0" applyNumberFormat="1" applyFont="1" applyBorder="1" applyAlignment="1">
      <alignment horizontal="right" vertical="top"/>
    </xf>
    <xf numFmtId="165" fontId="18" fillId="8" borderId="13" xfId="0" applyNumberFormat="1" applyFont="1" applyFill="1" applyBorder="1" applyAlignment="1">
      <alignment horizontal="right" vertical="top"/>
    </xf>
    <xf numFmtId="165" fontId="19" fillId="0" borderId="14" xfId="0" applyNumberFormat="1" applyFont="1" applyBorder="1" applyAlignment="1">
      <alignment horizontal="right" vertical="top"/>
    </xf>
    <xf numFmtId="165" fontId="19" fillId="8" borderId="14" xfId="0" applyNumberFormat="1" applyFont="1" applyFill="1" applyBorder="1" applyAlignment="1">
      <alignment horizontal="right" vertical="top"/>
    </xf>
  </cellXfs>
  <cellStyles count="3">
    <cellStyle name="Normal" xfId="0" builtinId="0"/>
    <cellStyle name="Normal 2" xfId="2" xr:uid="{C88A627F-5975-FE48-B87D-231D6228A91C}"/>
    <cellStyle name="Pourcentage" xfId="1" builtinId="5"/>
  </cellStyles>
  <dxfs count="126"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eohoussin/Library/Containers/com.apple.mail/Data/Library/Mail%20Downloads/48479B23-80F3-4094-AF66-39A4E73E5694/Suivi%20Ponctualite&#769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 13 sem"/>
      <sheetName val="Tonnage - Ponct."/>
      <sheetName val="Tx de Contract. Expé"/>
      <sheetName val="S1"/>
      <sheetName val="S2"/>
      <sheetName val="S3"/>
      <sheetName val="S4"/>
      <sheetName val="Janvier"/>
      <sheetName val="S5"/>
      <sheetName val="S6"/>
      <sheetName val="S7"/>
      <sheetName val="S8"/>
      <sheetName val="S9"/>
      <sheetName val="Février"/>
      <sheetName val="S10"/>
      <sheetName val="S11"/>
      <sheetName val="S12"/>
      <sheetName val="S13"/>
      <sheetName val="Mars"/>
      <sheetName val="S14"/>
      <sheetName val="S15"/>
      <sheetName val="S16"/>
      <sheetName val="S17"/>
      <sheetName val="S22"/>
      <sheetName val="Mai"/>
      <sheetName val="S23"/>
      <sheetName val="S24"/>
      <sheetName val="S25"/>
      <sheetName val="S26"/>
      <sheetName val="Juin"/>
      <sheetName val="S27"/>
      <sheetName val="S28"/>
      <sheetName val="S29"/>
      <sheetName val="S30"/>
      <sheetName val="Juillet"/>
      <sheetName val="S31"/>
      <sheetName val="S32"/>
      <sheetName val="S33"/>
      <sheetName val="S34"/>
      <sheetName val="S35"/>
      <sheetName val="Août"/>
      <sheetName val="Septembre"/>
      <sheetName val="S36"/>
      <sheetName val="S37"/>
      <sheetName val="S38"/>
      <sheetName val="S39"/>
      <sheetName val="S40"/>
      <sheetName val="S41"/>
      <sheetName val="S42"/>
      <sheetName val="Novembre"/>
      <sheetName val="S52"/>
      <sheetName val="S53"/>
      <sheetName val="Decembre"/>
      <sheetName val="Courbe Tendance"/>
      <sheetName val="Feuil1"/>
      <sheetName val="Feuil3"/>
      <sheetName val="Feuil4"/>
      <sheetName val="Feuil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Avril"/>
      <sheetName val="S18"/>
      <sheetName val="S19"/>
      <sheetName val="S20"/>
      <sheetName val="S21"/>
      <sheetName val="VSH par filiale hebdo"/>
      <sheetName val="VSH par filiale mensuel"/>
      <sheetName val="Région S20"/>
      <sheetName val="Filiale S20"/>
      <sheetName val="21"/>
      <sheetName val="Région S21"/>
      <sheetName val="22"/>
      <sheetName val="23"/>
      <sheetName val="24"/>
      <sheetName val="25"/>
      <sheetName val="Détails VS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82">
          <cell r="G82" t="str">
            <v>Lun</v>
          </cell>
          <cell r="H82" t="str">
            <v>Mar</v>
          </cell>
          <cell r="I82" t="str">
            <v>Mer</v>
          </cell>
          <cell r="J82" t="str">
            <v>Jeu</v>
          </cell>
          <cell r="K82" t="str">
            <v>Ven</v>
          </cell>
          <cell r="L82" t="str">
            <v>Sam</v>
          </cell>
        </row>
        <row r="83">
          <cell r="F83" t="str">
            <v>Ponctualité à destination</v>
          </cell>
          <cell r="G83">
            <v>0.77500000000000002</v>
          </cell>
          <cell r="H83">
            <v>0.82926829268292679</v>
          </cell>
          <cell r="I83">
            <v>0.77500000000000002</v>
          </cell>
          <cell r="J83">
            <v>0.91666666666666663</v>
          </cell>
          <cell r="K83">
            <v>0.83783783783783783</v>
          </cell>
          <cell r="L83">
            <v>0.6</v>
          </cell>
        </row>
        <row r="84">
          <cell r="F84" t="str">
            <v>Obj Ponctualité</v>
          </cell>
          <cell r="G84">
            <v>0.9</v>
          </cell>
          <cell r="H84">
            <v>0.9</v>
          </cell>
          <cell r="I84">
            <v>0.9</v>
          </cell>
          <cell r="J84">
            <v>0.9</v>
          </cell>
          <cell r="K84">
            <v>0.9</v>
          </cell>
          <cell r="L84">
            <v>0.9</v>
          </cell>
        </row>
      </sheetData>
      <sheetData sheetId="8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FDA16-F0B6-4F40-B5E0-00EDF4518BF8}">
  <dimension ref="A1:CG141"/>
  <sheetViews>
    <sheetView zoomScale="113" workbookViewId="0">
      <selection activeCell="Q15" sqref="Q15"/>
    </sheetView>
  </sheetViews>
  <sheetFormatPr baseColWidth="10" defaultColWidth="11.5" defaultRowHeight="16"/>
  <cols>
    <col min="1" max="1" width="6.33203125" customWidth="1"/>
    <col min="2" max="47" width="2.83203125" customWidth="1"/>
    <col min="48" max="48" width="9.33203125" customWidth="1"/>
    <col min="49" max="59" width="15.83203125" customWidth="1"/>
    <col min="64" max="64" width="43.83203125" customWidth="1"/>
    <col min="65" max="65" width="10.33203125" customWidth="1"/>
    <col min="66" max="66" width="35" customWidth="1"/>
    <col min="67" max="67" width="21.5" customWidth="1"/>
    <col min="68" max="70" width="35.83203125" customWidth="1"/>
  </cols>
  <sheetData>
    <row r="1" spans="1:59" ht="19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59" ht="18" thickBot="1">
      <c r="A2" s="21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 t="s">
        <v>6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3</v>
      </c>
      <c r="AI2" s="8"/>
      <c r="AJ2" s="8"/>
      <c r="AK2" s="8"/>
      <c r="AL2" s="8"/>
      <c r="AM2" s="9" t="str">
        <f ca="1">MID(CELL("nomfichier",AM2),FIND("]",CELL("nomfichier",AM2))+1,32)</f>
        <v>23</v>
      </c>
      <c r="AN2" s="9"/>
      <c r="AO2" s="9"/>
      <c r="AP2" s="9"/>
      <c r="AQ2" s="9"/>
      <c r="AR2" s="9"/>
      <c r="AS2" s="9"/>
      <c r="AT2" s="9"/>
      <c r="AU2" s="10"/>
    </row>
    <row r="3" spans="1:59" ht="17" thickBo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</row>
    <row r="4" spans="1:59" ht="20" thickBo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6"/>
    </row>
    <row r="5" spans="1:59">
      <c r="B5" s="18"/>
      <c r="C5" s="19" t="s">
        <v>0</v>
      </c>
      <c r="D5" s="19"/>
      <c r="E5" s="19"/>
      <c r="F5" s="19"/>
      <c r="G5" s="19"/>
      <c r="H5" s="19"/>
      <c r="I5" s="19"/>
      <c r="J5" s="19"/>
      <c r="L5" s="19" t="s">
        <v>1</v>
      </c>
      <c r="M5" s="19"/>
      <c r="N5" s="19"/>
      <c r="P5" s="19" t="s">
        <v>5</v>
      </c>
      <c r="Q5" s="19"/>
      <c r="R5" s="19"/>
      <c r="T5" s="19" t="s">
        <v>4</v>
      </c>
      <c r="U5" s="19"/>
      <c r="V5" s="19"/>
      <c r="W5" s="20"/>
      <c r="AU5" s="21"/>
    </row>
    <row r="6" spans="1:59" ht="14.5" customHeight="1">
      <c r="B6" s="18"/>
      <c r="W6" s="22"/>
      <c r="AU6" s="23">
        <v>0</v>
      </c>
    </row>
    <row r="7" spans="1:59" ht="14.5" customHeight="1">
      <c r="B7" s="18"/>
      <c r="C7" s="28" t="s">
        <v>2</v>
      </c>
      <c r="D7" s="28"/>
      <c r="E7" s="28"/>
      <c r="F7" s="28"/>
      <c r="G7" s="28"/>
      <c r="H7" s="29">
        <f>VLOOKUP($O$2,$AW$1:$BI$24,11,FALSE)</f>
        <v>0.75739999999999996</v>
      </c>
      <c r="I7" s="29"/>
      <c r="J7" s="29"/>
      <c r="L7" s="30"/>
      <c r="M7" s="30"/>
      <c r="N7" s="30"/>
      <c r="P7" s="30"/>
      <c r="Q7" s="30"/>
      <c r="R7" s="30"/>
      <c r="T7" s="30"/>
      <c r="U7" s="30"/>
      <c r="V7" s="30"/>
      <c r="W7" s="22"/>
      <c r="AU7" s="23">
        <v>1</v>
      </c>
    </row>
    <row r="8" spans="1:59" ht="15" customHeight="1" thickBot="1">
      <c r="B8" s="18"/>
      <c r="AW8" s="51" t="s">
        <v>6</v>
      </c>
      <c r="AY8" s="52">
        <v>333</v>
      </c>
      <c r="AZ8" s="53">
        <v>0.89190000000000003</v>
      </c>
      <c r="BA8" s="54">
        <v>0.77439999999999998</v>
      </c>
      <c r="BB8" s="52">
        <v>346</v>
      </c>
      <c r="BC8" s="53">
        <v>0.99129999999999996</v>
      </c>
      <c r="BD8" s="55">
        <v>0.68510000000000004</v>
      </c>
      <c r="BE8" s="52">
        <v>410</v>
      </c>
      <c r="BF8" s="53">
        <v>0.98540000000000005</v>
      </c>
      <c r="BG8" s="56">
        <v>0.75739999999999996</v>
      </c>
    </row>
    <row r="9" spans="1:59" ht="15" customHeight="1" thickBot="1">
      <c r="B9" s="18"/>
    </row>
    <row r="10" spans="1:59" ht="15" customHeight="1" thickBot="1">
      <c r="B10" s="18"/>
      <c r="AW10" s="51" t="s">
        <v>7</v>
      </c>
      <c r="AY10" s="52">
        <v>369</v>
      </c>
      <c r="AZ10" s="53">
        <v>0.89700000000000002</v>
      </c>
      <c r="BA10" s="57">
        <v>0.74919999999999998</v>
      </c>
      <c r="BB10" s="52">
        <v>270</v>
      </c>
      <c r="BC10" s="53">
        <v>0.97040000000000004</v>
      </c>
      <c r="BD10" s="55">
        <v>0.45040000000000002</v>
      </c>
      <c r="BE10" s="52">
        <v>351</v>
      </c>
      <c r="BF10" s="53">
        <v>0.94869999999999999</v>
      </c>
      <c r="BG10" s="58">
        <v>0.60360000000000003</v>
      </c>
    </row>
    <row r="11" spans="1:59">
      <c r="A11" s="43"/>
      <c r="B11" s="18"/>
    </row>
    <row r="12" spans="1:59">
      <c r="B12" s="18"/>
    </row>
    <row r="13" spans="1:59">
      <c r="B13" s="18"/>
    </row>
    <row r="14" spans="1:59" ht="15" customHeight="1">
      <c r="B14" s="18"/>
    </row>
    <row r="15" spans="1:59" ht="15" customHeight="1"/>
    <row r="16" spans="1:59" ht="15" customHeight="1"/>
    <row r="17" spans="85:85" ht="14.5" customHeight="1"/>
    <row r="22" spans="85:85" ht="17" thickBot="1">
      <c r="CG22" s="42" t="s">
        <v>6</v>
      </c>
    </row>
    <row r="23" spans="85:85" ht="17" thickBot="1">
      <c r="CG23" s="42" t="s">
        <v>7</v>
      </c>
    </row>
    <row r="24" spans="85:85" ht="17" thickBot="1">
      <c r="CG24" s="42"/>
    </row>
    <row r="25" spans="85:85" ht="17" thickBot="1">
      <c r="CG25" s="42"/>
    </row>
    <row r="26" spans="85:85" ht="17" thickBot="1">
      <c r="CG26" s="42"/>
    </row>
    <row r="27" spans="85:85" ht="17" thickBot="1">
      <c r="CG27" s="42"/>
    </row>
    <row r="28" spans="85:85" ht="17" thickBot="1">
      <c r="CG28" s="42"/>
    </row>
    <row r="29" spans="85:85" ht="19.25" customHeight="1" thickBot="1">
      <c r="CG29" s="42"/>
    </row>
    <row r="30" spans="85:85" ht="14.5" customHeight="1"/>
    <row r="33" ht="15" customHeight="1"/>
    <row r="34" ht="15" customHeight="1"/>
    <row r="41" ht="15" customHeight="1"/>
    <row r="42" ht="15" customHeight="1"/>
    <row r="43" ht="15" customHeight="1"/>
    <row r="44" ht="14.5" customHeight="1"/>
    <row r="45" ht="15" customHeight="1"/>
    <row r="48" ht="15" customHeight="1"/>
    <row r="49" ht="15" customHeight="1"/>
    <row r="56" ht="14.5" customHeight="1"/>
    <row r="82" spans="1:25">
      <c r="F82" s="17"/>
      <c r="G82" s="17"/>
      <c r="H82" s="17"/>
      <c r="I82" s="17"/>
      <c r="J82" s="17"/>
      <c r="K82" s="17"/>
      <c r="L82" s="17"/>
    </row>
    <row r="83" spans="1:25">
      <c r="F83" s="17"/>
      <c r="G83" s="46"/>
      <c r="H83" s="46"/>
      <c r="I83" s="46"/>
      <c r="J83" s="46"/>
      <c r="K83" s="46"/>
      <c r="L83" s="46"/>
    </row>
    <row r="84" spans="1:25">
      <c r="F84" s="17"/>
      <c r="G84" s="45"/>
      <c r="H84" s="45"/>
      <c r="I84" s="45"/>
      <c r="J84" s="45"/>
      <c r="K84" s="45"/>
      <c r="L84" s="45"/>
    </row>
    <row r="87" spans="1:25">
      <c r="B87" s="1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</row>
    <row r="88" spans="1:25">
      <c r="A88" s="17"/>
      <c r="B88" s="17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</row>
    <row r="89" spans="1:25">
      <c r="A89" s="47"/>
      <c r="B89" s="47"/>
      <c r="C89" s="47"/>
      <c r="D89" s="47"/>
      <c r="E89" s="47"/>
      <c r="F89" s="47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</row>
    <row r="141" spans="65:65">
      <c r="BM141" s="44"/>
    </row>
  </sheetData>
  <mergeCells count="35">
    <mergeCell ref="W89:Y89"/>
    <mergeCell ref="A89:F89"/>
    <mergeCell ref="G89:J89"/>
    <mergeCell ref="K89:M89"/>
    <mergeCell ref="N89:P89"/>
    <mergeCell ref="Q89:S89"/>
    <mergeCell ref="T89:V89"/>
    <mergeCell ref="G88:J88"/>
    <mergeCell ref="K88:M88"/>
    <mergeCell ref="N88:P88"/>
    <mergeCell ref="Q88:S88"/>
    <mergeCell ref="T88:V88"/>
    <mergeCell ref="W88:Y88"/>
    <mergeCell ref="G87:J87"/>
    <mergeCell ref="K87:M87"/>
    <mergeCell ref="N87:P87"/>
    <mergeCell ref="Q87:S87"/>
    <mergeCell ref="T87:V87"/>
    <mergeCell ref="W87:Y87"/>
    <mergeCell ref="C7:G7"/>
    <mergeCell ref="H7:J7"/>
    <mergeCell ref="L7:N7"/>
    <mergeCell ref="P7:R7"/>
    <mergeCell ref="T7:V7"/>
    <mergeCell ref="B3:AU3"/>
    <mergeCell ref="B4:AU4"/>
    <mergeCell ref="C5:J5"/>
    <mergeCell ref="L5:N5"/>
    <mergeCell ref="P5:R5"/>
    <mergeCell ref="T5:V5"/>
    <mergeCell ref="B1:AU1"/>
    <mergeCell ref="B2:N2"/>
    <mergeCell ref="O2:AG2"/>
    <mergeCell ref="AH2:AL2"/>
    <mergeCell ref="AM2:AU2"/>
  </mergeCells>
  <conditionalFormatting sqref="L7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L7:N7">
    <cfRule type="cellIs" dxfId="6" priority="7" operator="equal">
      <formula>0</formula>
    </cfRule>
  </conditionalFormatting>
  <conditionalFormatting sqref="P7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P7:R7">
    <cfRule type="cellIs" dxfId="3" priority="4" operator="equal">
      <formula>0</formula>
    </cfRule>
  </conditionalFormatting>
  <conditionalFormatting sqref="T7">
    <cfRule type="cellIs" dxfId="2" priority="2" operator="lessThan">
      <formula>0</formula>
    </cfRule>
    <cfRule type="cellIs" dxfId="1" priority="3" operator="greaterThan">
      <formula>0</formula>
    </cfRule>
  </conditionalFormatting>
  <conditionalFormatting sqref="T7:V7">
    <cfRule type="cellIs" dxfId="0" priority="1" operator="equal">
      <formula>0</formula>
    </cfRule>
  </conditionalFormatting>
  <dataValidations count="2">
    <dataValidation showInputMessage="1" showErrorMessage="1" sqref="B2 O31:AG31" xr:uid="{2F67E749-B051-1A4D-AAA0-84DDE38C7E8C}"/>
    <dataValidation type="list" showInputMessage="1" showErrorMessage="1" sqref="O2:AG2" xr:uid="{45A91EB0-E8EA-2249-8E61-E060B98FAB41}">
      <formula1>$CG$22:$CG$29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71CD2-0DAE-5940-90A4-2C8295A95B8D}">
  <dimension ref="A1:CG141"/>
  <sheetViews>
    <sheetView zoomScale="106" workbookViewId="0">
      <selection activeCell="P7" sqref="P7:R7"/>
    </sheetView>
  </sheetViews>
  <sheetFormatPr baseColWidth="10" defaultColWidth="11.5" defaultRowHeight="16"/>
  <cols>
    <col min="1" max="1" width="6.33203125" customWidth="1"/>
    <col min="2" max="47" width="2.83203125" customWidth="1"/>
    <col min="48" max="48" width="9.33203125" customWidth="1"/>
    <col min="49" max="59" width="15.83203125" customWidth="1"/>
    <col min="64" max="64" width="43.83203125" customWidth="1"/>
    <col min="65" max="65" width="10.33203125" customWidth="1"/>
    <col min="66" max="66" width="35" customWidth="1"/>
    <col min="67" max="67" width="21.5" customWidth="1"/>
    <col min="68" max="70" width="35.83203125" customWidth="1"/>
  </cols>
  <sheetData>
    <row r="1" spans="1:61" ht="19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61" ht="18" thickBot="1">
      <c r="A2" s="21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 t="s">
        <v>6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3</v>
      </c>
      <c r="AI2" s="8"/>
      <c r="AJ2" s="8"/>
      <c r="AK2" s="8"/>
      <c r="AL2" s="8"/>
      <c r="AM2" s="9" t="str">
        <f ca="1">MID(CELL("nomfichier",AM2),FIND("]",CELL("nomfichier",AM2))+1,32)</f>
        <v>24</v>
      </c>
      <c r="AN2" s="9"/>
      <c r="AO2" s="9"/>
      <c r="AP2" s="9"/>
      <c r="AQ2" s="9"/>
      <c r="AR2" s="9"/>
      <c r="AS2" s="9"/>
      <c r="AT2" s="9"/>
      <c r="AU2" s="10"/>
    </row>
    <row r="3" spans="1:61" ht="17" thickBo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</row>
    <row r="4" spans="1:61" ht="20" thickBo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6"/>
    </row>
    <row r="5" spans="1:61">
      <c r="B5" s="18"/>
      <c r="C5" s="19" t="s">
        <v>0</v>
      </c>
      <c r="D5" s="19"/>
      <c r="E5" s="19"/>
      <c r="F5" s="19"/>
      <c r="G5" s="19"/>
      <c r="H5" s="19"/>
      <c r="I5" s="19"/>
      <c r="J5" s="19"/>
      <c r="L5" s="19" t="s">
        <v>1</v>
      </c>
      <c r="M5" s="19"/>
      <c r="N5" s="19"/>
      <c r="P5" s="19" t="s">
        <v>5</v>
      </c>
      <c r="Q5" s="19"/>
      <c r="R5" s="19"/>
      <c r="T5" s="19" t="s">
        <v>4</v>
      </c>
      <c r="U5" s="19"/>
      <c r="V5" s="19"/>
      <c r="W5" s="20"/>
      <c r="AU5" s="21"/>
    </row>
    <row r="6" spans="1:61" ht="14.5" customHeight="1">
      <c r="B6" s="18"/>
      <c r="W6" s="22"/>
      <c r="AU6" s="23">
        <v>0</v>
      </c>
    </row>
    <row r="7" spans="1:61" ht="14.5" customHeight="1">
      <c r="B7" s="18"/>
      <c r="C7" s="28" t="s">
        <v>2</v>
      </c>
      <c r="D7" s="28"/>
      <c r="E7" s="28"/>
      <c r="F7" s="28"/>
      <c r="G7" s="28"/>
      <c r="H7" s="29">
        <f>VLOOKUP($O$2,$AW$1:$BI$24,11,FALSE)</f>
        <v>0.77280000000000004</v>
      </c>
      <c r="I7" s="29"/>
      <c r="J7" s="29"/>
      <c r="L7" s="30">
        <f>IF(H7=0,0,(H7-VLOOKUP($O$2,'23'!$AW$1:$BI$24,11,FALSE)))</f>
        <v>1.540000000000008E-2</v>
      </c>
      <c r="M7" s="30"/>
      <c r="N7" s="30"/>
      <c r="P7" s="30"/>
      <c r="Q7" s="30"/>
      <c r="R7" s="30"/>
      <c r="T7" s="30"/>
      <c r="U7" s="30"/>
      <c r="V7" s="30"/>
      <c r="W7" s="22"/>
      <c r="AU7" s="23">
        <v>1</v>
      </c>
    </row>
    <row r="8" spans="1:61" ht="15" customHeight="1" thickBot="1">
      <c r="B8" s="18"/>
      <c r="AW8" s="35" t="s">
        <v>6</v>
      </c>
      <c r="AX8" s="17"/>
      <c r="AY8" s="36">
        <v>396</v>
      </c>
      <c r="AZ8" s="37">
        <v>0.90149999999999997</v>
      </c>
      <c r="BA8" s="38">
        <v>0.78990000000000005</v>
      </c>
      <c r="BB8" s="36">
        <v>415</v>
      </c>
      <c r="BC8" s="37">
        <v>0.98070000000000002</v>
      </c>
      <c r="BD8" s="50">
        <v>0.7248</v>
      </c>
      <c r="BE8" s="36">
        <v>501</v>
      </c>
      <c r="BF8" s="37">
        <v>0.98399999999999999</v>
      </c>
      <c r="BG8" s="39">
        <v>0.77280000000000004</v>
      </c>
      <c r="BH8" s="17"/>
      <c r="BI8" s="17"/>
    </row>
    <row r="9" spans="1:61" ht="15" customHeight="1">
      <c r="B9" s="18"/>
    </row>
    <row r="10" spans="1:61" ht="15" customHeight="1" thickBot="1">
      <c r="B10" s="18"/>
      <c r="AW10" s="35" t="s">
        <v>7</v>
      </c>
      <c r="AX10" s="17"/>
      <c r="AY10" s="36">
        <v>434</v>
      </c>
      <c r="AZ10" s="37">
        <v>0.91010000000000002</v>
      </c>
      <c r="BA10" s="38">
        <v>0.79239999999999999</v>
      </c>
      <c r="BB10" s="36">
        <v>325</v>
      </c>
      <c r="BC10" s="37">
        <v>0.9446</v>
      </c>
      <c r="BD10" s="50">
        <v>0.60909999999999997</v>
      </c>
      <c r="BE10" s="36">
        <v>439</v>
      </c>
      <c r="BF10" s="37">
        <v>0.93620000000000003</v>
      </c>
      <c r="BG10" s="39">
        <v>0.77129999999999999</v>
      </c>
      <c r="BH10" s="17"/>
      <c r="BI10" s="17"/>
    </row>
    <row r="11" spans="1:61">
      <c r="A11" s="43"/>
      <c r="B11" s="18"/>
    </row>
    <row r="12" spans="1:61">
      <c r="B12" s="18"/>
    </row>
    <row r="13" spans="1:61">
      <c r="B13" s="18"/>
    </row>
    <row r="14" spans="1:61" ht="15" customHeight="1">
      <c r="B14" s="18"/>
    </row>
    <row r="15" spans="1:61" ht="15" customHeight="1"/>
    <row r="16" spans="1:61" ht="15" customHeight="1"/>
    <row r="17" spans="85:85" ht="14.5" customHeight="1"/>
    <row r="22" spans="85:85" ht="17" thickBot="1">
      <c r="CG22" s="42" t="s">
        <v>6</v>
      </c>
    </row>
    <row r="23" spans="85:85" ht="17" thickBot="1">
      <c r="CG23" s="42" t="s">
        <v>7</v>
      </c>
    </row>
    <row r="24" spans="85:85" ht="17" thickBot="1">
      <c r="CG24" s="42"/>
    </row>
    <row r="25" spans="85:85" ht="17" thickBot="1">
      <c r="CG25" s="42"/>
    </row>
    <row r="26" spans="85:85" ht="17" thickBot="1">
      <c r="CG26" s="42"/>
    </row>
    <row r="27" spans="85:85" ht="17" thickBot="1">
      <c r="CG27" s="42"/>
    </row>
    <row r="28" spans="85:85" ht="17" thickBot="1">
      <c r="CG28" s="42"/>
    </row>
    <row r="29" spans="85:85" ht="19.25" customHeight="1" thickBot="1">
      <c r="CG29" s="42"/>
    </row>
    <row r="30" spans="85:85" ht="14.5" customHeight="1"/>
    <row r="33" ht="15" customHeight="1"/>
    <row r="34" ht="15" customHeight="1"/>
    <row r="41" ht="15" customHeight="1"/>
    <row r="42" ht="15" customHeight="1"/>
    <row r="43" ht="15" customHeight="1"/>
    <row r="44" ht="14.5" customHeight="1"/>
    <row r="45" ht="15" customHeight="1"/>
    <row r="48" ht="15" customHeight="1"/>
    <row r="49" ht="15" customHeight="1"/>
    <row r="56" ht="14.5" customHeight="1"/>
    <row r="82" spans="1:66">
      <c r="F82" s="17"/>
      <c r="G82" s="17"/>
      <c r="H82" s="17"/>
      <c r="I82" s="17"/>
      <c r="J82" s="17"/>
      <c r="K82" s="17"/>
      <c r="L82" s="17"/>
    </row>
    <row r="83" spans="1:66">
      <c r="F83" s="17"/>
      <c r="G83" s="46"/>
      <c r="H83" s="46"/>
      <c r="I83" s="46"/>
      <c r="J83" s="46"/>
      <c r="K83" s="46"/>
      <c r="L83" s="46"/>
    </row>
    <row r="84" spans="1:66">
      <c r="F84" s="17"/>
      <c r="G84" s="45"/>
      <c r="H84" s="45"/>
      <c r="I84" s="45"/>
      <c r="J84" s="45"/>
      <c r="K84" s="45"/>
      <c r="L84" s="45"/>
    </row>
    <row r="85" spans="1:66">
      <c r="BN85" s="44"/>
    </row>
    <row r="87" spans="1:66">
      <c r="B87" s="1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</row>
    <row r="88" spans="1:66">
      <c r="A88" s="17"/>
      <c r="B88" s="17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</row>
    <row r="89" spans="1:66">
      <c r="A89" s="47"/>
      <c r="B89" s="47"/>
      <c r="C89" s="47"/>
      <c r="D89" s="47"/>
      <c r="E89" s="47"/>
      <c r="F89" s="47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</row>
    <row r="92" spans="1:66">
      <c r="BN92" s="44"/>
    </row>
    <row r="100" spans="66:66">
      <c r="BN100" s="44"/>
    </row>
    <row r="107" spans="66:66">
      <c r="BN107" s="44"/>
    </row>
    <row r="117" spans="66:66">
      <c r="BN117" s="44"/>
    </row>
    <row r="141" spans="65:65">
      <c r="BM141" s="44"/>
    </row>
  </sheetData>
  <mergeCells count="35">
    <mergeCell ref="W89:Y89"/>
    <mergeCell ref="A89:F89"/>
    <mergeCell ref="G89:J89"/>
    <mergeCell ref="K89:M89"/>
    <mergeCell ref="N89:P89"/>
    <mergeCell ref="Q89:S89"/>
    <mergeCell ref="T89:V89"/>
    <mergeCell ref="G88:J88"/>
    <mergeCell ref="K88:M88"/>
    <mergeCell ref="N88:P88"/>
    <mergeCell ref="Q88:S88"/>
    <mergeCell ref="T88:V88"/>
    <mergeCell ref="W88:Y88"/>
    <mergeCell ref="G87:J87"/>
    <mergeCell ref="K87:M87"/>
    <mergeCell ref="N87:P87"/>
    <mergeCell ref="Q87:S87"/>
    <mergeCell ref="T87:V87"/>
    <mergeCell ref="W87:Y87"/>
    <mergeCell ref="C7:G7"/>
    <mergeCell ref="H7:J7"/>
    <mergeCell ref="L7:N7"/>
    <mergeCell ref="P7:R7"/>
    <mergeCell ref="T7:V7"/>
    <mergeCell ref="B3:AU3"/>
    <mergeCell ref="B4:AU4"/>
    <mergeCell ref="C5:J5"/>
    <mergeCell ref="L5:N5"/>
    <mergeCell ref="P5:R5"/>
    <mergeCell ref="T5:V5"/>
    <mergeCell ref="B1:AU1"/>
    <mergeCell ref="B2:N2"/>
    <mergeCell ref="O2:AG2"/>
    <mergeCell ref="AH2:AL2"/>
    <mergeCell ref="AM2:AU2"/>
  </mergeCells>
  <conditionalFormatting sqref="L7">
    <cfRule type="cellIs" dxfId="17" priority="8" operator="lessThan">
      <formula>0</formula>
    </cfRule>
    <cfRule type="cellIs" dxfId="16" priority="9" operator="greaterThan">
      <formula>0</formula>
    </cfRule>
  </conditionalFormatting>
  <conditionalFormatting sqref="L7:N7">
    <cfRule type="cellIs" dxfId="15" priority="7" operator="equal">
      <formula>0</formula>
    </cfRule>
  </conditionalFormatting>
  <conditionalFormatting sqref="P7">
    <cfRule type="cellIs" dxfId="14" priority="5" operator="lessThan">
      <formula>0</formula>
    </cfRule>
    <cfRule type="cellIs" dxfId="13" priority="6" operator="greaterThan">
      <formula>0</formula>
    </cfRule>
  </conditionalFormatting>
  <conditionalFormatting sqref="P7:R7">
    <cfRule type="cellIs" dxfId="12" priority="4" operator="equal">
      <formula>0</formula>
    </cfRule>
  </conditionalFormatting>
  <conditionalFormatting sqref="T7">
    <cfRule type="cellIs" dxfId="11" priority="2" operator="lessThan">
      <formula>0</formula>
    </cfRule>
    <cfRule type="cellIs" dxfId="10" priority="3" operator="greaterThan">
      <formula>0</formula>
    </cfRule>
  </conditionalFormatting>
  <conditionalFormatting sqref="T7:V7">
    <cfRule type="cellIs" dxfId="9" priority="1" operator="equal">
      <formula>0</formula>
    </cfRule>
  </conditionalFormatting>
  <dataValidations count="2">
    <dataValidation type="list" showInputMessage="1" showErrorMessage="1" sqref="O2:AG2" xr:uid="{24C57650-9076-6F49-B10C-7631FBD493A4}">
      <formula1>$CG$22:$CG$29</formula1>
    </dataValidation>
    <dataValidation showInputMessage="1" showErrorMessage="1" sqref="B2 O31:AG31" xr:uid="{0518A357-5E84-084C-9115-E4B604829013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G141"/>
  <sheetViews>
    <sheetView tabSelected="1" zoomScale="56" workbookViewId="0">
      <selection activeCell="AI35" sqref="AI35"/>
    </sheetView>
  </sheetViews>
  <sheetFormatPr baseColWidth="10" defaultColWidth="11.5" defaultRowHeight="16"/>
  <cols>
    <col min="1" max="1" width="6.33203125" customWidth="1"/>
    <col min="2" max="47" width="2.83203125" customWidth="1"/>
    <col min="48" max="48" width="9.33203125" customWidth="1"/>
    <col min="49" max="59" width="15.83203125" customWidth="1"/>
    <col min="64" max="64" width="43.83203125" customWidth="1"/>
    <col min="65" max="65" width="10.33203125" customWidth="1"/>
    <col min="66" max="66" width="35" customWidth="1"/>
    <col min="67" max="67" width="21.5" customWidth="1"/>
    <col min="68" max="70" width="35.83203125" customWidth="1"/>
  </cols>
  <sheetData>
    <row r="1" spans="1:61" ht="19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  <c r="AW1" s="4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8" thickBot="1">
      <c r="A2" s="21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 t="s">
        <v>6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3</v>
      </c>
      <c r="AI2" s="8"/>
      <c r="AJ2" s="8"/>
      <c r="AK2" s="8"/>
      <c r="AL2" s="8"/>
      <c r="AM2" s="9" t="str">
        <f ca="1">MID(CELL("nomfichier",AM2),FIND("]",CELL("nomfichier",AM2))+1,32)</f>
        <v>25</v>
      </c>
      <c r="AN2" s="9"/>
      <c r="AO2" s="9"/>
      <c r="AP2" s="9"/>
      <c r="AQ2" s="9"/>
      <c r="AR2" s="9"/>
      <c r="AS2" s="9"/>
      <c r="AT2" s="9"/>
      <c r="AU2" s="10"/>
      <c r="AW2" s="11"/>
      <c r="AX2" s="5"/>
      <c r="AY2" s="5"/>
      <c r="AZ2" s="5"/>
      <c r="BA2" s="5"/>
      <c r="BB2" s="5"/>
      <c r="BC2" s="5"/>
      <c r="BD2" s="12"/>
      <c r="BE2" s="5"/>
      <c r="BF2" s="5"/>
      <c r="BG2" s="5"/>
      <c r="BH2" s="5"/>
      <c r="BI2" s="5"/>
    </row>
    <row r="3" spans="1:61" ht="17" thickBo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</row>
    <row r="4" spans="1:61" ht="20" thickBo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6"/>
    </row>
    <row r="5" spans="1:61">
      <c r="B5" s="18"/>
      <c r="C5" s="19" t="s">
        <v>0</v>
      </c>
      <c r="D5" s="19"/>
      <c r="E5" s="19"/>
      <c r="F5" s="19"/>
      <c r="G5" s="19"/>
      <c r="H5" s="19"/>
      <c r="I5" s="19"/>
      <c r="J5" s="19"/>
      <c r="L5" s="19" t="s">
        <v>1</v>
      </c>
      <c r="M5" s="19"/>
      <c r="N5" s="19"/>
      <c r="P5" s="19" t="s">
        <v>5</v>
      </c>
      <c r="Q5" s="19"/>
      <c r="R5" s="19"/>
      <c r="T5" s="19" t="s">
        <v>4</v>
      </c>
      <c r="U5" s="19"/>
      <c r="V5" s="19"/>
      <c r="W5" s="20"/>
      <c r="AU5" s="21"/>
    </row>
    <row r="6" spans="1:61" ht="14.5" customHeight="1" thickBot="1">
      <c r="B6" s="18"/>
      <c r="W6" s="22"/>
      <c r="AU6" s="23">
        <v>0</v>
      </c>
      <c r="AW6" s="24"/>
      <c r="AX6" s="17"/>
      <c r="AY6" s="25"/>
      <c r="AZ6" s="26"/>
      <c r="BA6" s="27"/>
      <c r="BB6" s="25"/>
      <c r="BC6" s="26"/>
      <c r="BD6" s="27"/>
      <c r="BE6" s="25"/>
      <c r="BF6" s="26"/>
      <c r="BG6" s="27"/>
      <c r="BH6" s="17"/>
      <c r="BI6" s="17"/>
    </row>
    <row r="7" spans="1:61" ht="14.5" customHeight="1" thickBot="1">
      <c r="B7" s="18"/>
      <c r="C7" s="28" t="s">
        <v>2</v>
      </c>
      <c r="D7" s="28"/>
      <c r="E7" s="28"/>
      <c r="F7" s="28"/>
      <c r="G7" s="28"/>
      <c r="H7" s="29">
        <f>VLOOKUP($O$2,$AW$1:$BI$24,11,FALSE)</f>
        <v>0.79269999999999996</v>
      </c>
      <c r="I7" s="29"/>
      <c r="J7" s="29"/>
      <c r="L7" s="30">
        <f>IF(H7=0,0,(H7-VLOOKUP($O$2,'24'!$AW$1:$BI$24,11,FALSE)))</f>
        <v>1.9899999999999918E-2</v>
      </c>
      <c r="M7" s="30"/>
      <c r="N7" s="30"/>
      <c r="P7" s="30"/>
      <c r="Q7" s="30"/>
      <c r="R7" s="30"/>
      <c r="T7" s="30"/>
      <c r="U7" s="30"/>
      <c r="V7" s="30"/>
      <c r="W7" s="22"/>
      <c r="AU7" s="23"/>
      <c r="AW7" s="31"/>
      <c r="AX7" s="17"/>
      <c r="AY7" s="32"/>
      <c r="AZ7" s="33"/>
      <c r="BA7" s="34"/>
      <c r="BB7" s="32"/>
      <c r="BC7" s="33"/>
      <c r="BD7" s="34"/>
      <c r="BE7" s="32"/>
      <c r="BF7" s="33"/>
      <c r="BG7" s="34"/>
      <c r="BH7" s="17"/>
      <c r="BI7" s="17"/>
    </row>
    <row r="8" spans="1:61" ht="15" customHeight="1" thickBot="1">
      <c r="B8" s="18"/>
      <c r="AW8" s="35" t="s">
        <v>6</v>
      </c>
      <c r="AX8" s="17"/>
      <c r="AY8" s="36">
        <v>385</v>
      </c>
      <c r="AZ8" s="37">
        <v>0.87270000000000003</v>
      </c>
      <c r="BA8" s="38">
        <v>0.84819999999999995</v>
      </c>
      <c r="BB8" s="36">
        <v>394</v>
      </c>
      <c r="BC8" s="37">
        <v>0.98729999999999996</v>
      </c>
      <c r="BD8" s="38">
        <v>0.82010000000000005</v>
      </c>
      <c r="BE8" s="36">
        <v>498</v>
      </c>
      <c r="BF8" s="37">
        <v>0.98799999999999999</v>
      </c>
      <c r="BG8" s="39">
        <v>0.79269999999999996</v>
      </c>
      <c r="BH8" s="17"/>
      <c r="BI8" s="17"/>
    </row>
    <row r="9" spans="1:61" ht="15" customHeight="1" thickBot="1">
      <c r="B9" s="18"/>
    </row>
    <row r="10" spans="1:61" ht="15" customHeight="1" thickBot="1">
      <c r="B10" s="18"/>
      <c r="AW10" s="35" t="s">
        <v>7</v>
      </c>
      <c r="AX10" s="17"/>
      <c r="AY10" s="36">
        <v>391</v>
      </c>
      <c r="AZ10" s="37">
        <v>0.94630000000000003</v>
      </c>
      <c r="BA10" s="38">
        <v>0.80269999999999997</v>
      </c>
      <c r="BB10" s="36">
        <v>297</v>
      </c>
      <c r="BC10" s="37">
        <v>0.91249999999999998</v>
      </c>
      <c r="BD10" s="40">
        <v>0.5978</v>
      </c>
      <c r="BE10" s="36">
        <v>406</v>
      </c>
      <c r="BF10" s="37">
        <v>0.85709999999999997</v>
      </c>
      <c r="BG10" s="41">
        <v>0.74709999999999999</v>
      </c>
      <c r="BH10" s="17"/>
      <c r="BI10" s="17"/>
    </row>
    <row r="11" spans="1:61">
      <c r="A11" s="43"/>
      <c r="B11" s="18"/>
    </row>
    <row r="12" spans="1:61">
      <c r="B12" s="18"/>
    </row>
    <row r="13" spans="1:61">
      <c r="B13" s="18"/>
    </row>
    <row r="14" spans="1:61" ht="15" customHeight="1">
      <c r="B14" s="18"/>
    </row>
    <row r="15" spans="1:61" ht="15" customHeight="1"/>
    <row r="16" spans="1:61" ht="15" customHeight="1"/>
    <row r="17" spans="85:85" ht="14.5" customHeight="1"/>
    <row r="22" spans="85:85" ht="17" thickBot="1">
      <c r="CG22" s="42" t="s">
        <v>6</v>
      </c>
    </row>
    <row r="23" spans="85:85" ht="17" thickBot="1">
      <c r="CG23" s="42" t="s">
        <v>7</v>
      </c>
    </row>
    <row r="24" spans="85:85" ht="17" thickBot="1">
      <c r="CG24" s="42"/>
    </row>
    <row r="25" spans="85:85" ht="17" thickBot="1">
      <c r="CG25" s="42"/>
    </row>
    <row r="26" spans="85:85" ht="17" thickBot="1">
      <c r="CG26" s="42"/>
    </row>
    <row r="27" spans="85:85" ht="17" thickBot="1">
      <c r="CG27" s="42"/>
    </row>
    <row r="28" spans="85:85" ht="17" thickBot="1">
      <c r="CG28" s="42"/>
    </row>
    <row r="29" spans="85:85" ht="19.25" customHeight="1" thickBot="1">
      <c r="CG29" s="42"/>
    </row>
    <row r="30" spans="85:85" ht="14.5" customHeight="1"/>
    <row r="33" ht="15" customHeight="1"/>
    <row r="34" ht="15" customHeight="1"/>
    <row r="41" ht="15" customHeight="1"/>
    <row r="42" ht="15" customHeight="1"/>
    <row r="43" ht="15" customHeight="1"/>
    <row r="44" ht="14.5" customHeight="1"/>
    <row r="45" ht="15" customHeight="1"/>
    <row r="48" ht="15" customHeight="1"/>
    <row r="49" ht="15" customHeight="1"/>
    <row r="56" ht="14.5" customHeight="1"/>
    <row r="82" spans="1:25">
      <c r="F82" s="17"/>
      <c r="G82" s="17"/>
      <c r="H82" s="17"/>
      <c r="I82" s="17"/>
      <c r="J82" s="17"/>
      <c r="K82" s="17"/>
      <c r="L82" s="17"/>
    </row>
    <row r="83" spans="1:25">
      <c r="F83" s="17"/>
      <c r="G83" s="46"/>
      <c r="H83" s="46"/>
      <c r="I83" s="46"/>
      <c r="J83" s="46"/>
      <c r="K83" s="46"/>
      <c r="L83" s="46"/>
    </row>
    <row r="84" spans="1:25">
      <c r="F84" s="17"/>
      <c r="G84" s="45"/>
      <c r="H84" s="45"/>
      <c r="I84" s="45"/>
      <c r="J84" s="45"/>
      <c r="K84" s="45"/>
      <c r="L84" s="45"/>
    </row>
    <row r="87" spans="1:25">
      <c r="B87" s="1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</row>
    <row r="88" spans="1:25">
      <c r="A88" s="17"/>
      <c r="B88" s="17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</row>
    <row r="89" spans="1:25">
      <c r="A89" s="47"/>
      <c r="B89" s="47"/>
      <c r="C89" s="47"/>
      <c r="D89" s="47"/>
      <c r="E89" s="47"/>
      <c r="F89" s="47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</row>
    <row r="141" spans="65:65">
      <c r="BM141" s="44"/>
    </row>
  </sheetData>
  <mergeCells count="38">
    <mergeCell ref="W89:Y89"/>
    <mergeCell ref="A89:F89"/>
    <mergeCell ref="G89:J89"/>
    <mergeCell ref="K89:M89"/>
    <mergeCell ref="N89:P89"/>
    <mergeCell ref="Q89:S89"/>
    <mergeCell ref="T89:V89"/>
    <mergeCell ref="W87:Y87"/>
    <mergeCell ref="G88:J88"/>
    <mergeCell ref="K88:M88"/>
    <mergeCell ref="N88:P88"/>
    <mergeCell ref="Q88:S88"/>
    <mergeCell ref="T88:V88"/>
    <mergeCell ref="W88:Y88"/>
    <mergeCell ref="G87:J87"/>
    <mergeCell ref="K87:M87"/>
    <mergeCell ref="N87:P87"/>
    <mergeCell ref="Q87:S87"/>
    <mergeCell ref="T87:V87"/>
    <mergeCell ref="C7:G7"/>
    <mergeCell ref="H7:J7"/>
    <mergeCell ref="L7:N7"/>
    <mergeCell ref="P7:R7"/>
    <mergeCell ref="T7:V7"/>
    <mergeCell ref="B3:AU3"/>
    <mergeCell ref="B4:AU4"/>
    <mergeCell ref="C5:J5"/>
    <mergeCell ref="L5:N5"/>
    <mergeCell ref="P5:R5"/>
    <mergeCell ref="T5:V5"/>
    <mergeCell ref="B2:N2"/>
    <mergeCell ref="O2:AG2"/>
    <mergeCell ref="AH2:AL2"/>
    <mergeCell ref="AM2:AU2"/>
    <mergeCell ref="AW2:BC2"/>
    <mergeCell ref="BD2:BI2"/>
    <mergeCell ref="B1:AU1"/>
    <mergeCell ref="AW1:BI1"/>
  </mergeCells>
  <conditionalFormatting sqref="L7">
    <cfRule type="cellIs" dxfId="69" priority="51" operator="lessThan">
      <formula>0</formula>
    </cfRule>
    <cfRule type="cellIs" dxfId="68" priority="52" operator="greaterThan">
      <formula>0</formula>
    </cfRule>
  </conditionalFormatting>
  <conditionalFormatting sqref="L7:N7">
    <cfRule type="cellIs" dxfId="62" priority="45" operator="equal">
      <formula>0</formula>
    </cfRule>
  </conditionalFormatting>
  <conditionalFormatting sqref="P7">
    <cfRule type="cellIs" dxfId="41" priority="23" operator="lessThan">
      <formula>0</formula>
    </cfRule>
    <cfRule type="cellIs" dxfId="40" priority="24" operator="greaterThan">
      <formula>0</formula>
    </cfRule>
  </conditionalFormatting>
  <conditionalFormatting sqref="P7:R7">
    <cfRule type="cellIs" dxfId="39" priority="22" operator="equal">
      <formula>0</formula>
    </cfRule>
  </conditionalFormatting>
  <conditionalFormatting sqref="T7">
    <cfRule type="cellIs" dxfId="38" priority="20" operator="lessThan">
      <formula>0</formula>
    </cfRule>
    <cfRule type="cellIs" dxfId="37" priority="21" operator="greaterThan">
      <formula>0</formula>
    </cfRule>
  </conditionalFormatting>
  <conditionalFormatting sqref="T7:V7">
    <cfRule type="cellIs" dxfId="36" priority="19" operator="equal">
      <formula>0</formula>
    </cfRule>
  </conditionalFormatting>
  <dataValidations count="2">
    <dataValidation showInputMessage="1" showErrorMessage="1" sqref="B2 O31:AG31" xr:uid="{E3BFC987-7B37-EA4A-8575-C4BEFF9C8AFA}"/>
    <dataValidation type="list" showInputMessage="1" showErrorMessage="1" sqref="O2:AG2" xr:uid="{1F51B3C2-2CE3-3241-9048-96CF02574208}">
      <formula1>$CG$22:$CG$29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23</vt:lpstr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2022-08-01T16:22:46Z</dcterms:created>
  <dcterms:modified xsi:type="dcterms:W3CDTF">2022-08-01T21:42:18Z</dcterms:modified>
</cp:coreProperties>
</file>