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iagoris-my.sharepoint.com/personal/c_bourigue_diagoris_fr/Documents/Bureau/"/>
    </mc:Choice>
  </mc:AlternateContent>
  <xr:revisionPtr revIDLastSave="0" documentId="8_{E4C16A3B-62DF-4AC0-96B8-7FE5572F920F}" xr6:coauthVersionLast="47" xr6:coauthVersionMax="47" xr10:uidLastSave="{00000000-0000-0000-0000-000000000000}"/>
  <bookViews>
    <workbookView xWindow="-120" yWindow="-120" windowWidth="29040" windowHeight="15840" xr2:uid="{2BED1809-4CDF-47CA-873B-683E4ECB413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</calcChain>
</file>

<file path=xl/sharedStrings.xml><?xml version="1.0" encoding="utf-8"?>
<sst xmlns="http://schemas.openxmlformats.org/spreadsheetml/2006/main" count="2131" uniqueCount="1449">
  <si>
    <t>UTILISAT°FD : AUTRES</t>
  </si>
  <si>
    <t>78928000</t>
  </si>
  <si>
    <t>UTILISAT°FD : CHG PERSONNEL</t>
  </si>
  <si>
    <t>78925000</t>
  </si>
  <si>
    <t>UTILISAT°FD : FIN CARRIERES</t>
  </si>
  <si>
    <t>78924000</t>
  </si>
  <si>
    <t>REPRISE PROV REGL RENOUVELL IMMO</t>
  </si>
  <si>
    <t>78742000</t>
  </si>
  <si>
    <t>REP PROV DEPREC CREANCES</t>
  </si>
  <si>
    <t>78174000</t>
  </si>
  <si>
    <t>REP PROV CHARGES PGR</t>
  </si>
  <si>
    <t>78158100</t>
  </si>
  <si>
    <t>REP PRPV  CHARGES DIVERSES</t>
  </si>
  <si>
    <t>78158000</t>
  </si>
  <si>
    <t>REP PROV RISQUES</t>
  </si>
  <si>
    <t>78150000</t>
  </si>
  <si>
    <t>Q-PART SUBV INVESTISSEM</t>
  </si>
  <si>
    <t>77700000</t>
  </si>
  <si>
    <t>PROD CESSION ELEM ACTIFS</t>
  </si>
  <si>
    <t>77500000</t>
  </si>
  <si>
    <t>PROD EXCEPT EXERCICE</t>
  </si>
  <si>
    <t>77100000</t>
  </si>
  <si>
    <t>AUTRES PROD FINANCIERS</t>
  </si>
  <si>
    <t>76800000</t>
  </si>
  <si>
    <t>INTERETS LIVRETS</t>
  </si>
  <si>
    <t>76710000</t>
  </si>
  <si>
    <t>AUTRES PDT GEST COURANTE</t>
  </si>
  <si>
    <t>75880000</t>
  </si>
  <si>
    <t>PARTICIP MAJEURS PROTEGES - SPM</t>
  </si>
  <si>
    <t>75865100</t>
  </si>
  <si>
    <t>COTISATIONS ADHERENTS</t>
  </si>
  <si>
    <t>75600000</t>
  </si>
  <si>
    <t>REMB PRESTAT RESID : ACTIVITES LOIS</t>
  </si>
  <si>
    <t>75488530</t>
  </si>
  <si>
    <t>REMBOURS FRAIS DIVERS</t>
  </si>
  <si>
    <t>75488000</t>
  </si>
  <si>
    <t>REMB TRANSPORT</t>
  </si>
  <si>
    <t>75485000</t>
  </si>
  <si>
    <t>REMB ASSURANCE SINISTRES</t>
  </si>
  <si>
    <t>75484000</t>
  </si>
  <si>
    <t>REMBOURSEMENTS DE LOYERS</t>
  </si>
  <si>
    <t>75483000</t>
  </si>
  <si>
    <t>PARTICIP RESIDENTS A TRANSFERTS</t>
  </si>
  <si>
    <t>75482200</t>
  </si>
  <si>
    <t>REPAS VISITEUR</t>
  </si>
  <si>
    <t>75482020</t>
  </si>
  <si>
    <t>REMB DE REPAS RESIDANTS</t>
  </si>
  <si>
    <t>75482010</t>
  </si>
  <si>
    <t>REMB DE REPAS SALARIES</t>
  </si>
  <si>
    <t>75482000</t>
  </si>
  <si>
    <t>IND JOURNAL PREVOYANCE</t>
  </si>
  <si>
    <t>75481000</t>
  </si>
  <si>
    <t>COMPLEM REMUN DES T.H.</t>
  </si>
  <si>
    <t>75430000</t>
  </si>
  <si>
    <t>AIDE EMBAUCHE JEUNE - 26 ANS</t>
  </si>
  <si>
    <t>75416000</t>
  </si>
  <si>
    <t>REMBT CONTRAT PEC</t>
  </si>
  <si>
    <t>75415000</t>
  </si>
  <si>
    <t>AIDES CONTRATS APPRENTIS</t>
  </si>
  <si>
    <t>75414000</t>
  </si>
  <si>
    <t>REMBT CONTRAT AVENIR</t>
  </si>
  <si>
    <t>75413000</t>
  </si>
  <si>
    <t>REMBT CONTRATS CAE</t>
  </si>
  <si>
    <t>REMBT CONTRAT PROFESSIONNALISATION</t>
  </si>
  <si>
    <t>75412000</t>
  </si>
  <si>
    <t>REMB FORMATION : SALAIRES</t>
  </si>
  <si>
    <t>75411000</t>
  </si>
  <si>
    <t>REMB FORMATION : FRAIS PEDAGOGIQUES</t>
  </si>
  <si>
    <t>75410600</t>
  </si>
  <si>
    <t>REMB FORMATION : FRAIS DEPLACEMENTS</t>
  </si>
  <si>
    <t>75410500</t>
  </si>
  <si>
    <t>REMBOURS FORMATION</t>
  </si>
  <si>
    <t>75410400</t>
  </si>
  <si>
    <t>PRODUIT TAXE APPRENTISSAGE</t>
  </si>
  <si>
    <t>74840000</t>
  </si>
  <si>
    <t>DONS</t>
  </si>
  <si>
    <t>74720000</t>
  </si>
  <si>
    <t>SUBVENTIONS FORUM EMPLOI</t>
  </si>
  <si>
    <t>SUBVENTIONS EXPLOITATION</t>
  </si>
  <si>
    <t>74710000</t>
  </si>
  <si>
    <t>FORFAITS JOURNALIERS</t>
  </si>
  <si>
    <t>73200000</t>
  </si>
  <si>
    <t>PRESTATIONS EVALUATION BESOINS PH</t>
  </si>
  <si>
    <t>73184000</t>
  </si>
  <si>
    <t>PRESTATIONS  ACCUEIL FAMILIAL</t>
  </si>
  <si>
    <t>73183000</t>
  </si>
  <si>
    <t>ACCUEIL TEMP. EXTERNAT</t>
  </si>
  <si>
    <t>73182100</t>
  </si>
  <si>
    <t>ACCUEILS TEMP. INTERNAT</t>
  </si>
  <si>
    <t>73182000</t>
  </si>
  <si>
    <t>STAGES INTERNAT</t>
  </si>
  <si>
    <t>73181000</t>
  </si>
  <si>
    <t>PRIX JOURNEE MINORES - ABSENCES</t>
  </si>
  <si>
    <t>73180000</t>
  </si>
  <si>
    <t>DOTATION GLOBALE - SPM</t>
  </si>
  <si>
    <t>73165000</t>
  </si>
  <si>
    <t>DOTATION GLOBALE - SAMSAH SOINS</t>
  </si>
  <si>
    <t>73164000</t>
  </si>
  <si>
    <t>DOTATION GLOBALE - SESSAD</t>
  </si>
  <si>
    <t>73163000</t>
  </si>
  <si>
    <t>DOTATION GLOBALE - ITEP</t>
  </si>
  <si>
    <t>73162000</t>
  </si>
  <si>
    <t>DOTATION GLOBALE - MAS</t>
  </si>
  <si>
    <t>73161000</t>
  </si>
  <si>
    <t>DOTATION GLOBALE ESAT</t>
  </si>
  <si>
    <t>73160000</t>
  </si>
  <si>
    <t>PRIX JOURNE  GLOBAL - SAMSAH social</t>
  </si>
  <si>
    <t>73131000</t>
  </si>
  <si>
    <t>PRIX JOURNEE GLOBAL SAVS</t>
  </si>
  <si>
    <t>73130000</t>
  </si>
  <si>
    <t>PJ ATO - STAGE</t>
  </si>
  <si>
    <t>73125009</t>
  </si>
  <si>
    <t>PJ EXTERNAT GARD</t>
  </si>
  <si>
    <t>73125002</t>
  </si>
  <si>
    <t>PRIX JOURNEE EXTERNAT</t>
  </si>
  <si>
    <t>73125000</t>
  </si>
  <si>
    <t>PJ EXTERNAT-STAGE INTER ETABLISSEME</t>
  </si>
  <si>
    <t>73122009</t>
  </si>
  <si>
    <t>PJ INTERNAT - CD PARIS</t>
  </si>
  <si>
    <t>73121020</t>
  </si>
  <si>
    <t>PJ INTERNAT - ALPES MARITIMES</t>
  </si>
  <si>
    <t>73121017</t>
  </si>
  <si>
    <t>PJ INTERNAT - CALVADOS</t>
  </si>
  <si>
    <t>73121016</t>
  </si>
  <si>
    <t>PJ INTERNAT - RHONE</t>
  </si>
  <si>
    <t>73121013</t>
  </si>
  <si>
    <t>PJ INTERNAT - CHARENTES</t>
  </si>
  <si>
    <t>73121012</t>
  </si>
  <si>
    <t>PJ INTERNAT-STAGE INTER ETABLISSEME</t>
  </si>
  <si>
    <t>73121009</t>
  </si>
  <si>
    <t>PJ INTERNAT - VAUCLUSE</t>
  </si>
  <si>
    <t>73121005</t>
  </si>
  <si>
    <t>PJ INTERNAT - ISERE</t>
  </si>
  <si>
    <t>73121004</t>
  </si>
  <si>
    <t>PJ INTERNAT - AUDE</t>
  </si>
  <si>
    <t>73121003</t>
  </si>
  <si>
    <t>PJ INTERNAT - GARD</t>
  </si>
  <si>
    <t>73121002</t>
  </si>
  <si>
    <t>PJ INTERNAT - HERAULT</t>
  </si>
  <si>
    <t>73121001</t>
  </si>
  <si>
    <t>PRIX JOURNEE INTERNAT</t>
  </si>
  <si>
    <t>73121000</t>
  </si>
  <si>
    <t>FORFAIT SOINS ( FAM )</t>
  </si>
  <si>
    <t>73110000</t>
  </si>
  <si>
    <t>PRODUCTION IMMOBILISEE</t>
  </si>
  <si>
    <t>AUTRES PROD ACT ANNEXES</t>
  </si>
  <si>
    <t>70888000</t>
  </si>
  <si>
    <t>PDT ANNX: PRESTAT LOYERS</t>
  </si>
  <si>
    <t>70881000</t>
  </si>
  <si>
    <t>AVANT NATURE AUTRES</t>
  </si>
  <si>
    <t>70813000</t>
  </si>
  <si>
    <t>LOCATION JEUX BOIS</t>
  </si>
  <si>
    <t>AVANT NATURE REPAS</t>
  </si>
  <si>
    <t>70811000</t>
  </si>
  <si>
    <t>PRESTATIONS DIVERSES</t>
  </si>
  <si>
    <t>70650000</t>
  </si>
  <si>
    <t>PRESTAT ESPACES VERTS</t>
  </si>
  <si>
    <t>70640000</t>
  </si>
  <si>
    <t>PRESTATIONS RESTAURANT</t>
  </si>
  <si>
    <t>70630000</t>
  </si>
  <si>
    <t>PRESTAT BLANCHISSERIE</t>
  </si>
  <si>
    <t>70620000</t>
  </si>
  <si>
    <t>VENTE ELECTRICITE</t>
  </si>
  <si>
    <t>70150000</t>
  </si>
  <si>
    <t>ENG RESS FD : AUTRES</t>
  </si>
  <si>
    <t>68928000</t>
  </si>
  <si>
    <t>ENG RESS FD : CHG PERSO</t>
  </si>
  <si>
    <t>68925000</t>
  </si>
  <si>
    <t>DOT PROV REGL RENOUVELL IMMO</t>
  </si>
  <si>
    <t>68742000</t>
  </si>
  <si>
    <t>DOT PROV DEPREC CREANCES</t>
  </si>
  <si>
    <t>68174000</t>
  </si>
  <si>
    <t>ENG RESS FD : FIN CARRIERES</t>
  </si>
  <si>
    <t>DOT PROVISIONS LITIGES</t>
  </si>
  <si>
    <t>68151000</t>
  </si>
  <si>
    <t>DOT PROV GROSSES REPARATIONS</t>
  </si>
  <si>
    <t>68150700</t>
  </si>
  <si>
    <t>DOT PROV RISQ ET CHARGES</t>
  </si>
  <si>
    <t>68150000</t>
  </si>
  <si>
    <t>DOT AM IMMO FINANC PAR PROV RENOUV</t>
  </si>
  <si>
    <t>68119000</t>
  </si>
  <si>
    <t>DOT AMORT INST TECHN PAR PGR</t>
  </si>
  <si>
    <t>68117000</t>
  </si>
  <si>
    <t>DOT AMORT IMMO s/exc AVEC amortiss</t>
  </si>
  <si>
    <t>68116000</t>
  </si>
  <si>
    <t>DOT AM IMMO s/exc sans amort</t>
  </si>
  <si>
    <t>68115000</t>
  </si>
  <si>
    <t>DOT AM CONSTR SOL AUTRUI</t>
  </si>
  <si>
    <t>68114000</t>
  </si>
  <si>
    <t>DOT  AMORT EXCED DIFFERES</t>
  </si>
  <si>
    <t>68111610</t>
  </si>
  <si>
    <t>DOT AMORTISS IMMOBILISAT</t>
  </si>
  <si>
    <t>68111000</t>
  </si>
  <si>
    <t>VALEUR NETTE ACTIF CEDES</t>
  </si>
  <si>
    <t>67500000</t>
  </si>
  <si>
    <t>PENALITES SUR LITIGES</t>
  </si>
  <si>
    <t>67120000</t>
  </si>
  <si>
    <t>CHG EXCEPT S/OP GESTION</t>
  </si>
  <si>
    <t>67100000</t>
  </si>
  <si>
    <t>AUTRES CHG FINANCIERES</t>
  </si>
  <si>
    <t>66880000</t>
  </si>
  <si>
    <t>COMMISS S/GARANTIE EMPR</t>
  </si>
  <si>
    <t>FRAIS DE DOSSIER EMPRUNT</t>
  </si>
  <si>
    <t>66860000</t>
  </si>
  <si>
    <t>COMMISS  ENGAG  CR BAIL IMMO</t>
  </si>
  <si>
    <t>66182000</t>
  </si>
  <si>
    <t>INTERETS COURUS NON ECHUS</t>
  </si>
  <si>
    <t>66181000</t>
  </si>
  <si>
    <t>INTERETS DES EMPRUNTS</t>
  </si>
  <si>
    <t>INT S/CRED TRESO (agios)</t>
  </si>
  <si>
    <t>66150000</t>
  </si>
  <si>
    <t>AUTRES CHG GEST COURANTE</t>
  </si>
  <si>
    <t>66118000</t>
  </si>
  <si>
    <t>PECULES</t>
  </si>
  <si>
    <t>66110000</t>
  </si>
  <si>
    <t>PERTES  S/CREANCES  IRRECOUVRABLES</t>
  </si>
  <si>
    <t>65880000</t>
  </si>
  <si>
    <t>REDEVANCES POUR CONCESSIONS BREVETS</t>
  </si>
  <si>
    <t>65820000</t>
  </si>
  <si>
    <t>HEURES DELEGAT SYNDICALE</t>
  </si>
  <si>
    <t>65400000</t>
  </si>
  <si>
    <t>AIDES FINANCIERES AUX SALARIES</t>
  </si>
  <si>
    <t>65100000</t>
  </si>
  <si>
    <t>CADEAUX - BONS ACHAT AUX SALARIES</t>
  </si>
  <si>
    <t>64883000</t>
  </si>
  <si>
    <t>AUTES CHG DE PERSONNEL</t>
  </si>
  <si>
    <t>64882000</t>
  </si>
  <si>
    <t>DEPENSES FORMAT APPRENTI</t>
  </si>
  <si>
    <t>64880000</t>
  </si>
  <si>
    <t>DEPENSES FORMAT°HORS PLAN</t>
  </si>
  <si>
    <t>64877000</t>
  </si>
  <si>
    <t>DEPENSES FORMAT°DANS LE PLAN</t>
  </si>
  <si>
    <t>DEPENSES FORMATION C-PRO</t>
  </si>
  <si>
    <t>64876400</t>
  </si>
  <si>
    <t>GRATIFICATIONS STAGIAIRES</t>
  </si>
  <si>
    <t>64871000</t>
  </si>
  <si>
    <t>PROV AUT CH SOC S/CONG P</t>
  </si>
  <si>
    <t>64870000</t>
  </si>
  <si>
    <t>OEUVRES SOCIALES - TH</t>
  </si>
  <si>
    <t>64840000</t>
  </si>
  <si>
    <t>COT COMITE ENTREPRISE</t>
  </si>
  <si>
    <t>AUTRES CHARGES DE PERSONNEL</t>
  </si>
  <si>
    <t>64800000</t>
  </si>
  <si>
    <t>COT MEDECINE TRAVAIL TH</t>
  </si>
  <si>
    <t>64798200</t>
  </si>
  <si>
    <t>COT MEDECINE TRAVAIL</t>
  </si>
  <si>
    <t>64784600</t>
  </si>
  <si>
    <t>COT RETRAITE PREVOYAN TH</t>
  </si>
  <si>
    <t>64784000</t>
  </si>
  <si>
    <t>COTISATIONS URSSAF - TH</t>
  </si>
  <si>
    <t>64756000</t>
  </si>
  <si>
    <t>PROV CH SOC S/CONG A PAY</t>
  </si>
  <si>
    <t>64750000</t>
  </si>
  <si>
    <t>COTISATIONS ASSEDIC</t>
  </si>
  <si>
    <t>64640000</t>
  </si>
  <si>
    <t>COT RETRAITE PREVOYANCE</t>
  </si>
  <si>
    <t>64620000</t>
  </si>
  <si>
    <t>Cotisations aux mutuelles</t>
  </si>
  <si>
    <t>64598200</t>
  </si>
  <si>
    <t>COTISATIONS URSSAF</t>
  </si>
  <si>
    <t>64514000</t>
  </si>
  <si>
    <t>AIDE AU POSTE</t>
  </si>
  <si>
    <t>64513100</t>
  </si>
  <si>
    <t>SALAIRE DIRECT DES TH</t>
  </si>
  <si>
    <t>64512000</t>
  </si>
  <si>
    <t>VAR PROV CONGES A PAYER</t>
  </si>
  <si>
    <t>64511000</t>
  </si>
  <si>
    <t>REMUN APPRENTIS</t>
  </si>
  <si>
    <t>64320000</t>
  </si>
  <si>
    <t>REM CONTRATS PEC</t>
  </si>
  <si>
    <t>64310000</t>
  </si>
  <si>
    <t>REM CONTRAT AVENIR</t>
  </si>
  <si>
    <t>64198200</t>
  </si>
  <si>
    <t>REM CONTRATS  C-PRO</t>
  </si>
  <si>
    <t>64170000</t>
  </si>
  <si>
    <t>REM CONTRATS CAE</t>
  </si>
  <si>
    <t>64167000</t>
  </si>
  <si>
    <t>IND PREVOYANCE non soumises</t>
  </si>
  <si>
    <t>64166000</t>
  </si>
  <si>
    <t>REMUN REMPLAC - MALADIE MATERNITE</t>
  </si>
  <si>
    <t>64165000</t>
  </si>
  <si>
    <t>REMUN REMPLAC - CONGES</t>
  </si>
  <si>
    <t>64164000</t>
  </si>
  <si>
    <t>INDEMNITE ACTIVITE PARTIELLE</t>
  </si>
  <si>
    <t>64158100</t>
  </si>
  <si>
    <t>INDEMN DEPART RETRAITE</t>
  </si>
  <si>
    <t>64152000</t>
  </si>
  <si>
    <t>IND L-RC PAYE N+1 non soumis en N</t>
  </si>
  <si>
    <t>64151000</t>
  </si>
  <si>
    <t>IND LICENCIEMENT non soumise a cot</t>
  </si>
  <si>
    <t>64140000</t>
  </si>
  <si>
    <t>REM CHG A PAYER non soumis</t>
  </si>
  <si>
    <t>64116200</t>
  </si>
  <si>
    <t>REMUN PERSON  non soumise à cotisat</t>
  </si>
  <si>
    <t>64116190</t>
  </si>
  <si>
    <t>REMUN PERSON PERMANENTS</t>
  </si>
  <si>
    <t>64116100</t>
  </si>
  <si>
    <t>AUTRES DROITS</t>
  </si>
  <si>
    <t>64115800</t>
  </si>
  <si>
    <t>DROITS ENREGISTR TIMBRES</t>
  </si>
  <si>
    <t>64115700</t>
  </si>
  <si>
    <t>IMPOTS INDIRECTS</t>
  </si>
  <si>
    <t>64110000</t>
  </si>
  <si>
    <t>TAXE D'HABITATION</t>
  </si>
  <si>
    <t>63580000</t>
  </si>
  <si>
    <t>AUTRES IMPOTS LOCAUX</t>
  </si>
  <si>
    <t>63540000</t>
  </si>
  <si>
    <t>TAXES FONCIERES</t>
  </si>
  <si>
    <t>63513100</t>
  </si>
  <si>
    <t>PROV AUT TAXES S/CONG AP</t>
  </si>
  <si>
    <t>63513000</t>
  </si>
  <si>
    <t>PARTICIP CONSTRUCTION TH</t>
  </si>
  <si>
    <t>63512000</t>
  </si>
  <si>
    <t>PARTICIP CONSTRUCTION</t>
  </si>
  <si>
    <t>63398200</t>
  </si>
  <si>
    <t>PARTICIP FORMATION - TH</t>
  </si>
  <si>
    <t>63346000</t>
  </si>
  <si>
    <t>PARTICIP FORMATION</t>
  </si>
  <si>
    <t>63340000</t>
  </si>
  <si>
    <t>TAXE AIDE LOGEM FNAL- TH</t>
  </si>
  <si>
    <t>63336000</t>
  </si>
  <si>
    <t>TAXE AIDE LOGEM FNAL</t>
  </si>
  <si>
    <t>63330000</t>
  </si>
  <si>
    <t>PROV TAXE SAL S/CONG A P</t>
  </si>
  <si>
    <t>63320000</t>
  </si>
  <si>
    <t>TAXE SUR SALAIRES - TH</t>
  </si>
  <si>
    <t>63198200</t>
  </si>
  <si>
    <t>TAXE SUR SALAIRES</t>
  </si>
  <si>
    <t>63110000</t>
  </si>
  <si>
    <t>PRESTAT°FIXES ALIM ESAT</t>
  </si>
  <si>
    <t>62887100</t>
  </si>
  <si>
    <t>TRAITEMENT DES DECHETS</t>
  </si>
  <si>
    <t>AUTRES PRESTAT A EXTER</t>
  </si>
  <si>
    <t>62880000</t>
  </si>
  <si>
    <t>TRAV IMPRIMERIE DOC SPEC</t>
  </si>
  <si>
    <t>62860000</t>
  </si>
  <si>
    <t>STAGES SEJ RESID A EXTER</t>
  </si>
  <si>
    <t>62850000</t>
  </si>
  <si>
    <t>PREST INFORMATIQ A EXTER</t>
  </si>
  <si>
    <t>62840000</t>
  </si>
  <si>
    <t>REPAS PRIS A L'EXTERIEUR</t>
  </si>
  <si>
    <t>62820000</t>
  </si>
  <si>
    <t>SERVICES BANCAIRES ASSIM</t>
  </si>
  <si>
    <t>62700000</t>
  </si>
  <si>
    <t>AUTRES FRAIS TELECOMMUN</t>
  </si>
  <si>
    <t>62628000</t>
  </si>
  <si>
    <t>ABON INTERNET ET COMMUNI</t>
  </si>
  <si>
    <t>62622000</t>
  </si>
  <si>
    <t>TELEPHONE</t>
  </si>
  <si>
    <t>62621000</t>
  </si>
  <si>
    <t>AFFRANCHISSEMENTS</t>
  </si>
  <si>
    <t>62610000</t>
  </si>
  <si>
    <t>FRAIS ENCADREM TRANSFERT</t>
  </si>
  <si>
    <t>62572000</t>
  </si>
  <si>
    <t>RECEPTIONS</t>
  </si>
  <si>
    <t>62570000</t>
  </si>
  <si>
    <t>MISSIONS</t>
  </si>
  <si>
    <t>62560000</t>
  </si>
  <si>
    <t>FRAIS DE DEMENAGEMENT</t>
  </si>
  <si>
    <t>62550000</t>
  </si>
  <si>
    <t>DPLT SALARIES EN FORMAT°HORS PLAN</t>
  </si>
  <si>
    <t>62513100</t>
  </si>
  <si>
    <t>DPLT SALARIES EN FORMAT°DS LE PLAN</t>
  </si>
  <si>
    <t>62513000</t>
  </si>
  <si>
    <t>DEPLACEM ADMINISTRATEURS</t>
  </si>
  <si>
    <t>62512000</t>
  </si>
  <si>
    <t>DEPLACEMENTS PERSONNELS</t>
  </si>
  <si>
    <t>62511000</t>
  </si>
  <si>
    <t>TRANSPORT D' USAGERS</t>
  </si>
  <si>
    <t>62420000</t>
  </si>
  <si>
    <t>TRANSPORT DE BIENS</t>
  </si>
  <si>
    <t>62410000</t>
  </si>
  <si>
    <t>RELAT PUBLIQ ASSOCIATION</t>
  </si>
  <si>
    <t>PUB RELATIONS PUBLIQUES</t>
  </si>
  <si>
    <t>62380000</t>
  </si>
  <si>
    <t>CADEAUX AUX PARTENAIRES</t>
  </si>
  <si>
    <t>62340000</t>
  </si>
  <si>
    <t>REL PUB imprimerie docum</t>
  </si>
  <si>
    <t>62310000</t>
  </si>
  <si>
    <t>INFO.PUBLIC.REL.PUBLIQUE</t>
  </si>
  <si>
    <t>62300000</t>
  </si>
  <si>
    <t>PRESTATAIRE R.S.I.</t>
  </si>
  <si>
    <t>62283000</t>
  </si>
  <si>
    <t>AUTRES INTERMEDIAIRES</t>
  </si>
  <si>
    <t>62280000</t>
  </si>
  <si>
    <t>FRAIS ACTES CONTENTIEUX</t>
  </si>
  <si>
    <t>62270000</t>
  </si>
  <si>
    <t>PRESTATIONS CONSEIL/QUALITE</t>
  </si>
  <si>
    <t>62268400</t>
  </si>
  <si>
    <t>HONORAIRES AUTRES</t>
  </si>
  <si>
    <t>62268000</t>
  </si>
  <si>
    <t>HONOR PRESTAT EVALUATION</t>
  </si>
  <si>
    <t>HON COMMISSAIRES COMPTES</t>
  </si>
  <si>
    <t>62263000</t>
  </si>
  <si>
    <t>HON AVOCAT CONSEIL JURID</t>
  </si>
  <si>
    <t>62261000</t>
  </si>
  <si>
    <t>ANALYSES DE LA PRATIQUE</t>
  </si>
  <si>
    <t>62235000</t>
  </si>
  <si>
    <t>CONSUL MEDECINS OCCASnl</t>
  </si>
  <si>
    <t>62230000</t>
  </si>
  <si>
    <t>FRAIS RECRUTEMENT PERSO</t>
  </si>
  <si>
    <t>62210000</t>
  </si>
  <si>
    <t>AUTRES PERSONN EXTERIEUR</t>
  </si>
  <si>
    <t>62180000</t>
  </si>
  <si>
    <t>PREST INTERN PERS AUTRES</t>
  </si>
  <si>
    <t>62153000</t>
  </si>
  <si>
    <t>PERS EXTERIEUR  MEDICAL</t>
  </si>
  <si>
    <t>PERS INTERIM: AUTRES</t>
  </si>
  <si>
    <t>62118000</t>
  </si>
  <si>
    <t>PERS INTERIM: MEDIC PARA</t>
  </si>
  <si>
    <t>62113000</t>
  </si>
  <si>
    <t>PERS INTERIM: ADM HOTELI</t>
  </si>
  <si>
    <t>62111000</t>
  </si>
  <si>
    <t>FRAIS  FORUM  EMPLOI</t>
  </si>
  <si>
    <t>61881000</t>
  </si>
  <si>
    <t>AUTRES FRAIS DIVERS</t>
  </si>
  <si>
    <t>61880000</t>
  </si>
  <si>
    <t>FRAIS COLLOQ SEMIN CONFE</t>
  </si>
  <si>
    <t>61850000</t>
  </si>
  <si>
    <t>COTISATIONS DIVERSES</t>
  </si>
  <si>
    <t>61841000</t>
  </si>
  <si>
    <t>DOCUMENTATION</t>
  </si>
  <si>
    <t>61820000</t>
  </si>
  <si>
    <t>ETUDES ET RECHERCHES</t>
  </si>
  <si>
    <t>61700000</t>
  </si>
  <si>
    <t>ASSURANCE : AUTRES RISQU</t>
  </si>
  <si>
    <t>61680000</t>
  </si>
  <si>
    <t>ASSURANCE : MATERIELS</t>
  </si>
  <si>
    <t>61660000</t>
  </si>
  <si>
    <t>ASSURANCE: RESPON CIVILE</t>
  </si>
  <si>
    <t>61650000</t>
  </si>
  <si>
    <t>ASSURANCE: MAT TRANSPORT</t>
  </si>
  <si>
    <t>61630000</t>
  </si>
  <si>
    <t>ASSURANCE : MULTIRISQUES</t>
  </si>
  <si>
    <t>61610000</t>
  </si>
  <si>
    <t>MAINT PHOTOCOP consommation</t>
  </si>
  <si>
    <t>61561000</t>
  </si>
  <si>
    <t>CONTRATS MAINTENANCE</t>
  </si>
  <si>
    <t>61560000</t>
  </si>
  <si>
    <t>ENTRET MATERIEL OUTILLAG</t>
  </si>
  <si>
    <t>61558000</t>
  </si>
  <si>
    <t>ENTRET  MAT INFORMATIQUE</t>
  </si>
  <si>
    <t>61554000</t>
  </si>
  <si>
    <t>ENTRETIEN MAT TRANSPORT</t>
  </si>
  <si>
    <t>61552000</t>
  </si>
  <si>
    <t>ENT.ET REPARAT° S/BIENS MOBILIERS</t>
  </si>
  <si>
    <t>61550000</t>
  </si>
  <si>
    <t>ENTRET MAT MOB BUREAU</t>
  </si>
  <si>
    <t>ENTRETIEN BATIMENTS</t>
  </si>
  <si>
    <t>61522000</t>
  </si>
  <si>
    <t>ENTRETIEN ESPACES VERTS</t>
  </si>
  <si>
    <t>61521000</t>
  </si>
  <si>
    <t>CHARGES LOCATIVES COPROP</t>
  </si>
  <si>
    <t>61400000</t>
  </si>
  <si>
    <t>AUTRES LOC MOBILIERES</t>
  </si>
  <si>
    <t>61358000</t>
  </si>
  <si>
    <t>LOC MATERIEL MEDICAL</t>
  </si>
  <si>
    <t>61357000</t>
  </si>
  <si>
    <t>LOC MATERIEL TRANSPORT</t>
  </si>
  <si>
    <t>61353000</t>
  </si>
  <si>
    <t>LOCATION EQUIPEMENTS</t>
  </si>
  <si>
    <t>61352000</t>
  </si>
  <si>
    <t>LOC MATERIEL INFORMATIQU</t>
  </si>
  <si>
    <t>61351000</t>
  </si>
  <si>
    <t>LOC IMMO APPART USAGERS</t>
  </si>
  <si>
    <t>61322000</t>
  </si>
  <si>
    <t>LOCATIONS IMMOBILIERES</t>
  </si>
  <si>
    <t>61321000</t>
  </si>
  <si>
    <t>CREDIT BAIL IMMOBILIER</t>
  </si>
  <si>
    <t>61250000</t>
  </si>
  <si>
    <t>AUTRES PRESTATIONS DE SERVICE</t>
  </si>
  <si>
    <t>61180000</t>
  </si>
  <si>
    <t>AUTRES PREST MED-SOCIALE</t>
  </si>
  <si>
    <t>61128000</t>
  </si>
  <si>
    <t>TRAVAIL READAPTATION</t>
  </si>
  <si>
    <t>61126000</t>
  </si>
  <si>
    <t>CREDIT BAIL MOBILIER</t>
  </si>
  <si>
    <t>FRAIS SCOLARITE A EXTERIEUR</t>
  </si>
  <si>
    <t>61125000</t>
  </si>
  <si>
    <t>PRESTAT SPORTS LOISIRS</t>
  </si>
  <si>
    <t>61123000</t>
  </si>
  <si>
    <t>VACANCES SORTIES EXTER</t>
  </si>
  <si>
    <t>61122000</t>
  </si>
  <si>
    <t>ERGOTHERAPIE</t>
  </si>
  <si>
    <t>61121000</t>
  </si>
  <si>
    <t>PREST MEDICALES : DIVERS</t>
  </si>
  <si>
    <t>61118000</t>
  </si>
  <si>
    <t>R-R-R OBTENUS</t>
  </si>
  <si>
    <t>60900000</t>
  </si>
  <si>
    <t>AUTRES ACHATS</t>
  </si>
  <si>
    <t>60680000</t>
  </si>
  <si>
    <t>JETABLES</t>
  </si>
  <si>
    <t>60663000</t>
  </si>
  <si>
    <t>PROD PHARMA ET PARAPHARMA</t>
  </si>
  <si>
    <t>60662000</t>
  </si>
  <si>
    <t>IMAGERIES MEDICALES</t>
  </si>
  <si>
    <t>FOURNITURES MEDICALES</t>
  </si>
  <si>
    <t>60661000</t>
  </si>
  <si>
    <t>ALIMENTATION DIVERS</t>
  </si>
  <si>
    <t>60630000</t>
  </si>
  <si>
    <t>AUTRES FOURN HOTELIERES</t>
  </si>
  <si>
    <t>60626800</t>
  </si>
  <si>
    <t>LINGE - achat activié BLANCHISSERIE</t>
  </si>
  <si>
    <t>60626600</t>
  </si>
  <si>
    <t>PRODUIT D'HYGIENE</t>
  </si>
  <si>
    <t>60626500</t>
  </si>
  <si>
    <t>LINGE - fournit hotelières</t>
  </si>
  <si>
    <t>60626400</t>
  </si>
  <si>
    <t>HABILLEMENT</t>
  </si>
  <si>
    <t>60626300</t>
  </si>
  <si>
    <t>BARQUETTE LIVRAISON REPAS</t>
  </si>
  <si>
    <t>PETIT MATERIEL HOTELIER</t>
  </si>
  <si>
    <t>60626200</t>
  </si>
  <si>
    <t>CHANGES A USAGE UNIQUE</t>
  </si>
  <si>
    <t>60626100</t>
  </si>
  <si>
    <t>FOURNITURES ERGOT</t>
  </si>
  <si>
    <t>60625600</t>
  </si>
  <si>
    <t>FOURN SCOL EDUC LOISIRS</t>
  </si>
  <si>
    <t>60625000</t>
  </si>
  <si>
    <t>PETIT MAT -  LOGICEL INFORMATIQUE</t>
  </si>
  <si>
    <t>60624100</t>
  </si>
  <si>
    <t>FOURNITURES ADMINSITRATI</t>
  </si>
  <si>
    <t>60624000</t>
  </si>
  <si>
    <t>FOURNITURES ATELIER</t>
  </si>
  <si>
    <t>60623000</t>
  </si>
  <si>
    <t>PRODUITS ENTRETIEN</t>
  </si>
  <si>
    <t>60622000</t>
  </si>
  <si>
    <t>CARBURANTS</t>
  </si>
  <si>
    <t>60621200</t>
  </si>
  <si>
    <t>COMBUSTIBLES</t>
  </si>
  <si>
    <t>60621100</t>
  </si>
  <si>
    <t>GAZ CHAUFFAGE</t>
  </si>
  <si>
    <t>60613000</t>
  </si>
  <si>
    <t>ELECTRICITE</t>
  </si>
  <si>
    <t>60612000</t>
  </si>
  <si>
    <t>EAU</t>
  </si>
  <si>
    <t>60611000</t>
  </si>
  <si>
    <t>ACHAT MATIERES PREMIERES</t>
  </si>
  <si>
    <t>60100000</t>
  </si>
  <si>
    <t>MOUV.FONDS EU-VD</t>
  </si>
  <si>
    <t>58008000</t>
  </si>
  <si>
    <t>VIREMENTS INTERNES</t>
  </si>
  <si>
    <t>58000000</t>
  </si>
  <si>
    <t>CAISSE 10 - TUT-BEZ 2 - JC 10</t>
  </si>
  <si>
    <t>53100000</t>
  </si>
  <si>
    <t>CAISSE 8 - J CS8 - AUTRES</t>
  </si>
  <si>
    <t>53080000</t>
  </si>
  <si>
    <t>CAISSE 7 - J CS7 - ATO</t>
  </si>
  <si>
    <t>53070000</t>
  </si>
  <si>
    <t>CAISSE LR</t>
  </si>
  <si>
    <t>53060000</t>
  </si>
  <si>
    <t>MOUV CREDITEURS EN COURS</t>
  </si>
  <si>
    <t>CAISSE FH</t>
  </si>
  <si>
    <t>53050000</t>
  </si>
  <si>
    <t>CAISSE FAM RDC</t>
  </si>
  <si>
    <t>53040300</t>
  </si>
  <si>
    <t>CAISSE FAM 2</t>
  </si>
  <si>
    <t>53040200</t>
  </si>
  <si>
    <t>CAISSE FAM 1</t>
  </si>
  <si>
    <t>53040100</t>
  </si>
  <si>
    <t>CAISSE FAM</t>
  </si>
  <si>
    <t>53040000</t>
  </si>
  <si>
    <t>CAISSE FL</t>
  </si>
  <si>
    <t>53030000</t>
  </si>
  <si>
    <t>CAISSE FDV JUV</t>
  </si>
  <si>
    <t>53020300</t>
  </si>
  <si>
    <t>CAISSE FDV 2</t>
  </si>
  <si>
    <t>53020200</t>
  </si>
  <si>
    <t>CAISSE FDV 1</t>
  </si>
  <si>
    <t>53020100</t>
  </si>
  <si>
    <t>CAISSE FDV</t>
  </si>
  <si>
    <t>53020000</t>
  </si>
  <si>
    <t>CAISSE PRINCIPALE</t>
  </si>
  <si>
    <t>53010000</t>
  </si>
  <si>
    <t>C C P    J CCP</t>
  </si>
  <si>
    <t>51400000</t>
  </si>
  <si>
    <t>LIVRET CE - ESAT NANTISSEMENT CBI</t>
  </si>
  <si>
    <t>51250800</t>
  </si>
  <si>
    <t>CAISSE FDV STUDIOS</t>
  </si>
  <si>
    <t>LIVRET CAISSE EPARGNE</t>
  </si>
  <si>
    <t>51250600</t>
  </si>
  <si>
    <t>CC CAISSE EPARGNE EMERAUDE</t>
  </si>
  <si>
    <t>51250200</t>
  </si>
  <si>
    <t>CAISSE D EPARGNE RESIDENTS</t>
  </si>
  <si>
    <t>51250100</t>
  </si>
  <si>
    <t>Compte Courant CAISSE EPARGNE</t>
  </si>
  <si>
    <t>51250000</t>
  </si>
  <si>
    <t>CAISSE D'EPARGNE 1  FSL</t>
  </si>
  <si>
    <t>51240200</t>
  </si>
  <si>
    <t>COMPTE LIVRET SOC GNLE</t>
  </si>
  <si>
    <t>51230600</t>
  </si>
  <si>
    <t>SOC GENERALE 2    J SG2</t>
  </si>
  <si>
    <t>51230200</t>
  </si>
  <si>
    <t>SOC GENERALE 1    J SG1</t>
  </si>
  <si>
    <t>51230100</t>
  </si>
  <si>
    <t>CR AGRICOLE  J CA2</t>
  </si>
  <si>
    <t>51220200</t>
  </si>
  <si>
    <t>CR AGRICOLE ESAT/FOYER   J CA1</t>
  </si>
  <si>
    <t>51220100</t>
  </si>
  <si>
    <t>CR COOP.EU - VD</t>
  </si>
  <si>
    <t>51210800</t>
  </si>
  <si>
    <t>LIVRET ASSOC  CR-COOP</t>
  </si>
  <si>
    <t>51210700</t>
  </si>
  <si>
    <t>LIVRET INSTITUTIONNEL CR COOP</t>
  </si>
  <si>
    <t>51210600</t>
  </si>
  <si>
    <t>CCOOP TUTELLE SANS MOUV</t>
  </si>
  <si>
    <t>51210580</t>
  </si>
  <si>
    <t>CR COOP TUT PASSAGE BZ</t>
  </si>
  <si>
    <t>51210530</t>
  </si>
  <si>
    <t>CCOOP TUTELLE PASSAGE M2</t>
  </si>
  <si>
    <t>51210520</t>
  </si>
  <si>
    <t>CCOOP TUTELLE PASSAGE M1</t>
  </si>
  <si>
    <t>51210510</t>
  </si>
  <si>
    <t>CR COOPERATIF 1    J CC1</t>
  </si>
  <si>
    <t>51210100</t>
  </si>
  <si>
    <t>PARTS SOCIALES CR COOP</t>
  </si>
  <si>
    <t>50811400</t>
  </si>
  <si>
    <t>PROV DEPREC CR CLIENTS</t>
  </si>
  <si>
    <t>49120000</t>
  </si>
  <si>
    <t>PROV DEPREC CR USAGERS</t>
  </si>
  <si>
    <t>49112000</t>
  </si>
  <si>
    <t>PROV DEPREC CR ORGANISME</t>
  </si>
  <si>
    <t>49111000</t>
  </si>
  <si>
    <t>SUBV ARS EMPLOI ACCOMPAGNE</t>
  </si>
  <si>
    <t>48779000</t>
  </si>
  <si>
    <t>SUBV FORUM EMPLOI AVANCE</t>
  </si>
  <si>
    <t>48778000</t>
  </si>
  <si>
    <t>SUBV CLAUSE SOCIALE - PDT AVANCE</t>
  </si>
  <si>
    <t>48770000</t>
  </si>
  <si>
    <t>PDT CONST AV : DIVERS</t>
  </si>
  <si>
    <t>48710000</t>
  </si>
  <si>
    <t>CHG CONSTATEES AVANCE</t>
  </si>
  <si>
    <t>48600000</t>
  </si>
  <si>
    <t>COMPTE ATTENTE  1</t>
  </si>
  <si>
    <t>47891000</t>
  </si>
  <si>
    <t>IND JOURN PREVOYANCE A RECEVOIR</t>
  </si>
  <si>
    <t>46874000</t>
  </si>
  <si>
    <t>PR A RECEV : C QUALIF ET PROFESSION</t>
  </si>
  <si>
    <t>46873000</t>
  </si>
  <si>
    <t>PROD A RECEV : FORMATION</t>
  </si>
  <si>
    <t>46872000</t>
  </si>
  <si>
    <t>PROD A RECEV : DIVERS</t>
  </si>
  <si>
    <t>46871000</t>
  </si>
  <si>
    <t>CHG A PAYER - AUTRES DETTES</t>
  </si>
  <si>
    <t>46860000</t>
  </si>
  <si>
    <t>DEB ET CRED DIVERS</t>
  </si>
  <si>
    <t>46800000</t>
  </si>
  <si>
    <t>EDF - PRODUCTION VENTE ELCTRICITE</t>
  </si>
  <si>
    <t>46721000</t>
  </si>
  <si>
    <t>REVERSION PARTICIP RESID STAGE</t>
  </si>
  <si>
    <t>46717000</t>
  </si>
  <si>
    <t>REVERSION APL</t>
  </si>
  <si>
    <t>46714000</t>
  </si>
  <si>
    <t>Comp Frais Repas TH</t>
  </si>
  <si>
    <t>46713200</t>
  </si>
  <si>
    <t>REVERSION FS TH sur Salaires</t>
  </si>
  <si>
    <t>46713100</t>
  </si>
  <si>
    <t>REVERSION AAH</t>
  </si>
  <si>
    <t>46713000</t>
  </si>
  <si>
    <t>CAUTIONS HABITAT REGR PLAISANCE</t>
  </si>
  <si>
    <t>46712800</t>
  </si>
  <si>
    <t>DEBITEURS CRED DIVERS 2</t>
  </si>
  <si>
    <t>46712000</t>
  </si>
  <si>
    <t>ANTE 9/07 ORGANISMES CREDITEURS</t>
  </si>
  <si>
    <t>46711007</t>
  </si>
  <si>
    <t>DEBITEURS CRED DIVERS 1</t>
  </si>
  <si>
    <t>46711000</t>
  </si>
  <si>
    <t>CHG FISC S/CONGES A PAY</t>
  </si>
  <si>
    <t>44820000</t>
  </si>
  <si>
    <t>44710000</t>
  </si>
  <si>
    <t>TVA COLLECTEE  5,50 %</t>
  </si>
  <si>
    <t>44571200</t>
  </si>
  <si>
    <t>TVA COLLECTEE 20.00 %</t>
  </si>
  <si>
    <t>44571100</t>
  </si>
  <si>
    <t>CREDIT DE TVA</t>
  </si>
  <si>
    <t>44567000</t>
  </si>
  <si>
    <t>TVA 5,50 % DEDUCT S/ABS</t>
  </si>
  <si>
    <t>44566200</t>
  </si>
  <si>
    <t>TVA 10% DEDUCT S/ABS</t>
  </si>
  <si>
    <t>44566100</t>
  </si>
  <si>
    <t>TVA COLLECTEE 10.00%</t>
  </si>
  <si>
    <t>TVA 20% DEDUCT S/ABS</t>
  </si>
  <si>
    <t>44566000</t>
  </si>
  <si>
    <t>TVA  LASM : chantier 3 chamb MAS</t>
  </si>
  <si>
    <t>44562110</t>
  </si>
  <si>
    <t>TVA DEDUCTIBLE S/IMMO</t>
  </si>
  <si>
    <t>44562000</t>
  </si>
  <si>
    <t>TVA A DECAISSER</t>
  </si>
  <si>
    <t>44551000</t>
  </si>
  <si>
    <t>MAIRIE LODEVE</t>
  </si>
  <si>
    <t>44391000</t>
  </si>
  <si>
    <t>MAIRIE MPL - METROPOLE</t>
  </si>
  <si>
    <t>44390000</t>
  </si>
  <si>
    <t>REGION LANGUEDOC ROUSSILLON</t>
  </si>
  <si>
    <t>44380000</t>
  </si>
  <si>
    <t>A S P  : COMPLEM REMUN TH</t>
  </si>
  <si>
    <t>44379000</t>
  </si>
  <si>
    <t>D-D- COHESION SOCIALE</t>
  </si>
  <si>
    <t>44378500</t>
  </si>
  <si>
    <t>DIRECCTE - subventions</t>
  </si>
  <si>
    <t>44378000</t>
  </si>
  <si>
    <t>ORGAN FINANC - PSOP- PAC</t>
  </si>
  <si>
    <t>44364000</t>
  </si>
  <si>
    <t>DEPART LR - SUB HCP MENTAL</t>
  </si>
  <si>
    <t>44363500</t>
  </si>
  <si>
    <t>AGEFIPH-HCP MENTAL REGION</t>
  </si>
  <si>
    <t>44363000</t>
  </si>
  <si>
    <t>DEPART LR - SUB HCP PSY</t>
  </si>
  <si>
    <t>44362500</t>
  </si>
  <si>
    <t>AGEFIPH - HCP PSYCHIQUE</t>
  </si>
  <si>
    <t>44362000</t>
  </si>
  <si>
    <t>BQUE CDC - CLUB MOTIV ACTION</t>
  </si>
  <si>
    <t>44361000</t>
  </si>
  <si>
    <t>POLE EMPLOI - SUBVENTIONS</t>
  </si>
  <si>
    <t>AGEFIPH divers</t>
  </si>
  <si>
    <t>44360000</t>
  </si>
  <si>
    <t>FONDS SOCIAL EUROPEEN</t>
  </si>
  <si>
    <t>44350000</t>
  </si>
  <si>
    <t>CONSEIL DEPARTEMENTAL HERAULT</t>
  </si>
  <si>
    <t>44330000</t>
  </si>
  <si>
    <t>ETATS-INDEM. HEURES CHOMAGE PARTIEL</t>
  </si>
  <si>
    <t>44300000</t>
  </si>
  <si>
    <t>PRELEVEMENT A LA SOURCE</t>
  </si>
  <si>
    <t>44210000</t>
  </si>
  <si>
    <t>CHG SOC S/CONGES A PAYER</t>
  </si>
  <si>
    <t>43820000</t>
  </si>
  <si>
    <t>A S P  ( ex CNASEA )</t>
  </si>
  <si>
    <t>43788000</t>
  </si>
  <si>
    <t>MEDECINE DU TRAVAIL</t>
  </si>
  <si>
    <t>43785000</t>
  </si>
  <si>
    <t>ORGAN EFFORT CONSTRUCTIO</t>
  </si>
  <si>
    <t>43784000</t>
  </si>
  <si>
    <t>ORGAN FORMATION CONTINUE</t>
  </si>
  <si>
    <t>43783000</t>
  </si>
  <si>
    <t>REUNICA RET CADRES tr A</t>
  </si>
  <si>
    <t>43734000</t>
  </si>
  <si>
    <t>RET ET PREV : MEDERIC ET CHORUM</t>
  </si>
  <si>
    <t>43731000</t>
  </si>
  <si>
    <t>MUT ADREA - PAIEMENT CENTRALISE</t>
  </si>
  <si>
    <t>43721010</t>
  </si>
  <si>
    <t>MUTUELLE ADREA</t>
  </si>
  <si>
    <t>43721000</t>
  </si>
  <si>
    <t>URSSAF</t>
  </si>
  <si>
    <t>43110000</t>
  </si>
  <si>
    <t>IND JOURNAL SECU A REGUL</t>
  </si>
  <si>
    <t>42860000</t>
  </si>
  <si>
    <t>DETTE PROV CONGES A PAY</t>
  </si>
  <si>
    <t>42820000</t>
  </si>
  <si>
    <t>SALARIES : OPPOSITIONS</t>
  </si>
  <si>
    <t>42700000</t>
  </si>
  <si>
    <t>AVANCES ACOMPTES</t>
  </si>
  <si>
    <t>42500000</t>
  </si>
  <si>
    <t>OEUVRES SOCIALES T.H.</t>
  </si>
  <si>
    <t>42250000</t>
  </si>
  <si>
    <t>COMITE ENTREPRISE</t>
  </si>
  <si>
    <t>42200000</t>
  </si>
  <si>
    <t>REMUNERATIONS DUES - TH</t>
  </si>
  <si>
    <t>42150000</t>
  </si>
  <si>
    <t>REMUNERATIONS DUES</t>
  </si>
  <si>
    <t>42100000</t>
  </si>
  <si>
    <t>COLLECTIF SALARIES</t>
  </si>
  <si>
    <t>42000000</t>
  </si>
  <si>
    <t>CREANC DOUTEUSES CLIENTS</t>
  </si>
  <si>
    <t>41620000</t>
  </si>
  <si>
    <t>CR DOUTEUSES USAGERS</t>
  </si>
  <si>
    <t>41612000</t>
  </si>
  <si>
    <t>CR DOUTEUSES ORGANISMES</t>
  </si>
  <si>
    <t>41611000</t>
  </si>
  <si>
    <t>COLLECTIF CLIENTS</t>
  </si>
  <si>
    <t>41200000</t>
  </si>
  <si>
    <t>COLLECTIF USAG MEDICAL</t>
  </si>
  <si>
    <t>41199000</t>
  </si>
  <si>
    <t>AVANCES CHARGES RESID FL</t>
  </si>
  <si>
    <t>41198000</t>
  </si>
  <si>
    <t>COLLECTIF USAG divers</t>
  </si>
  <si>
    <t>41196000</t>
  </si>
  <si>
    <t>COLLECTIF USAG forf jour</t>
  </si>
  <si>
    <t>41195000</t>
  </si>
  <si>
    <t>COLLECTIF USAG Argent de Vie MAS</t>
  </si>
  <si>
    <t>41194100</t>
  </si>
  <si>
    <t>COLLECTIF USAG arg poche</t>
  </si>
  <si>
    <t>41194000</t>
  </si>
  <si>
    <t>COLLECTIF USAG APL</t>
  </si>
  <si>
    <t>41193000</t>
  </si>
  <si>
    <t>COLLECTIF USAG A A H</t>
  </si>
  <si>
    <t>41192000</t>
  </si>
  <si>
    <t>COLLECTIF USAG part héb</t>
  </si>
  <si>
    <t>41191000</t>
  </si>
  <si>
    <t>TUTELLE COMPENS AV CAISS</t>
  </si>
  <si>
    <t>41153000</t>
  </si>
  <si>
    <t>COMPENS CPT PASSAGE DEB</t>
  </si>
  <si>
    <t>41151023</t>
  </si>
  <si>
    <t>COMPENS CPT PASSAGE CRED</t>
  </si>
  <si>
    <t>41151022</t>
  </si>
  <si>
    <t>PART MAJEURS A RECEVOIR</t>
  </si>
  <si>
    <t>41151019</t>
  </si>
  <si>
    <t>PART MAJEURS A REVERSER</t>
  </si>
  <si>
    <t>41151018</t>
  </si>
  <si>
    <t>USAGERS DEBITEURS   1</t>
  </si>
  <si>
    <t>41151000</t>
  </si>
  <si>
    <t>COLLECTIF FINANCEURS</t>
  </si>
  <si>
    <t>41100000</t>
  </si>
  <si>
    <t>Avoir à Recevoir Fournisseurs</t>
  </si>
  <si>
    <t>40970000</t>
  </si>
  <si>
    <t>ATTENTE RENDU REPAS NON PRIS</t>
  </si>
  <si>
    <t>40923000</t>
  </si>
  <si>
    <t>AVANCES EXCEP CAISSES</t>
  </si>
  <si>
    <t>40920000</t>
  </si>
  <si>
    <t>FRS AVANCES ET ACOMPTES</t>
  </si>
  <si>
    <t>40900000</t>
  </si>
  <si>
    <t>FOURN: FACTURES NON PARV</t>
  </si>
  <si>
    <t>40800000</t>
  </si>
  <si>
    <t>MAIRIE NEBIAN - TERRAIN</t>
  </si>
  <si>
    <t>40412000</t>
  </si>
  <si>
    <t>FOURN: RETENUES GARANTIE</t>
  </si>
  <si>
    <t>40170000</t>
  </si>
  <si>
    <t>COLLECTIF FOURNISSEURS</t>
  </si>
  <si>
    <t>40100000</t>
  </si>
  <si>
    <t>AMORT. CHEPTEL</t>
  </si>
  <si>
    <t>28185000</t>
  </si>
  <si>
    <t>amort MAT DIVERS amort dérogatoires</t>
  </si>
  <si>
    <t>28184399</t>
  </si>
  <si>
    <t>Amort mob mat divers par prov renou</t>
  </si>
  <si>
    <t>28184398</t>
  </si>
  <si>
    <t>amort MOB MAT DIVERS S/EXC AVEC AMO</t>
  </si>
  <si>
    <t>28184396</t>
  </si>
  <si>
    <t>amort MAT DIVERS s/exc sans amort</t>
  </si>
  <si>
    <t>28184395</t>
  </si>
  <si>
    <t>amort MAT DIVERS autres</t>
  </si>
  <si>
    <t>28184330</t>
  </si>
  <si>
    <t>amort MAT DIVERS pavillo</t>
  </si>
  <si>
    <t>28184320</t>
  </si>
  <si>
    <t>amort MOB MAT DIVERS</t>
  </si>
  <si>
    <t>28184300</t>
  </si>
  <si>
    <t>amort MAT MEDIC par PR RENOUV IMMO</t>
  </si>
  <si>
    <t>28184298</t>
  </si>
  <si>
    <t>AMORT MOB MAT MED s/exc sans amort</t>
  </si>
  <si>
    <t>28184295</t>
  </si>
  <si>
    <t>AMORT MOBILIER MATERIEL MADICAL</t>
  </si>
  <si>
    <t>28184200</t>
  </si>
  <si>
    <t>amort MOB BUREAU s/exc sans amort</t>
  </si>
  <si>
    <t>28184195</t>
  </si>
  <si>
    <t>amort MOBILIER BUREAU</t>
  </si>
  <si>
    <t>28184100</t>
  </si>
  <si>
    <t>amort MAT INFORM am déro</t>
  </si>
  <si>
    <t>28183990</t>
  </si>
  <si>
    <t>amort MAT INFORM s/exc sans amort</t>
  </si>
  <si>
    <t>28183950</t>
  </si>
  <si>
    <t>amort MAT INFORMATIQUE</t>
  </si>
  <si>
    <t>28183000</t>
  </si>
  <si>
    <t>amort MAT TRANSP am déro</t>
  </si>
  <si>
    <t>28182990</t>
  </si>
  <si>
    <t>amort MAT TRANSPORT S/EXC AVEC AMOR</t>
  </si>
  <si>
    <t>28182960</t>
  </si>
  <si>
    <t>amort MAT TRANSP s/exc sans amort</t>
  </si>
  <si>
    <t>28182950</t>
  </si>
  <si>
    <t>amort MATERIEL TRANSPORT</t>
  </si>
  <si>
    <t>28182000</t>
  </si>
  <si>
    <t>amort INST TECHN par PROV RENOUV IM</t>
  </si>
  <si>
    <t>28159800</t>
  </si>
  <si>
    <t>AMORT INST TECHN PAR PGR</t>
  </si>
  <si>
    <t>28159700</t>
  </si>
  <si>
    <t>amort MAT OUITLL S/EXC AVEC AMORT</t>
  </si>
  <si>
    <t>28159600</t>
  </si>
  <si>
    <t>amort MAT OUTILL s/exc sans amort</t>
  </si>
  <si>
    <t>28159500</t>
  </si>
  <si>
    <t>amort INST TECHN MAT OUT</t>
  </si>
  <si>
    <t>28150000</t>
  </si>
  <si>
    <t>amortt CONSTR SOL AUTRUI S/PGR</t>
  </si>
  <si>
    <t>28149700</t>
  </si>
  <si>
    <t>amort CONST SOL AUTRUI S/EXC SANS A</t>
  </si>
  <si>
    <t>28149500</t>
  </si>
  <si>
    <t>amort CONST S/SOL AUTRUI</t>
  </si>
  <si>
    <t>28140000</t>
  </si>
  <si>
    <t>amort AMENAG - TRAV FAM</t>
  </si>
  <si>
    <t>28135500</t>
  </si>
  <si>
    <t>amort AMENAG - GARE</t>
  </si>
  <si>
    <t>28135400</t>
  </si>
  <si>
    <t>amort AMENAG - COMM SECU</t>
  </si>
  <si>
    <t>28135300</t>
  </si>
  <si>
    <t>amort AMENAG - CARREAU</t>
  </si>
  <si>
    <t>28135200</t>
  </si>
  <si>
    <t>amort AGENCEM par PROV RENOUV IMMO</t>
  </si>
  <si>
    <t>28135098</t>
  </si>
  <si>
    <t>AMORT AGENC AMENG PAR PGR</t>
  </si>
  <si>
    <t>28135097</t>
  </si>
  <si>
    <t>amort AGENC AMEN S/EXC AVEC AMORT</t>
  </si>
  <si>
    <t>28135096</t>
  </si>
  <si>
    <t>amort AMENAG s/exc sans amort</t>
  </si>
  <si>
    <t>28135095</t>
  </si>
  <si>
    <t>amort INSTAL AGENC AMENA</t>
  </si>
  <si>
    <t>28135000</t>
  </si>
  <si>
    <t>amort CONSTRUC S/PROV RENOUV IMMO</t>
  </si>
  <si>
    <t>28131098</t>
  </si>
  <si>
    <t>amort CONSTRUCT s/exc sans amort</t>
  </si>
  <si>
    <t>28131095</t>
  </si>
  <si>
    <t>amort CONSTRUCTIONS</t>
  </si>
  <si>
    <t>28131000</t>
  </si>
  <si>
    <t>AMORT IMMO INCORPO S/EXC SANS AMORT</t>
  </si>
  <si>
    <t>28082095</t>
  </si>
  <si>
    <t>AMORT IMMOB INCORPO S/SOL AUTRUI</t>
  </si>
  <si>
    <t>28081400</t>
  </si>
  <si>
    <t>amort AUTRES IMMO INCORP</t>
  </si>
  <si>
    <t>28080000</t>
  </si>
  <si>
    <t>AMORT BREVET LICENCE PROV RENOUV IM</t>
  </si>
  <si>
    <t>28050098</t>
  </si>
  <si>
    <t>AMT BREVETS LICENCES</t>
  </si>
  <si>
    <t>28050000</t>
  </si>
  <si>
    <t>DEPOTS ET CAUTIONNEMENTS</t>
  </si>
  <si>
    <t>27500000</t>
  </si>
  <si>
    <t>TITRES DE PARTICIPATION</t>
  </si>
  <si>
    <t>26100000</t>
  </si>
  <si>
    <t>IMMO EN COURS EXTENSION BL PHOROS</t>
  </si>
  <si>
    <t>23119000</t>
  </si>
  <si>
    <t>IMMOS EN COURS ECC FDV 8 STUDIOS</t>
  </si>
  <si>
    <t>23118000</t>
  </si>
  <si>
    <t>IMMO EN COURS UNITE REPIT LA BRUYER</t>
  </si>
  <si>
    <t>23117000</t>
  </si>
  <si>
    <t>IMMO EN COURS - CEGI DECISIONNEL</t>
  </si>
  <si>
    <t>23116000</t>
  </si>
  <si>
    <t>IMMO EN COURS : PHASE B LA BRUYERE</t>
  </si>
  <si>
    <t>23115100</t>
  </si>
  <si>
    <t>IMMO EN COURS. PHASE A LA BRUYERE</t>
  </si>
  <si>
    <t>23115000</t>
  </si>
  <si>
    <t>IMMO EN COURS : GAROSUD</t>
  </si>
  <si>
    <t>23111000</t>
  </si>
  <si>
    <t>IMMO EN COURS : UNITE  ADMINIST MAS</t>
  </si>
  <si>
    <t>23110000</t>
  </si>
  <si>
    <t>IMMOBILISATIONS EN COURS</t>
  </si>
  <si>
    <t>23100000</t>
  </si>
  <si>
    <t>CHEPTEL</t>
  </si>
  <si>
    <t>21850000</t>
  </si>
  <si>
    <t>MOB MAT DIVERS amo dérog</t>
  </si>
  <si>
    <t>21843990</t>
  </si>
  <si>
    <t>MOB.MAT.DIVERS PAR PROV.RENOUV.IMMO</t>
  </si>
  <si>
    <t>21843980</t>
  </si>
  <si>
    <t>MOB MAT DIVERS S/EXC AVEC AMORT</t>
  </si>
  <si>
    <t>21843960</t>
  </si>
  <si>
    <t>MOB MAT DIVERS S/EXC SANS AMORT</t>
  </si>
  <si>
    <t>21843950</t>
  </si>
  <si>
    <t>MOB MAT DIVERS autres</t>
  </si>
  <si>
    <t>21843300</t>
  </si>
  <si>
    <t>MOB MAT DIVERS pavillons</t>
  </si>
  <si>
    <t>21843200</t>
  </si>
  <si>
    <t>MOB MATERIEL DIVERS</t>
  </si>
  <si>
    <t>21843000</t>
  </si>
  <si>
    <t>MOB-MAT MEDIC par PR RENOUV IMMO</t>
  </si>
  <si>
    <t>21842980</t>
  </si>
  <si>
    <t>MOBILIER MAT MED S/EXC SANS AMORT</t>
  </si>
  <si>
    <t>21842950</t>
  </si>
  <si>
    <t>MOBILIER MATERIEL MEDICAL</t>
  </si>
  <si>
    <t>21842000</t>
  </si>
  <si>
    <t>MOB BUREAU S/EXC SANS AMORT</t>
  </si>
  <si>
    <t>21841950</t>
  </si>
  <si>
    <t>MOBILIER BUREAU</t>
  </si>
  <si>
    <t>21841000</t>
  </si>
  <si>
    <t>MAT BUT INFORM am dérog</t>
  </si>
  <si>
    <t>21839900</t>
  </si>
  <si>
    <t>MAT BUR INFORM S/EXC SANS AMORT</t>
  </si>
  <si>
    <t>21839500</t>
  </si>
  <si>
    <t>MAT BUREAU INFORMATIQUE</t>
  </si>
  <si>
    <t>21830000</t>
  </si>
  <si>
    <t>MAT TRANSPORT amo dérog</t>
  </si>
  <si>
    <t>21829900</t>
  </si>
  <si>
    <t>MAT TRANSPORT S/EXC AVEC AMORT</t>
  </si>
  <si>
    <t>21829600</t>
  </si>
  <si>
    <t>MAT TRANSPORT S/EXC SANS AMORT</t>
  </si>
  <si>
    <t>21829500</t>
  </si>
  <si>
    <t>MATERIEL TRANSPORT</t>
  </si>
  <si>
    <t>21820000</t>
  </si>
  <si>
    <t>INST  TECHN par PROV RENOUV IMMO</t>
  </si>
  <si>
    <t>21598000</t>
  </si>
  <si>
    <t>INST TECHNIQUES PAR PGR</t>
  </si>
  <si>
    <t>21597000</t>
  </si>
  <si>
    <t>MAT OUTILL S/EXC AVEC AMORT</t>
  </si>
  <si>
    <t>21596000</t>
  </si>
  <si>
    <t>MAT OUTILLAGE S/EXC SANS AMORT</t>
  </si>
  <si>
    <t>21595000</t>
  </si>
  <si>
    <t>INST TECHN , MAT OUTILL</t>
  </si>
  <si>
    <t>21500000</t>
  </si>
  <si>
    <t>CONSTR SOL AUTRUI S/PGR</t>
  </si>
  <si>
    <t>21497000</t>
  </si>
  <si>
    <t>CONSTR SOL AUTRUI S/EXCED SANS AMOR</t>
  </si>
  <si>
    <t>21495000</t>
  </si>
  <si>
    <t>CONSTRUCT S/SOL AUTRUI</t>
  </si>
  <si>
    <t>21400000</t>
  </si>
  <si>
    <t>INSTAL AMENAG- TRAV FAM</t>
  </si>
  <si>
    <t>21355000</t>
  </si>
  <si>
    <t>INSTAL AMENAG - GARE</t>
  </si>
  <si>
    <t>21354000</t>
  </si>
  <si>
    <t>INSTAL AMENAG - COM SECU</t>
  </si>
  <si>
    <t>21353000</t>
  </si>
  <si>
    <t>INSTALL AMENAG - CARREAU</t>
  </si>
  <si>
    <t>21352000</t>
  </si>
  <si>
    <t>AGENCEM par PROV RENOUV IMMO</t>
  </si>
  <si>
    <t>21350980</t>
  </si>
  <si>
    <t>AGENC AMENAG FIN PAR PGR</t>
  </si>
  <si>
    <t>21350970</t>
  </si>
  <si>
    <t>AGENC AMENAG S/EXC AVEC AMORT</t>
  </si>
  <si>
    <t>21350960</t>
  </si>
  <si>
    <t>AGENC AMENAG S/EXC SANS AMORT</t>
  </si>
  <si>
    <t>21350950</t>
  </si>
  <si>
    <t>INSTALL AGENCEM AMENAG</t>
  </si>
  <si>
    <t>21350000</t>
  </si>
  <si>
    <t>CONSTRUCTION S/PROV RENOUV IMMO</t>
  </si>
  <si>
    <t>21310980</t>
  </si>
  <si>
    <t>CONSTRUCTION S/EXC SANS AMORT</t>
  </si>
  <si>
    <t>21310950</t>
  </si>
  <si>
    <t>CONSTRUCT S/SOL PROPRE</t>
  </si>
  <si>
    <t>21310000</t>
  </si>
  <si>
    <t>TERRAINS  s/exced affectés</t>
  </si>
  <si>
    <t>21195000</t>
  </si>
  <si>
    <t>TERRAINS</t>
  </si>
  <si>
    <t>21100000</t>
  </si>
  <si>
    <t>IMMOB INCORPO S/EXC SANS AMORT</t>
  </si>
  <si>
    <t>20820095</t>
  </si>
  <si>
    <t>IMMOB INCORPO S/SOL AUTRUI</t>
  </si>
  <si>
    <t>20814000</t>
  </si>
  <si>
    <t>AUTRES IMMO INCORPORELLE</t>
  </si>
  <si>
    <t>20800000</t>
  </si>
  <si>
    <t>BREVET LICENCE PROV RENOUV IMMO</t>
  </si>
  <si>
    <t>20500098</t>
  </si>
  <si>
    <t>BREVETS LICENCES</t>
  </si>
  <si>
    <t>20500000</t>
  </si>
  <si>
    <t>FDS DEDIES: AUTRES</t>
  </si>
  <si>
    <t>19480000</t>
  </si>
  <si>
    <t>FDS DEDIES : CHG PERSONNEL</t>
  </si>
  <si>
    <t>19450000</t>
  </si>
  <si>
    <t>FDS DEDIES: FINS CARRIER</t>
  </si>
  <si>
    <t>19440000</t>
  </si>
  <si>
    <t>FDS DEDIES : AUTRES</t>
  </si>
  <si>
    <t>19228000</t>
  </si>
  <si>
    <t>19225000</t>
  </si>
  <si>
    <t>FDS DEDIES : FIN CARRIERES</t>
  </si>
  <si>
    <t>19224000</t>
  </si>
  <si>
    <t>FONDS DEDIES A L'EXPLOITATION</t>
  </si>
  <si>
    <t>19220000</t>
  </si>
  <si>
    <t>OPI : PRESTATIONS PERSONNELS</t>
  </si>
  <si>
    <t>18758819</t>
  </si>
  <si>
    <t>PARTICIP COMPL FR SIEGE</t>
  </si>
  <si>
    <t>18755610</t>
  </si>
  <si>
    <t>FRAIS DE SIEGE</t>
  </si>
  <si>
    <t>18755600</t>
  </si>
  <si>
    <t>OPI : REMB REPAS</t>
  </si>
  <si>
    <t>18754829</t>
  </si>
  <si>
    <t>OPI : FORFAITS JOURNALIERS</t>
  </si>
  <si>
    <t>18732009</t>
  </si>
  <si>
    <t>OPI : STAGES SEJOURS RESIDENTS</t>
  </si>
  <si>
    <t>18731819</t>
  </si>
  <si>
    <t>OPI : LOCATIONS IMMOBILIERES</t>
  </si>
  <si>
    <t>18708819</t>
  </si>
  <si>
    <t>OPI : ACTIVITES ANNEXES</t>
  </si>
  <si>
    <t>OPI : PREST DIVERSES</t>
  </si>
  <si>
    <t>18706509</t>
  </si>
  <si>
    <t>OPI : ESPACES VERTS</t>
  </si>
  <si>
    <t>18706409</t>
  </si>
  <si>
    <t>OPI : VENTE REPAS FORMAT°INTER ETB</t>
  </si>
  <si>
    <t>18706339</t>
  </si>
  <si>
    <t>OPI : VENTES REPAS DOTAT FOYERS</t>
  </si>
  <si>
    <t>18706329</t>
  </si>
  <si>
    <t>OPI : VENTES REPAS - DOTAT FOYERS</t>
  </si>
  <si>
    <t>18706320</t>
  </si>
  <si>
    <t>OPI : VENTES REPAS AUTRES ETAB</t>
  </si>
  <si>
    <t>18706319</t>
  </si>
  <si>
    <t>prest intern : VENTES REPAS - ESAT</t>
  </si>
  <si>
    <t>18706310</t>
  </si>
  <si>
    <t>OPI : BLANCHISSERIE</t>
  </si>
  <si>
    <t>18706209</t>
  </si>
  <si>
    <t>OPI : TRAITEUR</t>
  </si>
  <si>
    <t>18706109</t>
  </si>
  <si>
    <t>PARTICIP COMPL FRAIS SIEGE</t>
  </si>
  <si>
    <t>18655610</t>
  </si>
  <si>
    <t>18655600</t>
  </si>
  <si>
    <t>OPI : AUTRES CHG SOCIALES</t>
  </si>
  <si>
    <t>18647009</t>
  </si>
  <si>
    <t>OPI : CHARGES SOCIALES</t>
  </si>
  <si>
    <t>18645009</t>
  </si>
  <si>
    <t>OPI : SALAIRES CONTRATS AIDES</t>
  </si>
  <si>
    <t>OPI : INDEMNITE RETRAITE</t>
  </si>
  <si>
    <t>18641162</t>
  </si>
  <si>
    <t>OPI : SALAIRES REMPLACEMENTS</t>
  </si>
  <si>
    <t>18641119</t>
  </si>
  <si>
    <t>OPI : SALAIRES</t>
  </si>
  <si>
    <t>18641109</t>
  </si>
  <si>
    <t>OPI : AUTRES TAXES SALAIRES</t>
  </si>
  <si>
    <t>18633009</t>
  </si>
  <si>
    <t>OPI : TAXE SUR SALAIRES</t>
  </si>
  <si>
    <t>18631109</t>
  </si>
  <si>
    <t>OPI : PRESTATIONS DIVERSES</t>
  </si>
  <si>
    <t>18628809</t>
  </si>
  <si>
    <t>18628509</t>
  </si>
  <si>
    <t>OPI : ALIMENTATION A EXTERIEUR</t>
  </si>
  <si>
    <t>18628209</t>
  </si>
  <si>
    <t>18628109</t>
  </si>
  <si>
    <t>OPI : LINGE - ACHATS HOTELERIES</t>
  </si>
  <si>
    <t>OPI : MISSIONS RECEPTIONS</t>
  </si>
  <si>
    <t>18625609</t>
  </si>
  <si>
    <t>OPI : PREST PERSO AUTRES</t>
  </si>
  <si>
    <t>18621539</t>
  </si>
  <si>
    <t>OPI : PREST PERSO ENTRET - ASG</t>
  </si>
  <si>
    <t>18621529</t>
  </si>
  <si>
    <t>OPI : PREST PERSO ADMINISTRATIFS</t>
  </si>
  <si>
    <t>18621519</t>
  </si>
  <si>
    <t>OPI : ENTRETIEN ESPCES VERTS</t>
  </si>
  <si>
    <t>18615219</t>
  </si>
  <si>
    <t>OPI : CHARGES LOCATIVES</t>
  </si>
  <si>
    <t>18614009</t>
  </si>
  <si>
    <t>18613219</t>
  </si>
  <si>
    <t>OPI : REPAS FORMATION</t>
  </si>
  <si>
    <t>18606319</t>
  </si>
  <si>
    <t>OPI : LOC IMMO APPART USAGERS</t>
  </si>
  <si>
    <t>ACHATS INTERNES REPAS</t>
  </si>
  <si>
    <t>18606309</t>
  </si>
  <si>
    <t>ACHATS REPAS INTER ESAT</t>
  </si>
  <si>
    <t>18606300</t>
  </si>
  <si>
    <t>OPI : CARBURANTS</t>
  </si>
  <si>
    <t>18606219</t>
  </si>
  <si>
    <t>EU/SIEGE SOCIAL</t>
  </si>
  <si>
    <t>18125100</t>
  </si>
  <si>
    <t>ITEP / VIA DOMITIA</t>
  </si>
  <si>
    <t>18124220</t>
  </si>
  <si>
    <t>ITEP / FOY PL</t>
  </si>
  <si>
    <t>18124210</t>
  </si>
  <si>
    <t>ITEP / ESAT PL</t>
  </si>
  <si>
    <t>18124200</t>
  </si>
  <si>
    <t>ITEP / ECC</t>
  </si>
  <si>
    <t>18124190</t>
  </si>
  <si>
    <t>ITEP / FOC DM</t>
  </si>
  <si>
    <t>18124180</t>
  </si>
  <si>
    <t>ITEP / FOY-HW</t>
  </si>
  <si>
    <t>18124150</t>
  </si>
  <si>
    <t>ITEP / SG</t>
  </si>
  <si>
    <t>18124100</t>
  </si>
  <si>
    <t>EVD/ITEP</t>
  </si>
  <si>
    <t>18122240</t>
  </si>
  <si>
    <t>EVD/FOYERS PLAISANCE</t>
  </si>
  <si>
    <t>18122210</t>
  </si>
  <si>
    <t>EVD/ESAT PLAISANCE</t>
  </si>
  <si>
    <t>18122200</t>
  </si>
  <si>
    <t>EVD/ECC</t>
  </si>
  <si>
    <t>18122190</t>
  </si>
  <si>
    <t>EVD/FSL</t>
  </si>
  <si>
    <t>18122180</t>
  </si>
  <si>
    <t>EVD/CAP EMPLOI</t>
  </si>
  <si>
    <t>18122160</t>
  </si>
  <si>
    <t>EVD/FOYERS H-WALLON</t>
  </si>
  <si>
    <t>18122150</t>
  </si>
  <si>
    <t>EVD/TUTELLE</t>
  </si>
  <si>
    <t>18122110</t>
  </si>
  <si>
    <t>EVD/SIEGE</t>
  </si>
  <si>
    <t>18122100</t>
  </si>
  <si>
    <t>FPL / ITEP</t>
  </si>
  <si>
    <t>18121240</t>
  </si>
  <si>
    <t>FOY PL / LA BRUYERE</t>
  </si>
  <si>
    <t>18121220</t>
  </si>
  <si>
    <t>FOY PL / CAT PLAISANCE</t>
  </si>
  <si>
    <t>18121200</t>
  </si>
  <si>
    <t>FOY PL / ECC</t>
  </si>
  <si>
    <t>18121190</t>
  </si>
  <si>
    <t>FOY PL / FOC D-MAYER</t>
  </si>
  <si>
    <t>18121180</t>
  </si>
  <si>
    <t>FOY PL / FOYERS H-WALLON</t>
  </si>
  <si>
    <t>18121150</t>
  </si>
  <si>
    <t>FOY PL / TUTELLE</t>
  </si>
  <si>
    <t>18121110</t>
  </si>
  <si>
    <t>FOY PL / SIEGE</t>
  </si>
  <si>
    <t>18121100</t>
  </si>
  <si>
    <t>ESAT PL / ITEP</t>
  </si>
  <si>
    <t>18120240</t>
  </si>
  <si>
    <t>CAT PL / FOYERS PLAISANC</t>
  </si>
  <si>
    <t>CAT PL / LA BRUYERE</t>
  </si>
  <si>
    <t>18120220</t>
  </si>
  <si>
    <t>CAT PL / ECC</t>
  </si>
  <si>
    <t>18120210</t>
  </si>
  <si>
    <t>CAT PL / FOC D-MAYER</t>
  </si>
  <si>
    <t>18120190</t>
  </si>
  <si>
    <t>CAT PL / CAP EMPLOI</t>
  </si>
  <si>
    <t>18120180</t>
  </si>
  <si>
    <t>CAT PL / FOYERS H.WALLON</t>
  </si>
  <si>
    <t>18120160</t>
  </si>
  <si>
    <t>CAT PL / SIEGE</t>
  </si>
  <si>
    <t>18120150</t>
  </si>
  <si>
    <t>ECC / ITEP</t>
  </si>
  <si>
    <t>18120100</t>
  </si>
  <si>
    <t>ECC /EVD - LA BRUYERE</t>
  </si>
  <si>
    <t>18119240</t>
  </si>
  <si>
    <t>ECC / FOYERS PLAISANCE</t>
  </si>
  <si>
    <t>18119220</t>
  </si>
  <si>
    <t>ECC / CAT PLAISANCE</t>
  </si>
  <si>
    <t>18119210</t>
  </si>
  <si>
    <t>ECC / FOC D-MAYER</t>
  </si>
  <si>
    <t>18119200</t>
  </si>
  <si>
    <t>ECC / CAP EMPLOI</t>
  </si>
  <si>
    <t>18119180</t>
  </si>
  <si>
    <t>ECC / FOYERS H-WALLON</t>
  </si>
  <si>
    <t>18119150</t>
  </si>
  <si>
    <t>ECC / TUTELLE</t>
  </si>
  <si>
    <t>18119110</t>
  </si>
  <si>
    <t>ECC / SIEGE</t>
  </si>
  <si>
    <t>18119100</t>
  </si>
  <si>
    <t>FSL/EU</t>
  </si>
  <si>
    <t>18118250</t>
  </si>
  <si>
    <t>FSL/ITEP</t>
  </si>
  <si>
    <t>18118240</t>
  </si>
  <si>
    <t>FSL/EVD</t>
  </si>
  <si>
    <t>18118220</t>
  </si>
  <si>
    <t>FSL/FOYERS PLAISANCE</t>
  </si>
  <si>
    <t>18118210</t>
  </si>
  <si>
    <t>FSL/ESAT PLAISANCE</t>
  </si>
  <si>
    <t>18118200</t>
  </si>
  <si>
    <t>FSL/ECC</t>
  </si>
  <si>
    <t>18118190</t>
  </si>
  <si>
    <t>FSL/FHW</t>
  </si>
  <si>
    <t>18118150</t>
  </si>
  <si>
    <t>FSL/TUTELLE</t>
  </si>
  <si>
    <t>FSL/SIEGE</t>
  </si>
  <si>
    <t>18118100</t>
  </si>
  <si>
    <t>CAP / LA BRUYERE</t>
  </si>
  <si>
    <t>18116220</t>
  </si>
  <si>
    <t>CAP / FOYERS PLAISANCE</t>
  </si>
  <si>
    <t>18116210</t>
  </si>
  <si>
    <t>CAP / CAT PLAISANCE</t>
  </si>
  <si>
    <t>18116200</t>
  </si>
  <si>
    <t>CAP / ECC</t>
  </si>
  <si>
    <t>CAP / FOYERS H-WALLON</t>
  </si>
  <si>
    <t>18116150</t>
  </si>
  <si>
    <t>CAP / TUTELLE</t>
  </si>
  <si>
    <t>18116110</t>
  </si>
  <si>
    <t>CAP / SIEGE</t>
  </si>
  <si>
    <t>18116100</t>
  </si>
  <si>
    <t>HW / ITEP</t>
  </si>
  <si>
    <t>18115240</t>
  </si>
  <si>
    <t>FOY HW /ESAT GAROSUD</t>
  </si>
  <si>
    <t>18115220</t>
  </si>
  <si>
    <t>FOY HW / FOYERS PLAISANC</t>
  </si>
  <si>
    <t>18115210</t>
  </si>
  <si>
    <t>FOY HW / CAT PLAISANCE</t>
  </si>
  <si>
    <t>18115200</t>
  </si>
  <si>
    <t>FOY HW / ECC</t>
  </si>
  <si>
    <t>18115190</t>
  </si>
  <si>
    <t>FOY HW / FOC D-MAYER</t>
  </si>
  <si>
    <t>18115180</t>
  </si>
  <si>
    <t>FOY HW / CAP EMPLOI</t>
  </si>
  <si>
    <t>18115160</t>
  </si>
  <si>
    <t>FOY HW / SIEGE</t>
  </si>
  <si>
    <t>18115100</t>
  </si>
  <si>
    <t>TUT / LA BRUYERE</t>
  </si>
  <si>
    <t>18111220</t>
  </si>
  <si>
    <t>EA / SIEGE</t>
  </si>
  <si>
    <t>TUT / FOYERS PLAISANCE</t>
  </si>
  <si>
    <t>18111210</t>
  </si>
  <si>
    <t>TUT / ECC</t>
  </si>
  <si>
    <t>18111190</t>
  </si>
  <si>
    <t>TUT / CAP EMPLOI</t>
  </si>
  <si>
    <t>18111160</t>
  </si>
  <si>
    <t>TUT / SIEGE</t>
  </si>
  <si>
    <t>18111100</t>
  </si>
  <si>
    <t>SG / ITEP</t>
  </si>
  <si>
    <t>18110240</t>
  </si>
  <si>
    <t>SG / VIA DOMITIA</t>
  </si>
  <si>
    <t>18110220</t>
  </si>
  <si>
    <t>SG / FOYERS PLAISANCE</t>
  </si>
  <si>
    <t>18110210</t>
  </si>
  <si>
    <t>SG / CAT PLAISANCE</t>
  </si>
  <si>
    <t>18110200</t>
  </si>
  <si>
    <t>SG / ECC</t>
  </si>
  <si>
    <t>18110190</t>
  </si>
  <si>
    <t>SG / FOC D-MAYER</t>
  </si>
  <si>
    <t>18110180</t>
  </si>
  <si>
    <t>SG / CAP EMPLOI</t>
  </si>
  <si>
    <t>18110160</t>
  </si>
  <si>
    <t>SG / FOYERS H-WALLON</t>
  </si>
  <si>
    <t>18110150</t>
  </si>
  <si>
    <t>SG / TUTELLE</t>
  </si>
  <si>
    <t>18110110</t>
  </si>
  <si>
    <t>INTERETS EMPRUNTS COURUS</t>
  </si>
  <si>
    <t>16880000</t>
  </si>
  <si>
    <t>SG / EA</t>
  </si>
  <si>
    <t>DEPOTS ET CAUTIONNNEMENTS RECUS</t>
  </si>
  <si>
    <t>16500000</t>
  </si>
  <si>
    <t>EMPRUNT CDC repris dévolution</t>
  </si>
  <si>
    <t>16414010</t>
  </si>
  <si>
    <t>PRET CE - 313 000€</t>
  </si>
  <si>
    <t>16413018</t>
  </si>
  <si>
    <t>CE - 170 000€</t>
  </si>
  <si>
    <t>16413017</t>
  </si>
  <si>
    <t>PRET 2018 CE 500.000 PHOROS-EV PL</t>
  </si>
  <si>
    <t>16413016</t>
  </si>
  <si>
    <t>C-COOP 350 000 BLANCHISS 2015</t>
  </si>
  <si>
    <t>16413015</t>
  </si>
  <si>
    <t>CA 13 - CHAUDIERE 93000</t>
  </si>
  <si>
    <t>16412014</t>
  </si>
  <si>
    <t>CDC 2008 - 410 000</t>
  </si>
  <si>
    <t>16412013</t>
  </si>
  <si>
    <t>CF PLS 1.420.000 FAM LB</t>
  </si>
  <si>
    <t>16411108</t>
  </si>
  <si>
    <t>CF 770.000 - FAM LB</t>
  </si>
  <si>
    <t>16411107</t>
  </si>
  <si>
    <t>PRET CE 2018 - 250 KE - 3 CHAMBRES</t>
  </si>
  <si>
    <t>16410104</t>
  </si>
  <si>
    <t>PRET C-EPARGNE UNITE PROTEGEE</t>
  </si>
  <si>
    <t>16410103</t>
  </si>
  <si>
    <t>PRET CF 2011 - FOYER R-BADINTER</t>
  </si>
  <si>
    <t>16409007</t>
  </si>
  <si>
    <t>CR COOP 06 - 930 000 terrain malbos</t>
  </si>
  <si>
    <t>16408003</t>
  </si>
  <si>
    <t>CDC 04- TOTALITE EUROME - HW-TL</t>
  </si>
  <si>
    <t>16408002</t>
  </si>
  <si>
    <t>CDC 01- 579000 VILLA JUV</t>
  </si>
  <si>
    <t>16408001</t>
  </si>
  <si>
    <t>C.EP.- PRET 1.860 K€ - UNITE REPITS</t>
  </si>
  <si>
    <t>EMPR 2018 GED - CC 72000</t>
  </si>
  <si>
    <t>16402003</t>
  </si>
  <si>
    <t>EMP CE 2018 - ATE SETE 170.000</t>
  </si>
  <si>
    <t>16401208</t>
  </si>
  <si>
    <t>PRET CEP 350 K€ extension 2 SIEGE</t>
  </si>
  <si>
    <t>16401207</t>
  </si>
  <si>
    <t>EMPR C-CCOP 09 - 320 000 TRAV SIEGE</t>
  </si>
  <si>
    <t>16401206</t>
  </si>
  <si>
    <t>PRET CE TRAVAUX ARCHIVES 90 000 €</t>
  </si>
  <si>
    <t>CF 2008 ATE - 2 000 000</t>
  </si>
  <si>
    <t>16401205</t>
  </si>
  <si>
    <t>PRET C.EP. 150 000 € SPM MTP</t>
  </si>
  <si>
    <t>16401202</t>
  </si>
  <si>
    <t>EMP.CAISSE EP.200 K€ - 8 STUDIOS</t>
  </si>
  <si>
    <t>16401007</t>
  </si>
  <si>
    <t>CAISSE EPARGNE - PGE 800 000 €</t>
  </si>
  <si>
    <t>16401005</t>
  </si>
  <si>
    <t>CR.COOP.-RES.EMERAUDE</t>
  </si>
  <si>
    <t>16401004</t>
  </si>
  <si>
    <t>PRET C.EP.350.000 LB</t>
  </si>
  <si>
    <t>16401003</t>
  </si>
  <si>
    <t>PRET CEP 33 000 € - 2 VEHICULES</t>
  </si>
  <si>
    <t>16401002</t>
  </si>
  <si>
    <t>EMP.CAISSE EP.600 K€ - 8 STUDIOS</t>
  </si>
  <si>
    <t>PROVISIONS HABITAT REGROUPE PLAIS</t>
  </si>
  <si>
    <t>15853000</t>
  </si>
  <si>
    <t>AUTRES PROV POUR CHARGES</t>
  </si>
  <si>
    <t>15800000</t>
  </si>
  <si>
    <t>AMORT BIENS FINANC PGR</t>
  </si>
  <si>
    <t>15729790</t>
  </si>
  <si>
    <t>PGR CONSOMMEES</t>
  </si>
  <si>
    <t>15729700</t>
  </si>
  <si>
    <t>PGR DISPONIBLES</t>
  </si>
  <si>
    <t>15720000</t>
  </si>
  <si>
    <t>PROVISIONS POUR RISQUES</t>
  </si>
  <si>
    <t>15100000</t>
  </si>
  <si>
    <t>PRET CEP 110K€ UR MOBILIER</t>
  </si>
  <si>
    <t>AMORT BIEN FINANC PAR CNR</t>
  </si>
  <si>
    <t>14279000</t>
  </si>
  <si>
    <t>CNR CONSOMMES</t>
  </si>
  <si>
    <t>14270000</t>
  </si>
  <si>
    <t>PROV REGL RENOUV IMMO disponible</t>
  </si>
  <si>
    <t>14200000</t>
  </si>
  <si>
    <t>PROV REG POUR COUV BFR ( res tréso)</t>
  </si>
  <si>
    <t>14120000</t>
  </si>
  <si>
    <t>SUBV INSCRITES EN RESULT</t>
  </si>
  <si>
    <t>13900000</t>
  </si>
  <si>
    <t>SUBV INV/BIENS NON RENOU</t>
  </si>
  <si>
    <t>13100000</t>
  </si>
  <si>
    <t>DEFICIT G PROPRE</t>
  </si>
  <si>
    <t>12920000</t>
  </si>
  <si>
    <t>DEFICITS G-C A CONTROLER</t>
  </si>
  <si>
    <t>12910000</t>
  </si>
  <si>
    <t>EXCEDENTS G-C  A CONTROLER</t>
  </si>
  <si>
    <t>12010000</t>
  </si>
  <si>
    <t>RESULTAT COMPTABLE A TRAITER</t>
  </si>
  <si>
    <t>12000000</t>
  </si>
  <si>
    <t>GESTION IMMOB AXE EMPLOI</t>
  </si>
  <si>
    <t>11911000</t>
  </si>
  <si>
    <t>DEFICITS CUMUL: G PROPRE</t>
  </si>
  <si>
    <t>11910000</t>
  </si>
  <si>
    <t>DEPENSES POUR CONGES PAYES</t>
  </si>
  <si>
    <t>11620000</t>
  </si>
  <si>
    <t>AMORT COMPT EXCEDENTAIRES DIFFERES</t>
  </si>
  <si>
    <t>11610000</t>
  </si>
  <si>
    <t>RAN - AUTRES DEP.NON OPPOSABLES FIN</t>
  </si>
  <si>
    <t>11592800</t>
  </si>
  <si>
    <t>RAN - DEPENSES CONGES PAYES</t>
  </si>
  <si>
    <t>11592200</t>
  </si>
  <si>
    <t>RAN - AMORT EXCEDENTAIRES DIFFERES</t>
  </si>
  <si>
    <t>11592110</t>
  </si>
  <si>
    <t>GEST RESID EMERAUDE</t>
  </si>
  <si>
    <t>RAN - AMORT EXCEDENT DIFF.HORS CA</t>
  </si>
  <si>
    <t>11592100</t>
  </si>
  <si>
    <t>RAN - CHG REJETEES ART.312-1 CASF</t>
  </si>
  <si>
    <t>11591200</t>
  </si>
  <si>
    <t>RESUL EN INSTANCE RETRAIT EN CA</t>
  </si>
  <si>
    <t>11519200</t>
  </si>
  <si>
    <t>DEFICITS GC A AFFECTER</t>
  </si>
  <si>
    <t>11519000</t>
  </si>
  <si>
    <t>RESUL  EN INSTANCE RETRAIT EN CR</t>
  </si>
  <si>
    <t>11512000</t>
  </si>
  <si>
    <t>EXCED AFFECT A FINANC IDR</t>
  </si>
  <si>
    <t>11510100</t>
  </si>
  <si>
    <t>EXCED G CONTR A AFFECTER</t>
  </si>
  <si>
    <t>11510000</t>
  </si>
  <si>
    <t>QP SUBV INVEST NON COMPTABILISEES</t>
  </si>
  <si>
    <t>11410000</t>
  </si>
  <si>
    <t>AMORTISS HORS CA BAT ANTE 2007</t>
  </si>
  <si>
    <t>11409507</t>
  </si>
  <si>
    <t>AMORT HORS CA - IMMO S/EXCED</t>
  </si>
  <si>
    <t>11409500</t>
  </si>
  <si>
    <t>DEP REFUSEES PAR TARIFICATION</t>
  </si>
  <si>
    <t>11400000</t>
  </si>
  <si>
    <t>RAN ESMS HORS GEST°CONTROLEE (SC)</t>
  </si>
  <si>
    <t>11050000</t>
  </si>
  <si>
    <t>EXCEDENTS G controlée : R.A.NV</t>
  </si>
  <si>
    <t>11000000</t>
  </si>
  <si>
    <t>RESERVES ACTIONS FORMATIONS</t>
  </si>
  <si>
    <t>10688600</t>
  </si>
  <si>
    <t>RESERV PLUS VALUES AFF A INVESTISS</t>
  </si>
  <si>
    <t>10688500</t>
  </si>
  <si>
    <t>RESERVE SPECIFIQUE CBI GAROSUD</t>
  </si>
  <si>
    <t>10688300</t>
  </si>
  <si>
    <t>AUTRES RESERVES</t>
  </si>
  <si>
    <t>10688000</t>
  </si>
  <si>
    <t>RESERVE DE COMPENSATION</t>
  </si>
  <si>
    <t>10686000</t>
  </si>
  <si>
    <t>EXC g-cont AFF COUVERT FR res tréso</t>
  </si>
  <si>
    <t>10685100</t>
  </si>
  <si>
    <t>EXC CONSOMMES INVEST GC AVEC AMORT</t>
  </si>
  <si>
    <t>10682496</t>
  </si>
  <si>
    <t>EXC DISPO INVEST GC AVEC AMORTISS</t>
  </si>
  <si>
    <t>10682400</t>
  </si>
  <si>
    <t>EXC AFF FINAN TERRAIN NON AMORTI</t>
  </si>
  <si>
    <t>10682300</t>
  </si>
  <si>
    <t>EXC CONSOMMES INVEST GC SANS AMORT</t>
  </si>
  <si>
    <t>10682295</t>
  </si>
  <si>
    <t>EXC DISPO  INV GC SANS AMORTISS</t>
  </si>
  <si>
    <t>10682200</t>
  </si>
  <si>
    <t>EXC AFF INV G-PROPRE CONSOMMES</t>
  </si>
  <si>
    <t>10682191</t>
  </si>
  <si>
    <t>EXCED DISPONIBLE INV G PROPRE</t>
  </si>
  <si>
    <t>10682100</t>
  </si>
  <si>
    <t>SUBV INV / BIENS RENOUV</t>
  </si>
  <si>
    <t>10360000</t>
  </si>
  <si>
    <t>APPORTS AVEC DROIT REPR</t>
  </si>
  <si>
    <t>10340000</t>
  </si>
  <si>
    <t>10260000</t>
  </si>
  <si>
    <t>APPORTS SANS DROIT REPRI</t>
  </si>
  <si>
    <t>10240000</t>
  </si>
  <si>
    <t>VALEUR PATRIMOINE INTEGR</t>
  </si>
  <si>
    <t>10210000</t>
  </si>
  <si>
    <t>2021 montant</t>
  </si>
  <si>
    <t>2020</t>
  </si>
  <si>
    <t>LIBELLE</t>
  </si>
  <si>
    <t>COMPTE</t>
  </si>
  <si>
    <t>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</si>
</sst>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FBFC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2" borderId="0" xfId="0" applyFill="1" applyAlignment="1">
      <alignment horizontal="center"/>
    </xf>
    <xf numFmtId="49" fontId="0" fillId="2" borderId="0" xfId="0" applyNumberFormat="1" applyFill="1" applyAlignment="1">
      <alignment horizontal="center"/>
    </xf>
  </cellXfs>
  <cellStyles count="1">
    <cellStyle name="Normal" xfId="0" builtinId="0"/>
  </cellStyles>
  <dxfs count="3">
    <dxf>
      <numFmt numFmtId="0" formatCode="General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4E83A0-A979-43A9-8F09-16E95D40253F}" name="Tableau26" displayName="Tableau26" ref="A1:C702" totalsRowShown="0">
  <autoFilter ref="A1:C702" xr:uid="{B78CECE1-C630-4FB0-B9E1-08FE99223CC4}"/>
  <tableColumns count="3">
    <tableColumn id="1" xr3:uid="{EDA6390E-FE08-43B6-BEF9-62592746CE60}" name="COMPTE"/>
    <tableColumn id="2" xr3:uid="{CE15883F-4C4D-49CE-BF97-EFECC2DC8435}" name="LIBELLE"/>
    <tableColumn id="3" xr3:uid="{C19EE13B-9390-48B2-B903-9C97CC730EA0}" name="20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30AC7A-7740-4BA9-8E3B-C804F2230462}" name="Tableau47" displayName="Tableau47" ref="H1:K702" totalsRowShown="0">
  <autoFilter ref="H1:K702" xr:uid="{88BDCF2D-EA3F-4DE9-9F46-228E78FCAB9D}"/>
  <tableColumns count="4">
    <tableColumn id="1" xr3:uid="{4F2FDF75-7326-4BAE-915F-BCD1CFBFA6FD}" name="COMPTE" dataDxfId="2"/>
    <tableColumn id="2" xr3:uid="{2D183A99-0599-408A-9263-A3F8C9F2B69F}" name="LIBELLE" dataDxfId="1"/>
    <tableColumn id="3" xr3:uid="{D030E187-FC44-48F8-8588-AECB250A604F}" name="2020"/>
    <tableColumn id="4" xr3:uid="{8B84D112-C02A-4AC2-9AD6-4B4EBDE612ED}" name="2021 montant" dataDxfId="0">
      <calculatedColumnFormula>IFERROR(VLOOKUP(Tableau47[[#This Row],[COMPTE]]*1,A1:C702,3,0),0)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C5C162-6741-4A9E-8945-F9BDFE08A851}">
  <dimension ref="A1:K709"/>
  <sheetViews>
    <sheetView tabSelected="1" workbookViewId="0">
      <selection activeCell="J10" sqref="J10"/>
    </sheetView>
  </sheetViews>
  <sheetFormatPr baseColWidth="10" defaultRowHeight="15" x14ac:dyDescent="0.25"/>
  <sheetData>
    <row r="1" spans="1:11" x14ac:dyDescent="0.25">
      <c r="A1" t="s">
        <v>1447</v>
      </c>
      <c r="B1" t="s">
        <v>1446</v>
      </c>
      <c r="C1" t="s">
        <v>1448</v>
      </c>
      <c r="H1" s="3" t="s">
        <v>1447</v>
      </c>
      <c r="I1" s="3" t="s">
        <v>1446</v>
      </c>
      <c r="J1" s="2" t="s">
        <v>1445</v>
      </c>
      <c r="K1" t="s">
        <v>1444</v>
      </c>
    </row>
    <row r="2" spans="1:11" x14ac:dyDescent="0.25">
      <c r="A2">
        <v>10210000</v>
      </c>
      <c r="B2" t="s">
        <v>1442</v>
      </c>
      <c r="C2">
        <v>105246.97</v>
      </c>
      <c r="H2" s="1" t="s">
        <v>1443</v>
      </c>
      <c r="I2" s="1" t="s">
        <v>1442</v>
      </c>
      <c r="J2">
        <v>105246.97</v>
      </c>
      <c r="K2">
        <f>IFERROR(VLOOKUP(Tableau47[[#This Row],[COMPTE]]*1,A1:C702,3,0),0)</f>
        <v>105246.97</v>
      </c>
    </row>
    <row r="3" spans="1:11" x14ac:dyDescent="0.25">
      <c r="A3">
        <v>10240000</v>
      </c>
      <c r="B3" t="s">
        <v>1440</v>
      </c>
      <c r="C3">
        <v>6848.22</v>
      </c>
      <c r="H3" s="1" t="s">
        <v>1441</v>
      </c>
      <c r="I3" s="1" t="s">
        <v>1440</v>
      </c>
      <c r="J3">
        <v>6848.22</v>
      </c>
      <c r="K3">
        <f>IFERROR(VLOOKUP(Tableau47[[#This Row],[COMPTE]]*1,A2:C703,3,0),0)</f>
        <v>6848.22</v>
      </c>
    </row>
    <row r="4" spans="1:11" x14ac:dyDescent="0.25">
      <c r="A4">
        <v>10340000</v>
      </c>
      <c r="B4" t="s">
        <v>1437</v>
      </c>
      <c r="C4">
        <v>163266.04</v>
      </c>
      <c r="H4" s="1" t="s">
        <v>1439</v>
      </c>
      <c r="I4" s="1" t="s">
        <v>1435</v>
      </c>
      <c r="J4">
        <v>0</v>
      </c>
      <c r="K4">
        <f>IFERROR(VLOOKUP(Tableau47[[#This Row],[COMPTE]]*1,A3:C704,3,0),0)</f>
        <v>0</v>
      </c>
    </row>
    <row r="5" spans="1:11" x14ac:dyDescent="0.25">
      <c r="A5">
        <v>10360000</v>
      </c>
      <c r="B5" t="s">
        <v>1435</v>
      </c>
      <c r="C5">
        <v>334911.57</v>
      </c>
      <c r="H5" s="1" t="s">
        <v>1438</v>
      </c>
      <c r="I5" s="1" t="s">
        <v>1437</v>
      </c>
      <c r="J5">
        <v>163266.04</v>
      </c>
      <c r="K5">
        <f>IFERROR(VLOOKUP(Tableau47[[#This Row],[COMPTE]]*1,A4:C705,3,0),0)</f>
        <v>163266.04</v>
      </c>
    </row>
    <row r="6" spans="1:11" x14ac:dyDescent="0.25">
      <c r="A6">
        <v>10682100</v>
      </c>
      <c r="B6" t="s">
        <v>1433</v>
      </c>
      <c r="C6">
        <v>1909400.88</v>
      </c>
      <c r="H6" s="1" t="s">
        <v>1436</v>
      </c>
      <c r="I6" s="1" t="s">
        <v>1435</v>
      </c>
      <c r="J6">
        <v>334911.57</v>
      </c>
      <c r="K6">
        <f>IFERROR(VLOOKUP(Tableau47[[#This Row],[COMPTE]]*1,A5:C706,3,0),0)</f>
        <v>334911.57</v>
      </c>
    </row>
    <row r="7" spans="1:11" x14ac:dyDescent="0.25">
      <c r="A7">
        <v>10682191</v>
      </c>
      <c r="B7" t="s">
        <v>1431</v>
      </c>
      <c r="C7">
        <v>104000</v>
      </c>
      <c r="H7" s="1" t="s">
        <v>1434</v>
      </c>
      <c r="I7" s="1" t="s">
        <v>1433</v>
      </c>
      <c r="J7">
        <v>1961633.96</v>
      </c>
      <c r="K7">
        <f>IFERROR(VLOOKUP(Tableau47[[#This Row],[COMPTE]]*1,A6:C707,3,0),0)</f>
        <v>1909400.88</v>
      </c>
    </row>
    <row r="8" spans="1:11" x14ac:dyDescent="0.25">
      <c r="A8">
        <v>10682200</v>
      </c>
      <c r="B8" t="s">
        <v>1429</v>
      </c>
      <c r="C8">
        <v>400635.6</v>
      </c>
      <c r="H8" s="1" t="s">
        <v>1432</v>
      </c>
      <c r="I8" s="1" t="s">
        <v>1431</v>
      </c>
      <c r="J8">
        <v>104000</v>
      </c>
      <c r="K8">
        <f>IFERROR(VLOOKUP(Tableau47[[#This Row],[COMPTE]]*1,A7:C708,3,0),0)</f>
        <v>104000</v>
      </c>
    </row>
    <row r="9" spans="1:11" x14ac:dyDescent="0.25">
      <c r="A9">
        <v>10682295</v>
      </c>
      <c r="B9" t="s">
        <v>1427</v>
      </c>
      <c r="C9">
        <v>3810158.24</v>
      </c>
      <c r="H9" s="1" t="s">
        <v>1430</v>
      </c>
      <c r="I9" s="1" t="s">
        <v>1429</v>
      </c>
      <c r="J9">
        <v>791234.52</v>
      </c>
      <c r="K9">
        <f>IFERROR(VLOOKUP(Tableau47[[#This Row],[COMPTE]]*1,A8:C709,3,0),0)</f>
        <v>400635.6</v>
      </c>
    </row>
    <row r="10" spans="1:11" x14ac:dyDescent="0.25">
      <c r="A10">
        <v>10682300</v>
      </c>
      <c r="B10" t="s">
        <v>1425</v>
      </c>
      <c r="C10">
        <v>691625</v>
      </c>
      <c r="H10" s="1" t="s">
        <v>1428</v>
      </c>
      <c r="I10" s="1" t="s">
        <v>1427</v>
      </c>
      <c r="J10">
        <v>3810158.2399999998</v>
      </c>
      <c r="K10">
        <f>IFERROR(VLOOKUP(Tableau47[[#This Row],[COMPTE]]*1,A9:C710,3,0),0)</f>
        <v>3810158.24</v>
      </c>
    </row>
    <row r="11" spans="1:11" x14ac:dyDescent="0.25">
      <c r="A11">
        <v>10682400</v>
      </c>
      <c r="B11" t="s">
        <v>1423</v>
      </c>
      <c r="C11">
        <v>706147.96</v>
      </c>
      <c r="H11" s="1" t="s">
        <v>1426</v>
      </c>
      <c r="I11" s="1" t="s">
        <v>1425</v>
      </c>
      <c r="J11">
        <v>639125</v>
      </c>
      <c r="K11">
        <f>IFERROR(VLOOKUP(Tableau47[[#This Row],[COMPTE]]*1,A10:C710,3,0),0)</f>
        <v>691625</v>
      </c>
    </row>
    <row r="12" spans="1:11" x14ac:dyDescent="0.25">
      <c r="A12">
        <v>10682496</v>
      </c>
      <c r="B12" t="s">
        <v>1421</v>
      </c>
      <c r="C12">
        <v>1013618.19</v>
      </c>
      <c r="H12" s="1" t="s">
        <v>1424</v>
      </c>
      <c r="I12" s="1" t="s">
        <v>1423</v>
      </c>
      <c r="J12">
        <v>845549.04</v>
      </c>
      <c r="K12">
        <f>IFERROR(VLOOKUP(Tableau47[[#This Row],[COMPTE]]*1,A11:C710,3,0),0)</f>
        <v>706147.96</v>
      </c>
    </row>
    <row r="13" spans="1:11" x14ac:dyDescent="0.25">
      <c r="A13">
        <v>10685100</v>
      </c>
      <c r="B13" t="s">
        <v>1419</v>
      </c>
      <c r="C13">
        <v>471863.24</v>
      </c>
      <c r="H13" s="1" t="s">
        <v>1422</v>
      </c>
      <c r="I13" s="1" t="s">
        <v>1421</v>
      </c>
      <c r="J13">
        <v>483618.19</v>
      </c>
      <c r="K13">
        <f>IFERROR(VLOOKUP(Tableau47[[#This Row],[COMPTE]]*1,A12:C710,3,0),0)</f>
        <v>1013618.19</v>
      </c>
    </row>
    <row r="14" spans="1:11" x14ac:dyDescent="0.25">
      <c r="A14">
        <v>10686000</v>
      </c>
      <c r="B14" t="s">
        <v>1417</v>
      </c>
      <c r="C14">
        <v>181237.14</v>
      </c>
      <c r="H14" s="1" t="s">
        <v>1420</v>
      </c>
      <c r="I14" s="1" t="s">
        <v>1419</v>
      </c>
      <c r="J14">
        <v>471863.24000000005</v>
      </c>
      <c r="K14">
        <f>IFERROR(VLOOKUP(Tableau47[[#This Row],[COMPTE]]*1,A13:C710,3,0),0)</f>
        <v>471863.24</v>
      </c>
    </row>
    <row r="15" spans="1:11" x14ac:dyDescent="0.25">
      <c r="A15">
        <v>10688000</v>
      </c>
      <c r="B15" t="s">
        <v>1415</v>
      </c>
      <c r="C15">
        <v>437351.71</v>
      </c>
      <c r="H15" s="1" t="s">
        <v>1418</v>
      </c>
      <c r="I15" s="1" t="s">
        <v>1417</v>
      </c>
      <c r="J15">
        <v>170913.93</v>
      </c>
      <c r="K15">
        <f>IFERROR(VLOOKUP(Tableau47[[#This Row],[COMPTE]]*1,A14:C710,3,0),0)</f>
        <v>181237.14</v>
      </c>
    </row>
    <row r="16" spans="1:11" x14ac:dyDescent="0.25">
      <c r="A16">
        <v>10688300</v>
      </c>
      <c r="B16" t="s">
        <v>1413</v>
      </c>
      <c r="C16">
        <v>60000</v>
      </c>
      <c r="H16" s="1" t="s">
        <v>1416</v>
      </c>
      <c r="I16" s="1" t="s">
        <v>1415</v>
      </c>
      <c r="J16">
        <v>630837.73</v>
      </c>
      <c r="K16">
        <f>IFERROR(VLOOKUP(Tableau47[[#This Row],[COMPTE]]*1,A15:C710,3,0),0)</f>
        <v>437351.71</v>
      </c>
    </row>
    <row r="17" spans="1:11" x14ac:dyDescent="0.25">
      <c r="A17">
        <v>10688500</v>
      </c>
      <c r="B17" t="s">
        <v>1411</v>
      </c>
      <c r="C17">
        <v>407579.76</v>
      </c>
      <c r="H17" s="1" t="s">
        <v>1414</v>
      </c>
      <c r="I17" s="1" t="s">
        <v>1413</v>
      </c>
      <c r="J17">
        <v>60000</v>
      </c>
      <c r="K17">
        <f>IFERROR(VLOOKUP(Tableau47[[#This Row],[COMPTE]]*1,A16:C710,3,0),0)</f>
        <v>60000</v>
      </c>
    </row>
    <row r="18" spans="1:11" x14ac:dyDescent="0.25">
      <c r="A18">
        <v>10688600</v>
      </c>
      <c r="B18" t="s">
        <v>1409</v>
      </c>
      <c r="C18">
        <v>29517.23</v>
      </c>
      <c r="H18" s="1" t="s">
        <v>1412</v>
      </c>
      <c r="I18" s="1" t="s">
        <v>1411</v>
      </c>
      <c r="J18">
        <v>407579.76</v>
      </c>
      <c r="K18">
        <f>IFERROR(VLOOKUP(Tableau47[[#This Row],[COMPTE]]*1,A17:C710,3,0),0)</f>
        <v>407579.76</v>
      </c>
    </row>
    <row r="19" spans="1:11" x14ac:dyDescent="0.25">
      <c r="A19">
        <v>11000000</v>
      </c>
      <c r="B19" t="s">
        <v>1407</v>
      </c>
      <c r="C19">
        <v>1061552.4099999999</v>
      </c>
      <c r="H19" s="1" t="s">
        <v>1410</v>
      </c>
      <c r="I19" s="1" t="s">
        <v>1409</v>
      </c>
      <c r="J19">
        <v>29517.23</v>
      </c>
      <c r="K19">
        <f>IFERROR(VLOOKUP(Tableau47[[#This Row],[COMPTE]]*1,A18:C710,3,0),0)</f>
        <v>29517.23</v>
      </c>
    </row>
    <row r="20" spans="1:11" x14ac:dyDescent="0.25">
      <c r="A20">
        <v>11050000</v>
      </c>
      <c r="B20" t="s">
        <v>1405</v>
      </c>
      <c r="C20">
        <v>345708.15</v>
      </c>
      <c r="H20" s="1" t="s">
        <v>1408</v>
      </c>
      <c r="I20" s="1" t="s">
        <v>1407</v>
      </c>
      <c r="J20">
        <v>1120336.1000000001</v>
      </c>
      <c r="K20">
        <f>IFERROR(VLOOKUP(Tableau47[[#This Row],[COMPTE]]*1,A19:C710,3,0),0)</f>
        <v>1061552.4099999999</v>
      </c>
    </row>
    <row r="21" spans="1:11" x14ac:dyDescent="0.25">
      <c r="A21">
        <v>11510000</v>
      </c>
      <c r="B21" t="s">
        <v>1395</v>
      </c>
      <c r="C21">
        <v>555564.07999999996</v>
      </c>
      <c r="H21" s="1" t="s">
        <v>1406</v>
      </c>
      <c r="I21" s="1" t="s">
        <v>1405</v>
      </c>
      <c r="J21">
        <v>345708.15</v>
      </c>
      <c r="K21">
        <f>IFERROR(VLOOKUP(Tableau47[[#This Row],[COMPTE]]*1,A20:C710,3,0),0)</f>
        <v>345708.15</v>
      </c>
    </row>
    <row r="22" spans="1:11" x14ac:dyDescent="0.25">
      <c r="A22">
        <v>11510100</v>
      </c>
      <c r="B22" t="s">
        <v>1393</v>
      </c>
      <c r="C22">
        <v>997000.97</v>
      </c>
      <c r="H22" s="1" t="s">
        <v>1404</v>
      </c>
      <c r="I22" s="1" t="s">
        <v>1403</v>
      </c>
      <c r="J22">
        <v>0</v>
      </c>
      <c r="K22">
        <f>IFERROR(VLOOKUP(Tableau47[[#This Row],[COMPTE]]*1,A21:C710,3,0),0)</f>
        <v>0</v>
      </c>
    </row>
    <row r="23" spans="1:11" x14ac:dyDescent="0.25">
      <c r="A23">
        <v>11512000</v>
      </c>
      <c r="B23" t="s">
        <v>1391</v>
      </c>
      <c r="C23">
        <v>0</v>
      </c>
      <c r="H23" s="1" t="s">
        <v>1402</v>
      </c>
      <c r="I23" s="1" t="s">
        <v>1401</v>
      </c>
      <c r="J23">
        <v>0</v>
      </c>
      <c r="K23">
        <f>IFERROR(VLOOKUP(Tableau47[[#This Row],[COMPTE]]*1,A22:C710,3,0),0)</f>
        <v>0</v>
      </c>
    </row>
    <row r="24" spans="1:11" x14ac:dyDescent="0.25">
      <c r="A24">
        <v>11519000</v>
      </c>
      <c r="B24" t="s">
        <v>1389</v>
      </c>
      <c r="C24">
        <v>8517.81</v>
      </c>
      <c r="H24" s="1" t="s">
        <v>1400</v>
      </c>
      <c r="I24" s="1" t="s">
        <v>1399</v>
      </c>
      <c r="J24">
        <v>0</v>
      </c>
      <c r="K24">
        <f>IFERROR(VLOOKUP(Tableau47[[#This Row],[COMPTE]]*1,A23:C710,3,0),0)</f>
        <v>0</v>
      </c>
    </row>
    <row r="25" spans="1:11" x14ac:dyDescent="0.25">
      <c r="A25">
        <v>11519200</v>
      </c>
      <c r="B25" t="s">
        <v>1387</v>
      </c>
      <c r="C25">
        <v>-21365</v>
      </c>
      <c r="H25" s="1" t="s">
        <v>1398</v>
      </c>
      <c r="I25" s="1" t="s">
        <v>1397</v>
      </c>
      <c r="J25">
        <v>0</v>
      </c>
      <c r="K25">
        <f>IFERROR(VLOOKUP(Tableau47[[#This Row],[COMPTE]]*1,A24:C710,3,0),0)</f>
        <v>0</v>
      </c>
    </row>
    <row r="26" spans="1:11" x14ac:dyDescent="0.25">
      <c r="A26">
        <v>11591200</v>
      </c>
      <c r="B26" t="s">
        <v>1385</v>
      </c>
      <c r="C26">
        <v>-258872</v>
      </c>
      <c r="H26" s="1" t="s">
        <v>1396</v>
      </c>
      <c r="I26" s="1" t="s">
        <v>1395</v>
      </c>
      <c r="J26">
        <v>886687.02999999991</v>
      </c>
      <c r="K26">
        <f>IFERROR(VLOOKUP(Tableau47[[#This Row],[COMPTE]]*1,A25:C710,3,0),0)</f>
        <v>0</v>
      </c>
    </row>
    <row r="27" spans="1:11" x14ac:dyDescent="0.25">
      <c r="A27">
        <v>11592100</v>
      </c>
      <c r="B27" t="s">
        <v>1383</v>
      </c>
      <c r="C27">
        <v>-2690020.32</v>
      </c>
      <c r="H27" s="1" t="s">
        <v>1394</v>
      </c>
      <c r="I27" s="1" t="s">
        <v>1393</v>
      </c>
      <c r="J27">
        <v>184102.30999999997</v>
      </c>
      <c r="K27">
        <f>IFERROR(VLOOKUP(Tableau47[[#This Row],[COMPTE]]*1,A26:C710,3,0),0)</f>
        <v>0</v>
      </c>
    </row>
    <row r="28" spans="1:11" x14ac:dyDescent="0.25">
      <c r="A28">
        <v>11592110</v>
      </c>
      <c r="B28" t="s">
        <v>1380</v>
      </c>
      <c r="C28">
        <v>-623267</v>
      </c>
      <c r="H28" s="1" t="s">
        <v>1392</v>
      </c>
      <c r="I28" s="1" t="s">
        <v>1391</v>
      </c>
      <c r="J28">
        <v>11615.95</v>
      </c>
      <c r="K28">
        <f>IFERROR(VLOOKUP(Tableau47[[#This Row],[COMPTE]]*1,A27:C710,3,0),0)</f>
        <v>0</v>
      </c>
    </row>
    <row r="29" spans="1:11" x14ac:dyDescent="0.25">
      <c r="A29">
        <v>11592200</v>
      </c>
      <c r="B29" t="s">
        <v>1378</v>
      </c>
      <c r="C29">
        <v>-923275.57</v>
      </c>
      <c r="H29" s="1" t="s">
        <v>1390</v>
      </c>
      <c r="I29" s="1" t="s">
        <v>1389</v>
      </c>
      <c r="J29">
        <v>-347224.55000000005</v>
      </c>
      <c r="K29">
        <f>IFERROR(VLOOKUP(Tableau47[[#This Row],[COMPTE]]*1,A28:C710,3,0),0)</f>
        <v>0</v>
      </c>
    </row>
    <row r="30" spans="1:11" x14ac:dyDescent="0.25">
      <c r="A30">
        <v>11592800</v>
      </c>
      <c r="B30" t="s">
        <v>1376</v>
      </c>
      <c r="C30">
        <v>-1089183.23</v>
      </c>
      <c r="H30" s="1" t="s">
        <v>1388</v>
      </c>
      <c r="I30" s="1" t="s">
        <v>1387</v>
      </c>
      <c r="J30">
        <v>-23475</v>
      </c>
      <c r="K30">
        <f>IFERROR(VLOOKUP(Tableau47[[#This Row],[COMPTE]]*1,A29:C710,3,0),0)</f>
        <v>0</v>
      </c>
    </row>
    <row r="31" spans="1:11" x14ac:dyDescent="0.25">
      <c r="A31">
        <v>11910000</v>
      </c>
      <c r="B31" t="s">
        <v>1370</v>
      </c>
      <c r="C31">
        <v>-291462.56</v>
      </c>
      <c r="H31" s="1" t="s">
        <v>1386</v>
      </c>
      <c r="I31" s="1" t="s">
        <v>1385</v>
      </c>
      <c r="J31">
        <v>-226543</v>
      </c>
      <c r="K31">
        <f>IFERROR(VLOOKUP(Tableau47[[#This Row],[COMPTE]]*1,A30:C710,3,0),0)</f>
        <v>0</v>
      </c>
    </row>
    <row r="32" spans="1:11" x14ac:dyDescent="0.25">
      <c r="A32">
        <v>11911000</v>
      </c>
      <c r="B32" t="s">
        <v>1368</v>
      </c>
      <c r="C32">
        <v>-455421.8</v>
      </c>
      <c r="H32" s="1" t="s">
        <v>1384</v>
      </c>
      <c r="I32" s="1" t="s">
        <v>1383</v>
      </c>
      <c r="J32">
        <v>-2504958.04</v>
      </c>
      <c r="K32">
        <f>IFERROR(VLOOKUP(Tableau47[[#This Row],[COMPTE]]*1,A31:C710,3,0),0)</f>
        <v>0</v>
      </c>
    </row>
    <row r="33" spans="1:11" x14ac:dyDescent="0.25">
      <c r="A33">
        <v>11912000</v>
      </c>
      <c r="B33" t="s">
        <v>1382</v>
      </c>
      <c r="C33">
        <v>-50992.53</v>
      </c>
      <c r="H33" s="1" t="s">
        <v>1381</v>
      </c>
      <c r="I33" s="1" t="s">
        <v>1380</v>
      </c>
      <c r="J33">
        <v>-593663</v>
      </c>
      <c r="K33">
        <f>IFERROR(VLOOKUP(Tableau47[[#This Row],[COMPTE]]*1,A32:C710,3,0),0)</f>
        <v>0</v>
      </c>
    </row>
    <row r="34" spans="1:11" x14ac:dyDescent="0.25">
      <c r="A34">
        <v>12000000</v>
      </c>
      <c r="B34" t="s">
        <v>1366</v>
      </c>
      <c r="C34">
        <v>0</v>
      </c>
      <c r="H34" s="1" t="s">
        <v>1379</v>
      </c>
      <c r="I34" s="1" t="s">
        <v>1378</v>
      </c>
      <c r="J34">
        <v>-928012.07999999984</v>
      </c>
      <c r="K34">
        <f>IFERROR(VLOOKUP(Tableau47[[#This Row],[COMPTE]]*1,A33:C710,3,0),0)</f>
        <v>0</v>
      </c>
    </row>
    <row r="35" spans="1:11" x14ac:dyDescent="0.25">
      <c r="A35">
        <v>12010000</v>
      </c>
      <c r="B35" t="s">
        <v>1364</v>
      </c>
      <c r="C35">
        <v>38962.339999999997</v>
      </c>
      <c r="H35" s="1" t="s">
        <v>1377</v>
      </c>
      <c r="I35" s="1" t="s">
        <v>1376</v>
      </c>
      <c r="J35">
        <v>-743127.3</v>
      </c>
      <c r="K35">
        <f>IFERROR(VLOOKUP(Tableau47[[#This Row],[COMPTE]]*1,A34:C710,3,0),0)</f>
        <v>0</v>
      </c>
    </row>
    <row r="36" spans="1:11" x14ac:dyDescent="0.25">
      <c r="A36">
        <v>12910000</v>
      </c>
      <c r="B36" t="s">
        <v>1362</v>
      </c>
      <c r="C36">
        <v>0</v>
      </c>
      <c r="H36" s="1" t="s">
        <v>1375</v>
      </c>
      <c r="I36" s="1" t="s">
        <v>1374</v>
      </c>
      <c r="J36">
        <v>0</v>
      </c>
      <c r="K36">
        <f>IFERROR(VLOOKUP(Tableau47[[#This Row],[COMPTE]]*1,A35:C710,3,0),0)</f>
        <v>0</v>
      </c>
    </row>
    <row r="37" spans="1:11" x14ac:dyDescent="0.25">
      <c r="A37">
        <v>12920000</v>
      </c>
      <c r="B37" t="s">
        <v>1360</v>
      </c>
      <c r="C37">
        <v>0</v>
      </c>
      <c r="H37" s="1" t="s">
        <v>1373</v>
      </c>
      <c r="I37" s="1" t="s">
        <v>1372</v>
      </c>
      <c r="J37">
        <v>-1.1641532182693481E-10</v>
      </c>
      <c r="K37">
        <f>IFERROR(VLOOKUP(Tableau47[[#This Row],[COMPTE]]*1,A36:C710,3,0),0)</f>
        <v>0</v>
      </c>
    </row>
    <row r="38" spans="1:11" x14ac:dyDescent="0.25">
      <c r="A38">
        <v>13100000</v>
      </c>
      <c r="B38" t="s">
        <v>1358</v>
      </c>
      <c r="C38">
        <v>3743518.7</v>
      </c>
      <c r="H38" s="1" t="s">
        <v>1371</v>
      </c>
      <c r="I38" s="1" t="s">
        <v>1370</v>
      </c>
      <c r="J38">
        <v>-488693.57</v>
      </c>
      <c r="K38">
        <f>IFERROR(VLOOKUP(Tableau47[[#This Row],[COMPTE]]*1,A37:C710,3,0),0)</f>
        <v>0</v>
      </c>
    </row>
    <row r="39" spans="1:11" x14ac:dyDescent="0.25">
      <c r="A39">
        <v>13900000</v>
      </c>
      <c r="B39" t="s">
        <v>1356</v>
      </c>
      <c r="C39">
        <v>-1973542.83</v>
      </c>
      <c r="H39" s="1" t="s">
        <v>1369</v>
      </c>
      <c r="I39" s="1" t="s">
        <v>1368</v>
      </c>
      <c r="J39">
        <v>-442448.86</v>
      </c>
      <c r="K39">
        <f>IFERROR(VLOOKUP(Tableau47[[#This Row],[COMPTE]]*1,A38:C710,3,0),0)</f>
        <v>0</v>
      </c>
    </row>
    <row r="40" spans="1:11" x14ac:dyDescent="0.25">
      <c r="A40">
        <v>14120000</v>
      </c>
      <c r="B40" t="s">
        <v>1354</v>
      </c>
      <c r="C40">
        <v>502458.65</v>
      </c>
      <c r="H40" s="1" t="s">
        <v>1367</v>
      </c>
      <c r="I40" s="1" t="s">
        <v>1366</v>
      </c>
      <c r="J40">
        <v>0</v>
      </c>
      <c r="K40">
        <f>IFERROR(VLOOKUP(Tableau47[[#This Row],[COMPTE]]*1,A39:C710,3,0),0)</f>
        <v>0</v>
      </c>
    </row>
    <row r="41" spans="1:11" x14ac:dyDescent="0.25">
      <c r="A41">
        <v>14200000</v>
      </c>
      <c r="B41" t="s">
        <v>1352</v>
      </c>
      <c r="C41">
        <v>233399.97</v>
      </c>
      <c r="H41" s="1" t="s">
        <v>1365</v>
      </c>
      <c r="I41" s="1" t="s">
        <v>1364</v>
      </c>
      <c r="J41">
        <v>0</v>
      </c>
      <c r="K41">
        <f>IFERROR(VLOOKUP(Tableau47[[#This Row],[COMPTE]]*1,A40:C710,3,0),0)</f>
        <v>0</v>
      </c>
    </row>
    <row r="42" spans="1:11" x14ac:dyDescent="0.25">
      <c r="A42">
        <v>14270000</v>
      </c>
      <c r="B42" t="s">
        <v>1350</v>
      </c>
      <c r="C42">
        <v>1744218.36</v>
      </c>
      <c r="H42" s="1" t="s">
        <v>1363</v>
      </c>
      <c r="I42" s="1" t="s">
        <v>1362</v>
      </c>
      <c r="J42">
        <v>-38022.36</v>
      </c>
      <c r="K42">
        <f>IFERROR(VLOOKUP(Tableau47[[#This Row],[COMPTE]]*1,A41:C710,3,0),0)</f>
        <v>0</v>
      </c>
    </row>
    <row r="43" spans="1:11" x14ac:dyDescent="0.25">
      <c r="A43">
        <v>14279000</v>
      </c>
      <c r="B43" t="s">
        <v>1348</v>
      </c>
      <c r="C43">
        <v>-871330.16</v>
      </c>
      <c r="H43" s="1" t="s">
        <v>1361</v>
      </c>
      <c r="I43" s="1" t="s">
        <v>1360</v>
      </c>
      <c r="J43">
        <v>0</v>
      </c>
      <c r="K43">
        <f>IFERROR(VLOOKUP(Tableau47[[#This Row],[COMPTE]]*1,A42:C710,3,0),0)</f>
        <v>0</v>
      </c>
    </row>
    <row r="44" spans="1:11" x14ac:dyDescent="0.25">
      <c r="A44">
        <v>15100000</v>
      </c>
      <c r="B44" t="s">
        <v>1345</v>
      </c>
      <c r="C44">
        <v>370273.27</v>
      </c>
      <c r="H44" s="1" t="s">
        <v>1359</v>
      </c>
      <c r="I44" s="1" t="s">
        <v>1358</v>
      </c>
      <c r="J44">
        <v>3399053.08</v>
      </c>
      <c r="K44">
        <f>IFERROR(VLOOKUP(Tableau47[[#This Row],[COMPTE]]*1,A43:C710,3,0),0)</f>
        <v>0</v>
      </c>
    </row>
    <row r="45" spans="1:11" x14ac:dyDescent="0.25">
      <c r="A45">
        <v>15720000</v>
      </c>
      <c r="B45" t="s">
        <v>1343</v>
      </c>
      <c r="C45">
        <v>493095.8</v>
      </c>
      <c r="H45" s="1" t="s">
        <v>1357</v>
      </c>
      <c r="I45" s="1" t="s">
        <v>1356</v>
      </c>
      <c r="J45">
        <v>-1885635.27</v>
      </c>
      <c r="K45">
        <f>IFERROR(VLOOKUP(Tableau47[[#This Row],[COMPTE]]*1,A44:C710,3,0),0)</f>
        <v>0</v>
      </c>
    </row>
    <row r="46" spans="1:11" x14ac:dyDescent="0.25">
      <c r="A46">
        <v>15729700</v>
      </c>
      <c r="B46" t="s">
        <v>1341</v>
      </c>
      <c r="C46">
        <v>448723.1</v>
      </c>
      <c r="H46" s="1" t="s">
        <v>1355</v>
      </c>
      <c r="I46" s="1" t="s">
        <v>1354</v>
      </c>
      <c r="J46">
        <v>502458.65</v>
      </c>
      <c r="K46">
        <f>IFERROR(VLOOKUP(Tableau47[[#This Row],[COMPTE]]*1,A45:C710,3,0),0)</f>
        <v>0</v>
      </c>
    </row>
    <row r="47" spans="1:11" x14ac:dyDescent="0.25">
      <c r="A47">
        <v>15729790</v>
      </c>
      <c r="B47" t="s">
        <v>1339</v>
      </c>
      <c r="C47">
        <v>-258839.78</v>
      </c>
      <c r="H47" s="1" t="s">
        <v>1353</v>
      </c>
      <c r="I47" s="1" t="s">
        <v>1352</v>
      </c>
      <c r="J47">
        <v>208607.19999999998</v>
      </c>
      <c r="K47">
        <f>IFERROR(VLOOKUP(Tableau47[[#This Row],[COMPTE]]*1,A46:C710,3,0),0)</f>
        <v>0</v>
      </c>
    </row>
    <row r="48" spans="1:11" x14ac:dyDescent="0.25">
      <c r="A48">
        <v>15800000</v>
      </c>
      <c r="B48" t="s">
        <v>1337</v>
      </c>
      <c r="C48">
        <v>13558.89</v>
      </c>
      <c r="H48" s="1" t="s">
        <v>1351</v>
      </c>
      <c r="I48" s="1" t="s">
        <v>1350</v>
      </c>
      <c r="J48">
        <v>1493799.6</v>
      </c>
      <c r="K48">
        <f>IFERROR(VLOOKUP(Tableau47[[#This Row],[COMPTE]]*1,A47:C710,3,0),0)</f>
        <v>0</v>
      </c>
    </row>
    <row r="49" spans="1:11" x14ac:dyDescent="0.25">
      <c r="A49">
        <v>15853000</v>
      </c>
      <c r="B49" t="s">
        <v>1335</v>
      </c>
      <c r="C49">
        <v>23384.15</v>
      </c>
      <c r="H49" s="1" t="s">
        <v>1349</v>
      </c>
      <c r="I49" s="1" t="s">
        <v>1348</v>
      </c>
      <c r="J49">
        <v>-758870.82000000007</v>
      </c>
      <c r="K49">
        <f>IFERROR(VLOOKUP(Tableau47[[#This Row],[COMPTE]]*1,A48:C710,3,0),0)</f>
        <v>0</v>
      </c>
    </row>
    <row r="50" spans="1:11" x14ac:dyDescent="0.25">
      <c r="A50">
        <v>16400801</v>
      </c>
      <c r="B50" t="s">
        <v>1347</v>
      </c>
      <c r="C50">
        <v>11000</v>
      </c>
      <c r="H50" s="1" t="s">
        <v>1346</v>
      </c>
      <c r="I50" s="1" t="s">
        <v>1345</v>
      </c>
      <c r="J50">
        <v>803192.58000000007</v>
      </c>
      <c r="K50">
        <f>IFERROR(VLOOKUP(Tableau47[[#This Row],[COMPTE]]*1,A49:C710,3,0),0)</f>
        <v>0</v>
      </c>
    </row>
    <row r="51" spans="1:11" x14ac:dyDescent="0.25">
      <c r="A51">
        <v>16401002</v>
      </c>
      <c r="B51" t="s">
        <v>1332</v>
      </c>
      <c r="C51">
        <v>23196.9</v>
      </c>
      <c r="H51" s="1" t="s">
        <v>1344</v>
      </c>
      <c r="I51" s="1" t="s">
        <v>1343</v>
      </c>
      <c r="J51">
        <v>493095.8</v>
      </c>
      <c r="K51">
        <f>IFERROR(VLOOKUP(Tableau47[[#This Row],[COMPTE]]*1,A50:C710,3,0),0)</f>
        <v>0</v>
      </c>
    </row>
    <row r="52" spans="1:11" x14ac:dyDescent="0.25">
      <c r="A52">
        <v>16401003</v>
      </c>
      <c r="B52" t="s">
        <v>1330</v>
      </c>
      <c r="C52">
        <v>320355.11</v>
      </c>
      <c r="H52" s="1" t="s">
        <v>1342</v>
      </c>
      <c r="I52" s="1" t="s">
        <v>1341</v>
      </c>
      <c r="J52">
        <v>448723.1</v>
      </c>
      <c r="K52">
        <f>IFERROR(VLOOKUP(Tableau47[[#This Row],[COMPTE]]*1,A51:C710,3,0),0)</f>
        <v>0</v>
      </c>
    </row>
    <row r="53" spans="1:11" x14ac:dyDescent="0.25">
      <c r="A53">
        <v>16401004</v>
      </c>
      <c r="B53" t="s">
        <v>1328</v>
      </c>
      <c r="C53">
        <v>99000</v>
      </c>
      <c r="H53" s="1" t="s">
        <v>1340</v>
      </c>
      <c r="I53" s="1" t="s">
        <v>1339</v>
      </c>
      <c r="J53">
        <v>-231408.19</v>
      </c>
      <c r="K53">
        <f>IFERROR(VLOOKUP(Tableau47[[#This Row],[COMPTE]]*1,A52:C710,3,0),0)</f>
        <v>0</v>
      </c>
    </row>
    <row r="54" spans="1:11" x14ac:dyDescent="0.25">
      <c r="A54">
        <v>16401005</v>
      </c>
      <c r="B54" t="s">
        <v>1326</v>
      </c>
      <c r="C54">
        <v>800000</v>
      </c>
      <c r="H54" s="1" t="s">
        <v>1338</v>
      </c>
      <c r="I54" s="1" t="s">
        <v>1337</v>
      </c>
      <c r="J54">
        <v>-15782.96</v>
      </c>
      <c r="K54">
        <f>IFERROR(VLOOKUP(Tableau47[[#This Row],[COMPTE]]*1,A53:C710,3,0),0)</f>
        <v>0</v>
      </c>
    </row>
    <row r="55" spans="1:11" x14ac:dyDescent="0.25">
      <c r="A55">
        <v>16401007</v>
      </c>
      <c r="B55" t="s">
        <v>1324</v>
      </c>
      <c r="C55">
        <v>158351.32</v>
      </c>
      <c r="H55" s="1" t="s">
        <v>1336</v>
      </c>
      <c r="I55" s="1" t="s">
        <v>1335</v>
      </c>
      <c r="J55">
        <v>21435.7</v>
      </c>
      <c r="K55">
        <f>IFERROR(VLOOKUP(Tableau47[[#This Row],[COMPTE]]*1,A54:C710,3,0),0)</f>
        <v>0</v>
      </c>
    </row>
    <row r="56" spans="1:11" x14ac:dyDescent="0.25">
      <c r="A56">
        <v>16401008</v>
      </c>
      <c r="B56" t="s">
        <v>1334</v>
      </c>
      <c r="C56">
        <v>60258</v>
      </c>
      <c r="H56" s="1" t="s">
        <v>1333</v>
      </c>
      <c r="I56" s="1" t="s">
        <v>1332</v>
      </c>
      <c r="J56">
        <v>29741.439999999999</v>
      </c>
      <c r="K56">
        <f>IFERROR(VLOOKUP(Tableau47[[#This Row],[COMPTE]]*1,A55:C710,3,0),0)</f>
        <v>0</v>
      </c>
    </row>
    <row r="57" spans="1:11" x14ac:dyDescent="0.25">
      <c r="A57">
        <v>16401202</v>
      </c>
      <c r="B57" t="s">
        <v>1322</v>
      </c>
      <c r="C57">
        <v>125000</v>
      </c>
      <c r="H57" s="1" t="s">
        <v>1331</v>
      </c>
      <c r="I57" s="1" t="s">
        <v>1330</v>
      </c>
      <c r="J57">
        <v>342614.69</v>
      </c>
      <c r="K57">
        <f>IFERROR(VLOOKUP(Tableau47[[#This Row],[COMPTE]]*1,A56:C710,3,0),0)</f>
        <v>0</v>
      </c>
    </row>
    <row r="58" spans="1:11" x14ac:dyDescent="0.25">
      <c r="A58">
        <v>16401205</v>
      </c>
      <c r="B58" t="s">
        <v>1320</v>
      </c>
      <c r="C58">
        <v>1500636.82</v>
      </c>
      <c r="H58" s="1" t="s">
        <v>1329</v>
      </c>
      <c r="I58" s="1" t="s">
        <v>1328</v>
      </c>
      <c r="J58">
        <v>110000</v>
      </c>
      <c r="K58">
        <f>IFERROR(VLOOKUP(Tableau47[[#This Row],[COMPTE]]*1,A57:C710,3,0),0)</f>
        <v>0</v>
      </c>
    </row>
    <row r="59" spans="1:11" x14ac:dyDescent="0.25">
      <c r="A59">
        <v>16401206</v>
      </c>
      <c r="B59" t="s">
        <v>1317</v>
      </c>
      <c r="C59">
        <v>48000.17</v>
      </c>
      <c r="H59" s="1" t="s">
        <v>1327</v>
      </c>
      <c r="I59" s="1" t="s">
        <v>1326</v>
      </c>
      <c r="J59">
        <v>800000</v>
      </c>
      <c r="K59">
        <f>IFERROR(VLOOKUP(Tableau47[[#This Row],[COMPTE]]*1,A58:C710,3,0),0)</f>
        <v>0</v>
      </c>
    </row>
    <row r="60" spans="1:11" x14ac:dyDescent="0.25">
      <c r="A60">
        <v>16401207</v>
      </c>
      <c r="B60" t="s">
        <v>1315</v>
      </c>
      <c r="C60">
        <v>255071.18</v>
      </c>
      <c r="H60" s="1" t="s">
        <v>1325</v>
      </c>
      <c r="I60" s="1" t="s">
        <v>1324</v>
      </c>
      <c r="J60">
        <v>49855</v>
      </c>
      <c r="K60">
        <f>IFERROR(VLOOKUP(Tableau47[[#This Row],[COMPTE]]*1,A59:C710,3,0),0)</f>
        <v>0</v>
      </c>
    </row>
    <row r="61" spans="1:11" x14ac:dyDescent="0.25">
      <c r="A61">
        <v>16401208</v>
      </c>
      <c r="B61" t="s">
        <v>1313</v>
      </c>
      <c r="C61">
        <v>132129.66</v>
      </c>
      <c r="H61" s="1" t="s">
        <v>1323</v>
      </c>
      <c r="I61" s="1" t="s">
        <v>1322</v>
      </c>
      <c r="J61">
        <v>125000</v>
      </c>
      <c r="K61">
        <f>IFERROR(VLOOKUP(Tableau47[[#This Row],[COMPTE]]*1,A60:C710,3,0),0)</f>
        <v>0</v>
      </c>
    </row>
    <row r="62" spans="1:11" x14ac:dyDescent="0.25">
      <c r="A62">
        <v>16402003</v>
      </c>
      <c r="B62" t="s">
        <v>1311</v>
      </c>
      <c r="C62">
        <v>33428.550000000003</v>
      </c>
      <c r="H62" s="1" t="s">
        <v>1321</v>
      </c>
      <c r="I62" s="1" t="s">
        <v>1320</v>
      </c>
      <c r="J62">
        <v>1557283.3599999999</v>
      </c>
      <c r="K62">
        <f>IFERROR(VLOOKUP(Tableau47[[#This Row],[COMPTE]]*1,A61:C710,3,0),0)</f>
        <v>0</v>
      </c>
    </row>
    <row r="63" spans="1:11" x14ac:dyDescent="0.25">
      <c r="A63">
        <v>16402004</v>
      </c>
      <c r="B63" t="s">
        <v>1319</v>
      </c>
      <c r="C63">
        <v>35219</v>
      </c>
      <c r="H63" s="1" t="s">
        <v>1318</v>
      </c>
      <c r="I63" s="1" t="s">
        <v>1317</v>
      </c>
      <c r="J63">
        <v>69333.489999999991</v>
      </c>
      <c r="K63">
        <f>IFERROR(VLOOKUP(Tableau47[[#This Row],[COMPTE]]*1,A62:C710,3,0),0)</f>
        <v>0</v>
      </c>
    </row>
    <row r="64" spans="1:11" x14ac:dyDescent="0.25">
      <c r="A64">
        <v>16408001</v>
      </c>
      <c r="B64" t="s">
        <v>1308</v>
      </c>
      <c r="C64">
        <v>156605.35</v>
      </c>
      <c r="H64" s="1" t="s">
        <v>1316</v>
      </c>
      <c r="I64" s="1" t="s">
        <v>1315</v>
      </c>
      <c r="J64">
        <v>270413.21999999997</v>
      </c>
      <c r="K64">
        <f>IFERROR(VLOOKUP(Tableau47[[#This Row],[COMPTE]]*1,A63:C710,3,0),0)</f>
        <v>0</v>
      </c>
    </row>
    <row r="65" spans="1:11" x14ac:dyDescent="0.25">
      <c r="A65">
        <v>16408002</v>
      </c>
      <c r="B65" t="s">
        <v>1306</v>
      </c>
      <c r="C65">
        <v>591617.4</v>
      </c>
      <c r="H65" s="1" t="s">
        <v>1314</v>
      </c>
      <c r="I65" s="1" t="s">
        <v>1313</v>
      </c>
      <c r="J65">
        <v>142679.09</v>
      </c>
      <c r="K65">
        <f>IFERROR(VLOOKUP(Tableau47[[#This Row],[COMPTE]]*1,A64:C710,3,0),0)</f>
        <v>0</v>
      </c>
    </row>
    <row r="66" spans="1:11" x14ac:dyDescent="0.25">
      <c r="A66">
        <v>16408003</v>
      </c>
      <c r="B66" t="s">
        <v>1304</v>
      </c>
      <c r="C66">
        <v>220875</v>
      </c>
      <c r="H66" s="1" t="s">
        <v>1312</v>
      </c>
      <c r="I66" s="1" t="s">
        <v>1311</v>
      </c>
      <c r="J66">
        <v>43714.270000000004</v>
      </c>
      <c r="K66">
        <f>IFERROR(VLOOKUP(Tableau47[[#This Row],[COMPTE]]*1,A65:C710,3,0),0)</f>
        <v>0</v>
      </c>
    </row>
    <row r="67" spans="1:11" x14ac:dyDescent="0.25">
      <c r="A67">
        <v>16408004</v>
      </c>
      <c r="B67" t="s">
        <v>1310</v>
      </c>
      <c r="C67">
        <v>1440815.57</v>
      </c>
      <c r="H67" s="1" t="s">
        <v>1309</v>
      </c>
      <c r="I67" s="1" t="s">
        <v>1308</v>
      </c>
      <c r="J67">
        <v>183554.06</v>
      </c>
      <c r="K67">
        <f>IFERROR(VLOOKUP(Tableau47[[#This Row],[COMPTE]]*1,A66:C710,3,0),0)</f>
        <v>0</v>
      </c>
    </row>
    <row r="68" spans="1:11" x14ac:dyDescent="0.25">
      <c r="A68">
        <v>16409007</v>
      </c>
      <c r="B68" t="s">
        <v>1302</v>
      </c>
      <c r="C68">
        <v>1681977.36</v>
      </c>
      <c r="H68" s="1" t="s">
        <v>1307</v>
      </c>
      <c r="I68" s="1" t="s">
        <v>1306</v>
      </c>
      <c r="J68">
        <v>731228.8</v>
      </c>
      <c r="K68">
        <f>IFERROR(VLOOKUP(Tableau47[[#This Row],[COMPTE]]*1,A67:C710,3,0),0)</f>
        <v>0</v>
      </c>
    </row>
    <row r="69" spans="1:11" x14ac:dyDescent="0.25">
      <c r="A69">
        <v>16410103</v>
      </c>
      <c r="B69" t="s">
        <v>1300</v>
      </c>
      <c r="C69">
        <v>951325.57</v>
      </c>
      <c r="H69" s="1" t="s">
        <v>1305</v>
      </c>
      <c r="I69" s="1" t="s">
        <v>1304</v>
      </c>
      <c r="J69">
        <v>267375</v>
      </c>
      <c r="K69">
        <f>IFERROR(VLOOKUP(Tableau47[[#This Row],[COMPTE]]*1,A68:C710,3,0),0)</f>
        <v>0</v>
      </c>
    </row>
    <row r="70" spans="1:11" x14ac:dyDescent="0.25">
      <c r="A70">
        <v>16410104</v>
      </c>
      <c r="B70" t="s">
        <v>1298</v>
      </c>
      <c r="C70">
        <v>194755.62</v>
      </c>
      <c r="H70" s="1" t="s">
        <v>1303</v>
      </c>
      <c r="I70" s="1" t="s">
        <v>1302</v>
      </c>
      <c r="J70">
        <v>1760032.17</v>
      </c>
      <c r="K70">
        <f>IFERROR(VLOOKUP(Tableau47[[#This Row],[COMPTE]]*1,A69:C710,3,0),0)</f>
        <v>0</v>
      </c>
    </row>
    <row r="71" spans="1:11" x14ac:dyDescent="0.25">
      <c r="A71">
        <v>16411107</v>
      </c>
      <c r="B71" t="s">
        <v>1296</v>
      </c>
      <c r="C71">
        <v>324337.53000000003</v>
      </c>
      <c r="H71" s="1" t="s">
        <v>1301</v>
      </c>
      <c r="I71" s="1" t="s">
        <v>1300</v>
      </c>
      <c r="J71">
        <v>989362.19000000006</v>
      </c>
      <c r="K71">
        <f>IFERROR(VLOOKUP(Tableau47[[#This Row],[COMPTE]]*1,A70:C710,3,0),0)</f>
        <v>0</v>
      </c>
    </row>
    <row r="72" spans="1:11" x14ac:dyDescent="0.25">
      <c r="A72">
        <v>16411108</v>
      </c>
      <c r="B72" t="s">
        <v>1294</v>
      </c>
      <c r="C72">
        <v>989400.17</v>
      </c>
      <c r="H72" s="1" t="s">
        <v>1299</v>
      </c>
      <c r="I72" s="1" t="s">
        <v>1298</v>
      </c>
      <c r="J72">
        <v>218652.79999999999</v>
      </c>
      <c r="K72">
        <f>IFERROR(VLOOKUP(Tableau47[[#This Row],[COMPTE]]*1,A71:C710,3,0),0)</f>
        <v>0</v>
      </c>
    </row>
    <row r="73" spans="1:11" x14ac:dyDescent="0.25">
      <c r="A73">
        <v>16412013</v>
      </c>
      <c r="B73" t="s">
        <v>1292</v>
      </c>
      <c r="C73">
        <v>113889.12</v>
      </c>
      <c r="H73" s="1" t="s">
        <v>1297</v>
      </c>
      <c r="I73" s="1" t="s">
        <v>1296</v>
      </c>
      <c r="J73">
        <v>378622.31</v>
      </c>
      <c r="K73">
        <f>IFERROR(VLOOKUP(Tableau47[[#This Row],[COMPTE]]*1,A72:C710,3,0),0)</f>
        <v>0</v>
      </c>
    </row>
    <row r="74" spans="1:11" x14ac:dyDescent="0.25">
      <c r="A74">
        <v>16412014</v>
      </c>
      <c r="B74" t="s">
        <v>1290</v>
      </c>
      <c r="C74">
        <v>43401.93</v>
      </c>
      <c r="H74" s="1" t="s">
        <v>1295</v>
      </c>
      <c r="I74" s="1" t="s">
        <v>1294</v>
      </c>
      <c r="J74">
        <v>1040106.16</v>
      </c>
      <c r="K74">
        <f>IFERROR(VLOOKUP(Tableau47[[#This Row],[COMPTE]]*1,A73:C710,3,0),0)</f>
        <v>0</v>
      </c>
    </row>
    <row r="75" spans="1:11" x14ac:dyDescent="0.25">
      <c r="A75">
        <v>16413015</v>
      </c>
      <c r="B75" t="s">
        <v>1288</v>
      </c>
      <c r="C75">
        <v>223823.7</v>
      </c>
      <c r="H75" s="1" t="s">
        <v>1293</v>
      </c>
      <c r="I75" s="1" t="s">
        <v>1292</v>
      </c>
      <c r="J75">
        <v>136666.88</v>
      </c>
      <c r="K75">
        <f>IFERROR(VLOOKUP(Tableau47[[#This Row],[COMPTE]]*1,A74:C710,3,0),0)</f>
        <v>0</v>
      </c>
    </row>
    <row r="76" spans="1:11" x14ac:dyDescent="0.25">
      <c r="A76">
        <v>16413016</v>
      </c>
      <c r="B76" t="s">
        <v>1286</v>
      </c>
      <c r="C76">
        <v>435618.89</v>
      </c>
      <c r="H76" s="1" t="s">
        <v>1291</v>
      </c>
      <c r="I76" s="1" t="s">
        <v>1290</v>
      </c>
      <c r="J76">
        <v>49728.700000000004</v>
      </c>
      <c r="K76">
        <f>IFERROR(VLOOKUP(Tableau47[[#This Row],[COMPTE]]*1,A75:C710,3,0),0)</f>
        <v>0</v>
      </c>
    </row>
    <row r="77" spans="1:11" x14ac:dyDescent="0.25">
      <c r="A77">
        <v>16413017</v>
      </c>
      <c r="B77" t="s">
        <v>1284</v>
      </c>
      <c r="C77">
        <v>170000</v>
      </c>
      <c r="H77" s="1" t="s">
        <v>1289</v>
      </c>
      <c r="I77" s="1" t="s">
        <v>1288</v>
      </c>
      <c r="J77">
        <v>246039.30000000002</v>
      </c>
      <c r="K77">
        <f>IFERROR(VLOOKUP(Tableau47[[#This Row],[COMPTE]]*1,A76:C710,3,0),0)</f>
        <v>0</v>
      </c>
    </row>
    <row r="78" spans="1:11" x14ac:dyDescent="0.25">
      <c r="A78">
        <v>16413018</v>
      </c>
      <c r="B78" t="s">
        <v>1282</v>
      </c>
      <c r="C78">
        <v>267041.62</v>
      </c>
      <c r="H78" s="1" t="s">
        <v>1287</v>
      </c>
      <c r="I78" s="1" t="s">
        <v>1286</v>
      </c>
      <c r="J78">
        <v>456946.37</v>
      </c>
      <c r="K78">
        <f>IFERROR(VLOOKUP(Tableau47[[#This Row],[COMPTE]]*1,A77:C710,3,0),0)</f>
        <v>0</v>
      </c>
    </row>
    <row r="79" spans="1:11" x14ac:dyDescent="0.25">
      <c r="A79">
        <v>16414010</v>
      </c>
      <c r="B79" t="s">
        <v>1280</v>
      </c>
      <c r="C79">
        <v>647448.6</v>
      </c>
      <c r="H79" s="1" t="s">
        <v>1285</v>
      </c>
      <c r="I79" s="1" t="s">
        <v>1284</v>
      </c>
      <c r="J79">
        <v>129000</v>
      </c>
      <c r="K79">
        <f>IFERROR(VLOOKUP(Tableau47[[#This Row],[COMPTE]]*1,A78:C710,3,0),0)</f>
        <v>0</v>
      </c>
    </row>
    <row r="80" spans="1:11" x14ac:dyDescent="0.25">
      <c r="A80">
        <v>16500000</v>
      </c>
      <c r="B80" t="s">
        <v>1278</v>
      </c>
      <c r="C80">
        <v>12488.54</v>
      </c>
      <c r="H80" s="1" t="s">
        <v>1283</v>
      </c>
      <c r="I80" s="1" t="s">
        <v>1282</v>
      </c>
      <c r="J80">
        <v>297718.82</v>
      </c>
      <c r="K80">
        <f>IFERROR(VLOOKUP(Tableau47[[#This Row],[COMPTE]]*1,A79:C710,3,0),0)</f>
        <v>0</v>
      </c>
    </row>
    <row r="81" spans="1:11" x14ac:dyDescent="0.25">
      <c r="A81">
        <v>16880000</v>
      </c>
      <c r="B81" t="s">
        <v>1275</v>
      </c>
      <c r="C81">
        <v>31069</v>
      </c>
      <c r="H81" s="1" t="s">
        <v>1281</v>
      </c>
      <c r="I81" s="1" t="s">
        <v>1280</v>
      </c>
      <c r="J81">
        <v>720276.71</v>
      </c>
      <c r="K81">
        <f>IFERROR(VLOOKUP(Tableau47[[#This Row],[COMPTE]]*1,A80:C710,3,0),0)</f>
        <v>0</v>
      </c>
    </row>
    <row r="82" spans="1:11" x14ac:dyDescent="0.25">
      <c r="A82">
        <v>18110110</v>
      </c>
      <c r="B82" t="s">
        <v>1273</v>
      </c>
      <c r="C82">
        <v>-210723.43</v>
      </c>
      <c r="H82" s="1" t="s">
        <v>1279</v>
      </c>
      <c r="I82" s="1" t="s">
        <v>1278</v>
      </c>
      <c r="J82">
        <v>12488.539999999997</v>
      </c>
      <c r="K82">
        <f>IFERROR(VLOOKUP(Tableau47[[#This Row],[COMPTE]]*1,A81:C710,3,0),0)</f>
        <v>0</v>
      </c>
    </row>
    <row r="83" spans="1:11" x14ac:dyDescent="0.25">
      <c r="A83">
        <v>18110120</v>
      </c>
      <c r="B83" t="s">
        <v>1277</v>
      </c>
      <c r="C83">
        <v>-7116</v>
      </c>
      <c r="H83" s="1" t="s">
        <v>1276</v>
      </c>
      <c r="I83" s="1" t="s">
        <v>1275</v>
      </c>
      <c r="J83">
        <v>29924</v>
      </c>
      <c r="K83">
        <f>IFERROR(VLOOKUP(Tableau47[[#This Row],[COMPTE]]*1,A82:C710,3,0),0)</f>
        <v>0</v>
      </c>
    </row>
    <row r="84" spans="1:11" x14ac:dyDescent="0.25">
      <c r="A84">
        <v>18110150</v>
      </c>
      <c r="B84" t="s">
        <v>1271</v>
      </c>
      <c r="C84">
        <v>-257396.27</v>
      </c>
      <c r="H84" s="1" t="s">
        <v>1274</v>
      </c>
      <c r="I84" s="1" t="s">
        <v>1273</v>
      </c>
      <c r="J84">
        <v>-185275.92000000179</v>
      </c>
      <c r="K84">
        <f>IFERROR(VLOOKUP(Tableau47[[#This Row],[COMPTE]]*1,A83:C710,3,0),0)</f>
        <v>0</v>
      </c>
    </row>
    <row r="85" spans="1:11" x14ac:dyDescent="0.25">
      <c r="A85">
        <v>18110160</v>
      </c>
      <c r="B85" t="s">
        <v>1269</v>
      </c>
      <c r="C85">
        <v>-114238.02</v>
      </c>
      <c r="H85" s="1" t="s">
        <v>1272</v>
      </c>
      <c r="I85" s="1" t="s">
        <v>1271</v>
      </c>
      <c r="J85">
        <v>-497096.65999999992</v>
      </c>
      <c r="K85">
        <f>IFERROR(VLOOKUP(Tableau47[[#This Row],[COMPTE]]*1,A84:C710,3,0),0)</f>
        <v>-257396.27</v>
      </c>
    </row>
    <row r="86" spans="1:11" x14ac:dyDescent="0.25">
      <c r="A86">
        <v>18110180</v>
      </c>
      <c r="B86" t="s">
        <v>1267</v>
      </c>
      <c r="C86">
        <v>-552865.82999999996</v>
      </c>
      <c r="H86" s="1" t="s">
        <v>1270</v>
      </c>
      <c r="I86" s="1" t="s">
        <v>1269</v>
      </c>
      <c r="J86">
        <v>-54699.94000000041</v>
      </c>
      <c r="K86">
        <f>IFERROR(VLOOKUP(Tableau47[[#This Row],[COMPTE]]*1,A85:C710,3,0),0)</f>
        <v>-114238.02</v>
      </c>
    </row>
    <row r="87" spans="1:11" x14ac:dyDescent="0.25">
      <c r="A87">
        <v>18110190</v>
      </c>
      <c r="B87" t="s">
        <v>1265</v>
      </c>
      <c r="C87">
        <v>-275299.09000000003</v>
      </c>
      <c r="H87" s="1" t="s">
        <v>1268</v>
      </c>
      <c r="I87" s="1" t="s">
        <v>1267</v>
      </c>
      <c r="J87">
        <v>-487452.37999999989</v>
      </c>
      <c r="K87">
        <f>IFERROR(VLOOKUP(Tableau47[[#This Row],[COMPTE]]*1,A86:C710,3,0),0)</f>
        <v>-552865.82999999996</v>
      </c>
    </row>
    <row r="88" spans="1:11" x14ac:dyDescent="0.25">
      <c r="A88">
        <v>18110200</v>
      </c>
      <c r="B88" t="s">
        <v>1263</v>
      </c>
      <c r="C88">
        <v>443808.72</v>
      </c>
      <c r="H88" s="1" t="s">
        <v>1266</v>
      </c>
      <c r="I88" s="1" t="s">
        <v>1265</v>
      </c>
      <c r="J88">
        <v>-179327.0399999998</v>
      </c>
      <c r="K88">
        <f>IFERROR(VLOOKUP(Tableau47[[#This Row],[COMPTE]]*1,A87:C710,3,0),0)</f>
        <v>-275299.09000000003</v>
      </c>
    </row>
    <row r="89" spans="1:11" x14ac:dyDescent="0.25">
      <c r="A89">
        <v>18110210</v>
      </c>
      <c r="B89" t="s">
        <v>1261</v>
      </c>
      <c r="C89">
        <v>-100302.32</v>
      </c>
      <c r="H89" s="1" t="s">
        <v>1264</v>
      </c>
      <c r="I89" s="1" t="s">
        <v>1263</v>
      </c>
      <c r="J89">
        <v>-92582.349999999627</v>
      </c>
      <c r="K89">
        <f>IFERROR(VLOOKUP(Tableau47[[#This Row],[COMPTE]]*1,A88:C710,3,0),0)</f>
        <v>443808.72</v>
      </c>
    </row>
    <row r="90" spans="1:11" x14ac:dyDescent="0.25">
      <c r="A90">
        <v>18110220</v>
      </c>
      <c r="B90" t="s">
        <v>1259</v>
      </c>
      <c r="C90">
        <v>-20025.810000000001</v>
      </c>
      <c r="H90" s="1" t="s">
        <v>1262</v>
      </c>
      <c r="I90" s="1" t="s">
        <v>1261</v>
      </c>
      <c r="J90">
        <v>-59643.56</v>
      </c>
      <c r="K90">
        <f>IFERROR(VLOOKUP(Tableau47[[#This Row],[COMPTE]]*1,A89:C710,3,0),0)</f>
        <v>-100302.32</v>
      </c>
    </row>
    <row r="91" spans="1:11" x14ac:dyDescent="0.25">
      <c r="A91">
        <v>18110240</v>
      </c>
      <c r="B91" t="s">
        <v>1257</v>
      </c>
      <c r="C91">
        <v>-101252.49</v>
      </c>
      <c r="H91" s="1" t="s">
        <v>1260</v>
      </c>
      <c r="I91" s="1" t="s">
        <v>1259</v>
      </c>
      <c r="J91">
        <v>-31447.919999999998</v>
      </c>
      <c r="K91">
        <f>IFERROR(VLOOKUP(Tableau47[[#This Row],[COMPTE]]*1,A90:C710,3,0),0)</f>
        <v>-20025.810000000001</v>
      </c>
    </row>
    <row r="92" spans="1:11" x14ac:dyDescent="0.25">
      <c r="A92">
        <v>18111100</v>
      </c>
      <c r="B92" t="s">
        <v>1255</v>
      </c>
      <c r="C92">
        <v>210723.43</v>
      </c>
      <c r="H92" s="1" t="s">
        <v>1258</v>
      </c>
      <c r="I92" s="1" t="s">
        <v>1257</v>
      </c>
      <c r="J92">
        <v>-231337.19000000012</v>
      </c>
      <c r="K92">
        <f>IFERROR(VLOOKUP(Tableau47[[#This Row],[COMPTE]]*1,A91:C710,3,0),0)</f>
        <v>-101252.49</v>
      </c>
    </row>
    <row r="93" spans="1:11" x14ac:dyDescent="0.25">
      <c r="A93">
        <v>18111160</v>
      </c>
      <c r="B93" t="s">
        <v>1253</v>
      </c>
      <c r="C93">
        <v>-19818.25</v>
      </c>
      <c r="H93" s="1" t="s">
        <v>1256</v>
      </c>
      <c r="I93" s="1" t="s">
        <v>1255</v>
      </c>
      <c r="J93">
        <v>185275.92000000086</v>
      </c>
      <c r="K93">
        <f>IFERROR(VLOOKUP(Tableau47[[#This Row],[COMPTE]]*1,A92:C710,3,0),0)</f>
        <v>210723.43</v>
      </c>
    </row>
    <row r="94" spans="1:11" x14ac:dyDescent="0.25">
      <c r="A94">
        <v>18111190</v>
      </c>
      <c r="B94" t="s">
        <v>1251</v>
      </c>
      <c r="C94">
        <v>0</v>
      </c>
      <c r="H94" s="1" t="s">
        <v>1254</v>
      </c>
      <c r="I94" s="1" t="s">
        <v>1253</v>
      </c>
      <c r="J94">
        <v>-19313.830000000002</v>
      </c>
      <c r="K94">
        <f>IFERROR(VLOOKUP(Tableau47[[#This Row],[COMPTE]]*1,A93:C710,3,0),0)</f>
        <v>-19818.25</v>
      </c>
    </row>
    <row r="95" spans="1:11" x14ac:dyDescent="0.25">
      <c r="A95">
        <v>18111210</v>
      </c>
      <c r="B95" t="s">
        <v>1249</v>
      </c>
      <c r="C95">
        <v>1632</v>
      </c>
      <c r="H95" s="1" t="s">
        <v>1252</v>
      </c>
      <c r="I95" s="1" t="s">
        <v>1251</v>
      </c>
      <c r="J95">
        <v>9.0949470177292824E-13</v>
      </c>
      <c r="K95">
        <f>IFERROR(VLOOKUP(Tableau47[[#This Row],[COMPTE]]*1,A94:C710,3,0),0)</f>
        <v>0</v>
      </c>
    </row>
    <row r="96" spans="1:11" x14ac:dyDescent="0.25">
      <c r="A96">
        <v>18111220</v>
      </c>
      <c r="B96" t="s">
        <v>1246</v>
      </c>
      <c r="C96">
        <v>1200</v>
      </c>
      <c r="H96" s="1" t="s">
        <v>1250</v>
      </c>
      <c r="I96" s="1" t="s">
        <v>1249</v>
      </c>
      <c r="J96">
        <v>4.5474735088646412E-13</v>
      </c>
      <c r="K96">
        <f>IFERROR(VLOOKUP(Tableau47[[#This Row],[COMPTE]]*1,A95:C710,3,0),0)</f>
        <v>1632</v>
      </c>
    </row>
    <row r="97" spans="1:11" x14ac:dyDescent="0.25">
      <c r="A97">
        <v>18112100</v>
      </c>
      <c r="B97" t="s">
        <v>1248</v>
      </c>
      <c r="C97">
        <v>7116</v>
      </c>
      <c r="H97" s="1" t="s">
        <v>1247</v>
      </c>
      <c r="I97" s="1" t="s">
        <v>1246</v>
      </c>
      <c r="J97">
        <v>0</v>
      </c>
      <c r="K97">
        <f>IFERROR(VLOOKUP(Tableau47[[#This Row],[COMPTE]]*1,A96:C710,3,0),0)</f>
        <v>1200</v>
      </c>
    </row>
    <row r="98" spans="1:11" x14ac:dyDescent="0.25">
      <c r="A98">
        <v>18115100</v>
      </c>
      <c r="B98" t="s">
        <v>1244</v>
      </c>
      <c r="C98">
        <v>257396.27</v>
      </c>
      <c r="H98" s="1" t="s">
        <v>1245</v>
      </c>
      <c r="I98" s="1" t="s">
        <v>1244</v>
      </c>
      <c r="J98">
        <v>497096.66000000015</v>
      </c>
      <c r="K98">
        <f>IFERROR(VLOOKUP(Tableau47[[#This Row],[COMPTE]]*1,A97:C710,3,0),0)</f>
        <v>257396.27</v>
      </c>
    </row>
    <row r="99" spans="1:11" x14ac:dyDescent="0.25">
      <c r="A99">
        <v>18115160</v>
      </c>
      <c r="B99" t="s">
        <v>1242</v>
      </c>
      <c r="C99">
        <v>-15841.79</v>
      </c>
      <c r="H99" s="1" t="s">
        <v>1243</v>
      </c>
      <c r="I99" s="1" t="s">
        <v>1242</v>
      </c>
      <c r="J99">
        <v>-2176.6499999999996</v>
      </c>
      <c r="K99">
        <f>IFERROR(VLOOKUP(Tableau47[[#This Row],[COMPTE]]*1,A98:C710,3,0),0)</f>
        <v>-15841.79</v>
      </c>
    </row>
    <row r="100" spans="1:11" x14ac:dyDescent="0.25">
      <c r="A100">
        <v>18115180</v>
      </c>
      <c r="B100" t="s">
        <v>1240</v>
      </c>
      <c r="C100">
        <v>51529.52</v>
      </c>
      <c r="H100" s="1" t="s">
        <v>1241</v>
      </c>
      <c r="I100" s="1" t="s">
        <v>1240</v>
      </c>
      <c r="J100">
        <v>3362.6100000000006</v>
      </c>
      <c r="K100">
        <f>IFERROR(VLOOKUP(Tableau47[[#This Row],[COMPTE]]*1,A99:C710,3,0),0)</f>
        <v>51529.52</v>
      </c>
    </row>
    <row r="101" spans="1:11" x14ac:dyDescent="0.25">
      <c r="A101">
        <v>18115190</v>
      </c>
      <c r="B101" t="s">
        <v>1238</v>
      </c>
      <c r="C101">
        <v>47568</v>
      </c>
      <c r="H101" s="1" t="s">
        <v>1239</v>
      </c>
      <c r="I101" s="1" t="s">
        <v>1238</v>
      </c>
      <c r="J101">
        <v>0</v>
      </c>
      <c r="K101">
        <f>IFERROR(VLOOKUP(Tableau47[[#This Row],[COMPTE]]*1,A100:C710,3,0),0)</f>
        <v>47568</v>
      </c>
    </row>
    <row r="102" spans="1:11" x14ac:dyDescent="0.25">
      <c r="A102">
        <v>18115200</v>
      </c>
      <c r="B102" t="s">
        <v>1236</v>
      </c>
      <c r="C102">
        <v>678.66</v>
      </c>
      <c r="H102" s="1" t="s">
        <v>1237</v>
      </c>
      <c r="I102" s="1" t="s">
        <v>1236</v>
      </c>
      <c r="J102">
        <v>613.27</v>
      </c>
      <c r="K102">
        <f>IFERROR(VLOOKUP(Tableau47[[#This Row],[COMPTE]]*1,A101:C710,3,0),0)</f>
        <v>678.66</v>
      </c>
    </row>
    <row r="103" spans="1:11" x14ac:dyDescent="0.25">
      <c r="A103">
        <v>18115210</v>
      </c>
      <c r="B103" t="s">
        <v>1234</v>
      </c>
      <c r="C103">
        <v>25232</v>
      </c>
      <c r="H103" s="1" t="s">
        <v>1235</v>
      </c>
      <c r="I103" s="1" t="s">
        <v>1234</v>
      </c>
      <c r="J103">
        <v>2527.16</v>
      </c>
      <c r="K103">
        <f>IFERROR(VLOOKUP(Tableau47[[#This Row],[COMPTE]]*1,A102:C710,3,0),0)</f>
        <v>25232</v>
      </c>
    </row>
    <row r="104" spans="1:11" x14ac:dyDescent="0.25">
      <c r="A104">
        <v>18115220</v>
      </c>
      <c r="B104" t="s">
        <v>1232</v>
      </c>
      <c r="C104">
        <v>29964.2</v>
      </c>
      <c r="H104" s="1" t="s">
        <v>1233</v>
      </c>
      <c r="I104" s="1" t="s">
        <v>1232</v>
      </c>
      <c r="J104">
        <v>28332.259999999893</v>
      </c>
      <c r="K104">
        <f>IFERROR(VLOOKUP(Tableau47[[#This Row],[COMPTE]]*1,A103:C710,3,0),0)</f>
        <v>29964.2</v>
      </c>
    </row>
    <row r="105" spans="1:11" x14ac:dyDescent="0.25">
      <c r="A105">
        <v>18115240</v>
      </c>
      <c r="B105" t="s">
        <v>1230</v>
      </c>
      <c r="C105">
        <v>-2130.67</v>
      </c>
      <c r="H105" s="1" t="s">
        <v>1231</v>
      </c>
      <c r="I105" s="1" t="s">
        <v>1230</v>
      </c>
      <c r="J105">
        <v>-1113.5399999999991</v>
      </c>
      <c r="K105">
        <f>IFERROR(VLOOKUP(Tableau47[[#This Row],[COMPTE]]*1,A104:C710,3,0),0)</f>
        <v>-2130.67</v>
      </c>
    </row>
    <row r="106" spans="1:11" x14ac:dyDescent="0.25">
      <c r="A106">
        <v>18116100</v>
      </c>
      <c r="B106" t="s">
        <v>1228</v>
      </c>
      <c r="C106">
        <v>114238.02</v>
      </c>
      <c r="H106" s="1" t="s">
        <v>1229</v>
      </c>
      <c r="I106" s="1" t="s">
        <v>1228</v>
      </c>
      <c r="J106">
        <v>54699.939999999944</v>
      </c>
      <c r="K106">
        <f>IFERROR(VLOOKUP(Tableau47[[#This Row],[COMPTE]]*1,A105:C710,3,0),0)</f>
        <v>114238.02</v>
      </c>
    </row>
    <row r="107" spans="1:11" x14ac:dyDescent="0.25">
      <c r="A107">
        <v>18116110</v>
      </c>
      <c r="B107" t="s">
        <v>1226</v>
      </c>
      <c r="C107">
        <v>19818.25</v>
      </c>
      <c r="H107" s="1" t="s">
        <v>1227</v>
      </c>
      <c r="I107" s="1" t="s">
        <v>1226</v>
      </c>
      <c r="J107">
        <v>19313.830000000002</v>
      </c>
      <c r="K107">
        <f>IFERROR(VLOOKUP(Tableau47[[#This Row],[COMPTE]]*1,A106:C710,3,0),0)</f>
        <v>19818.25</v>
      </c>
    </row>
    <row r="108" spans="1:11" x14ac:dyDescent="0.25">
      <c r="A108">
        <v>18116150</v>
      </c>
      <c r="B108" t="s">
        <v>1224</v>
      </c>
      <c r="C108">
        <v>15841.79</v>
      </c>
      <c r="H108" s="1" t="s">
        <v>1225</v>
      </c>
      <c r="I108" s="1" t="s">
        <v>1224</v>
      </c>
      <c r="J108">
        <v>2176.6499999999978</v>
      </c>
      <c r="K108">
        <f>IFERROR(VLOOKUP(Tableau47[[#This Row],[COMPTE]]*1,A107:C710,3,0),0)</f>
        <v>15841.79</v>
      </c>
    </row>
    <row r="109" spans="1:11" x14ac:dyDescent="0.25">
      <c r="A109">
        <v>18116190</v>
      </c>
      <c r="B109" t="s">
        <v>1223</v>
      </c>
      <c r="C109">
        <v>12</v>
      </c>
      <c r="H109" s="1" t="s">
        <v>1222</v>
      </c>
      <c r="I109" s="1" t="s">
        <v>1221</v>
      </c>
      <c r="J109">
        <v>-34.799999999999997</v>
      </c>
      <c r="K109">
        <f>IFERROR(VLOOKUP(Tableau47[[#This Row],[COMPTE]]*1,A108:C710,3,0),0)</f>
        <v>-1012.68</v>
      </c>
    </row>
    <row r="110" spans="1:11" x14ac:dyDescent="0.25">
      <c r="A110">
        <v>18116200</v>
      </c>
      <c r="B110" t="s">
        <v>1221</v>
      </c>
      <c r="C110">
        <v>-1012.68</v>
      </c>
      <c r="H110" s="1" t="s">
        <v>1220</v>
      </c>
      <c r="I110" s="1" t="s">
        <v>1219</v>
      </c>
      <c r="J110">
        <v>1.4210854715202004E-14</v>
      </c>
      <c r="K110">
        <f>IFERROR(VLOOKUP(Tableau47[[#This Row],[COMPTE]]*1,A109:C710,3,0),0)</f>
        <v>0</v>
      </c>
    </row>
    <row r="111" spans="1:11" x14ac:dyDescent="0.25">
      <c r="A111">
        <v>18116220</v>
      </c>
      <c r="B111" t="s">
        <v>1217</v>
      </c>
      <c r="C111">
        <v>1329.09</v>
      </c>
      <c r="H111" s="1" t="s">
        <v>1218</v>
      </c>
      <c r="I111" s="1" t="s">
        <v>1217</v>
      </c>
      <c r="J111">
        <v>912.68000000000211</v>
      </c>
      <c r="K111">
        <f>IFERROR(VLOOKUP(Tableau47[[#This Row],[COMPTE]]*1,A110:C710,3,0),0)</f>
        <v>1329.09</v>
      </c>
    </row>
    <row r="112" spans="1:11" x14ac:dyDescent="0.25">
      <c r="A112">
        <v>18118100</v>
      </c>
      <c r="B112" t="s">
        <v>1215</v>
      </c>
      <c r="C112">
        <v>552865.82999999996</v>
      </c>
      <c r="H112" s="1" t="s">
        <v>1216</v>
      </c>
      <c r="I112" s="1" t="s">
        <v>1215</v>
      </c>
      <c r="J112">
        <v>487452.40000000014</v>
      </c>
      <c r="K112">
        <f>IFERROR(VLOOKUP(Tableau47[[#This Row],[COMPTE]]*1,A111:C710,3,0),0)</f>
        <v>552865.82999999996</v>
      </c>
    </row>
    <row r="113" spans="1:11" x14ac:dyDescent="0.25">
      <c r="A113">
        <v>18118110</v>
      </c>
      <c r="B113" t="s">
        <v>1214</v>
      </c>
      <c r="C113">
        <v>0</v>
      </c>
      <c r="H113" s="1" t="s">
        <v>1213</v>
      </c>
      <c r="I113" s="1" t="s">
        <v>1212</v>
      </c>
      <c r="J113">
        <v>-3362.6100000000297</v>
      </c>
      <c r="K113">
        <f>IFERROR(VLOOKUP(Tableau47[[#This Row],[COMPTE]]*1,A112:C710,3,0),0)</f>
        <v>-51529.52</v>
      </c>
    </row>
    <row r="114" spans="1:11" x14ac:dyDescent="0.25">
      <c r="A114">
        <v>18118150</v>
      </c>
      <c r="B114" t="s">
        <v>1212</v>
      </c>
      <c r="C114">
        <v>-51529.52</v>
      </c>
      <c r="H114" s="1" t="s">
        <v>1211</v>
      </c>
      <c r="I114" s="1" t="s">
        <v>1210</v>
      </c>
      <c r="J114">
        <v>0</v>
      </c>
      <c r="K114">
        <f>IFERROR(VLOOKUP(Tableau47[[#This Row],[COMPTE]]*1,A113:C710,3,0),0)</f>
        <v>7335.32</v>
      </c>
    </row>
    <row r="115" spans="1:11" x14ac:dyDescent="0.25">
      <c r="A115">
        <v>18118190</v>
      </c>
      <c r="B115" t="s">
        <v>1210</v>
      </c>
      <c r="C115">
        <v>7335.32</v>
      </c>
      <c r="H115" s="1" t="s">
        <v>1209</v>
      </c>
      <c r="I115" s="1" t="s">
        <v>1208</v>
      </c>
      <c r="J115">
        <v>2419</v>
      </c>
      <c r="K115">
        <f>IFERROR(VLOOKUP(Tableau47[[#This Row],[COMPTE]]*1,A114:C710,3,0),0)</f>
        <v>0</v>
      </c>
    </row>
    <row r="116" spans="1:11" x14ac:dyDescent="0.25">
      <c r="A116">
        <v>18118200</v>
      </c>
      <c r="B116" t="s">
        <v>1208</v>
      </c>
      <c r="C116">
        <v>0</v>
      </c>
      <c r="H116" s="1" t="s">
        <v>1207</v>
      </c>
      <c r="I116" s="1" t="s">
        <v>1206</v>
      </c>
      <c r="J116">
        <v>358.8</v>
      </c>
      <c r="K116">
        <f>IFERROR(VLOOKUP(Tableau47[[#This Row],[COMPTE]]*1,A115:C710,3,0),0)</f>
        <v>-20525.62</v>
      </c>
    </row>
    <row r="117" spans="1:11" x14ac:dyDescent="0.25">
      <c r="A117">
        <v>18118210</v>
      </c>
      <c r="B117" t="s">
        <v>1206</v>
      </c>
      <c r="C117">
        <v>-20525.62</v>
      </c>
      <c r="H117" s="1" t="s">
        <v>1205</v>
      </c>
      <c r="I117" s="1" t="s">
        <v>1204</v>
      </c>
      <c r="J117">
        <v>198868.74</v>
      </c>
      <c r="K117">
        <f>IFERROR(VLOOKUP(Tableau47[[#This Row],[COMPTE]]*1,A116:C710,3,0),0)</f>
        <v>138447.76</v>
      </c>
    </row>
    <row r="118" spans="1:11" x14ac:dyDescent="0.25">
      <c r="A118">
        <v>18118220</v>
      </c>
      <c r="B118" t="s">
        <v>1204</v>
      </c>
      <c r="C118">
        <v>138447.76</v>
      </c>
      <c r="H118" s="1" t="s">
        <v>1203</v>
      </c>
      <c r="I118" s="1" t="s">
        <v>1202</v>
      </c>
      <c r="J118">
        <v>0</v>
      </c>
      <c r="K118">
        <f>IFERROR(VLOOKUP(Tableau47[[#This Row],[COMPTE]]*1,A117:C710,3,0),0)</f>
        <v>-53593.75</v>
      </c>
    </row>
    <row r="119" spans="1:11" x14ac:dyDescent="0.25">
      <c r="A119">
        <v>18118240</v>
      </c>
      <c r="B119" t="s">
        <v>1202</v>
      </c>
      <c r="C119">
        <v>-53593.75</v>
      </c>
      <c r="H119" s="1" t="s">
        <v>1201</v>
      </c>
      <c r="I119" s="1" t="s">
        <v>1200</v>
      </c>
      <c r="J119">
        <v>0</v>
      </c>
      <c r="K119">
        <f>IFERROR(VLOOKUP(Tableau47[[#This Row],[COMPTE]]*1,A118:C710,3,0),0)</f>
        <v>0</v>
      </c>
    </row>
    <row r="120" spans="1:11" x14ac:dyDescent="0.25">
      <c r="A120">
        <v>18118250</v>
      </c>
      <c r="B120" t="s">
        <v>1200</v>
      </c>
      <c r="C120">
        <v>0</v>
      </c>
      <c r="H120" s="1" t="s">
        <v>1199</v>
      </c>
      <c r="I120" s="1" t="s">
        <v>1198</v>
      </c>
      <c r="J120">
        <v>179327.04000000004</v>
      </c>
      <c r="K120">
        <f>IFERROR(VLOOKUP(Tableau47[[#This Row],[COMPTE]]*1,A119:C710,3,0),0)</f>
        <v>275299.08</v>
      </c>
    </row>
    <row r="121" spans="1:11" x14ac:dyDescent="0.25">
      <c r="A121">
        <v>18119100</v>
      </c>
      <c r="B121" t="s">
        <v>1198</v>
      </c>
      <c r="C121">
        <v>275299.08</v>
      </c>
      <c r="H121" s="1" t="s">
        <v>1197</v>
      </c>
      <c r="I121" s="1" t="s">
        <v>1196</v>
      </c>
      <c r="J121">
        <v>9.0949470177292824E-13</v>
      </c>
      <c r="K121">
        <f>IFERROR(VLOOKUP(Tableau47[[#This Row],[COMPTE]]*1,A120:C710,3,0),0)</f>
        <v>0</v>
      </c>
    </row>
    <row r="122" spans="1:11" x14ac:dyDescent="0.25">
      <c r="A122">
        <v>18119110</v>
      </c>
      <c r="B122" t="s">
        <v>1196</v>
      </c>
      <c r="C122">
        <v>0</v>
      </c>
      <c r="H122" s="1" t="s">
        <v>1195</v>
      </c>
      <c r="I122" s="1" t="s">
        <v>1194</v>
      </c>
      <c r="J122">
        <v>0</v>
      </c>
      <c r="K122">
        <f>IFERROR(VLOOKUP(Tableau47[[#This Row],[COMPTE]]*1,A121:C710,3,0),0)</f>
        <v>-47568</v>
      </c>
    </row>
    <row r="123" spans="1:11" x14ac:dyDescent="0.25">
      <c r="A123">
        <v>18119150</v>
      </c>
      <c r="B123" t="s">
        <v>1194</v>
      </c>
      <c r="C123">
        <v>-47568</v>
      </c>
      <c r="H123" s="1" t="s">
        <v>1193</v>
      </c>
      <c r="I123" s="1" t="s">
        <v>1190</v>
      </c>
      <c r="J123">
        <v>0</v>
      </c>
      <c r="K123">
        <f>IFERROR(VLOOKUP(Tableau47[[#This Row],[COMPTE]]*1,A122:C710,3,0),0)</f>
        <v>-7335.32</v>
      </c>
    </row>
    <row r="124" spans="1:11" x14ac:dyDescent="0.25">
      <c r="A124">
        <v>18119160</v>
      </c>
      <c r="B124" t="s">
        <v>1192</v>
      </c>
      <c r="C124">
        <v>-12</v>
      </c>
      <c r="H124" s="1" t="s">
        <v>1191</v>
      </c>
      <c r="I124" s="1" t="s">
        <v>1188</v>
      </c>
      <c r="J124">
        <v>10371.969999999972</v>
      </c>
      <c r="K124">
        <f>IFERROR(VLOOKUP(Tableau47[[#This Row],[COMPTE]]*1,A123:C710,3,0),0)</f>
        <v>10455.99</v>
      </c>
    </row>
    <row r="125" spans="1:11" x14ac:dyDescent="0.25">
      <c r="A125">
        <v>18119180</v>
      </c>
      <c r="B125" t="s">
        <v>1190</v>
      </c>
      <c r="C125">
        <v>-7335.32</v>
      </c>
      <c r="H125" s="1" t="s">
        <v>1189</v>
      </c>
      <c r="I125" s="1" t="s">
        <v>1186</v>
      </c>
      <c r="J125">
        <v>-3621.0699999999997</v>
      </c>
      <c r="K125">
        <f>IFERROR(VLOOKUP(Tableau47[[#This Row],[COMPTE]]*1,A124:C710,3,0),0)</f>
        <v>-3645.69</v>
      </c>
    </row>
    <row r="126" spans="1:11" x14ac:dyDescent="0.25">
      <c r="A126">
        <v>18119200</v>
      </c>
      <c r="B126" t="s">
        <v>1188</v>
      </c>
      <c r="C126">
        <v>10455.99</v>
      </c>
      <c r="H126" s="1" t="s">
        <v>1187</v>
      </c>
      <c r="I126" s="1" t="s">
        <v>1184</v>
      </c>
      <c r="J126">
        <v>37015.220000000088</v>
      </c>
      <c r="K126">
        <f>IFERROR(VLOOKUP(Tableau47[[#This Row],[COMPTE]]*1,A125:C710,3,0),0)</f>
        <v>44591.33</v>
      </c>
    </row>
    <row r="127" spans="1:11" x14ac:dyDescent="0.25">
      <c r="A127">
        <v>18119210</v>
      </c>
      <c r="B127" t="s">
        <v>1186</v>
      </c>
      <c r="C127">
        <v>-3645.69</v>
      </c>
      <c r="H127" s="1" t="s">
        <v>1185</v>
      </c>
      <c r="I127" s="1" t="s">
        <v>1182</v>
      </c>
      <c r="J127">
        <v>255353.7799999998</v>
      </c>
      <c r="K127">
        <f>IFERROR(VLOOKUP(Tableau47[[#This Row],[COMPTE]]*1,A126:C710,3,0),0)</f>
        <v>-56470</v>
      </c>
    </row>
    <row r="128" spans="1:11" x14ac:dyDescent="0.25">
      <c r="A128">
        <v>18119220</v>
      </c>
      <c r="B128" t="s">
        <v>1184</v>
      </c>
      <c r="C128">
        <v>44591.33</v>
      </c>
      <c r="H128" s="1" t="s">
        <v>1183</v>
      </c>
      <c r="I128" s="1" t="s">
        <v>1180</v>
      </c>
      <c r="J128">
        <v>92582.349999999977</v>
      </c>
      <c r="K128">
        <f>IFERROR(VLOOKUP(Tableau47[[#This Row],[COMPTE]]*1,A127:C710,3,0),0)</f>
        <v>-443808.73</v>
      </c>
    </row>
    <row r="129" spans="1:11" x14ac:dyDescent="0.25">
      <c r="A129">
        <v>18119240</v>
      </c>
      <c r="B129" t="s">
        <v>1182</v>
      </c>
      <c r="C129">
        <v>-56470</v>
      </c>
      <c r="H129" s="1" t="s">
        <v>1181</v>
      </c>
      <c r="I129" s="1" t="s">
        <v>1178</v>
      </c>
      <c r="J129">
        <v>-613.27</v>
      </c>
      <c r="K129">
        <f>IFERROR(VLOOKUP(Tableau47[[#This Row],[COMPTE]]*1,A128:C710,3,0),0)</f>
        <v>-678.66</v>
      </c>
    </row>
    <row r="130" spans="1:11" x14ac:dyDescent="0.25">
      <c r="A130">
        <v>18120100</v>
      </c>
      <c r="B130" t="s">
        <v>1180</v>
      </c>
      <c r="C130">
        <v>-443808.73</v>
      </c>
      <c r="H130" s="1" t="s">
        <v>1179</v>
      </c>
      <c r="I130" s="1" t="s">
        <v>1176</v>
      </c>
      <c r="J130">
        <v>34.799999999999983</v>
      </c>
      <c r="K130">
        <f>IFERROR(VLOOKUP(Tableau47[[#This Row],[COMPTE]]*1,A129:C710,3,0),0)</f>
        <v>1012.68</v>
      </c>
    </row>
    <row r="131" spans="1:11" x14ac:dyDescent="0.25">
      <c r="A131">
        <v>18120150</v>
      </c>
      <c r="B131" t="s">
        <v>1178</v>
      </c>
      <c r="C131">
        <v>-678.66</v>
      </c>
      <c r="H131" s="1" t="s">
        <v>1177</v>
      </c>
      <c r="I131" s="1" t="s">
        <v>1174</v>
      </c>
      <c r="J131">
        <v>-2419</v>
      </c>
      <c r="K131">
        <f>IFERROR(VLOOKUP(Tableau47[[#This Row],[COMPTE]]*1,A130:C710,3,0),0)</f>
        <v>0</v>
      </c>
    </row>
    <row r="132" spans="1:11" x14ac:dyDescent="0.25">
      <c r="A132">
        <v>18120160</v>
      </c>
      <c r="B132" t="s">
        <v>1176</v>
      </c>
      <c r="C132">
        <v>1012.68</v>
      </c>
      <c r="H132" s="1" t="s">
        <v>1175</v>
      </c>
      <c r="I132" s="1" t="s">
        <v>1172</v>
      </c>
      <c r="J132">
        <v>-10371.970000000001</v>
      </c>
      <c r="K132">
        <f>IFERROR(VLOOKUP(Tableau47[[#This Row],[COMPTE]]*1,A131:C710,3,0),0)</f>
        <v>-10455.99</v>
      </c>
    </row>
    <row r="133" spans="1:11" x14ac:dyDescent="0.25">
      <c r="A133">
        <v>18120180</v>
      </c>
      <c r="B133" t="s">
        <v>1174</v>
      </c>
      <c r="C133">
        <v>0</v>
      </c>
      <c r="H133" s="1" t="s">
        <v>1173</v>
      </c>
      <c r="I133" s="1" t="s">
        <v>1169</v>
      </c>
      <c r="J133">
        <v>-3298.8300000000163</v>
      </c>
      <c r="K133">
        <f>IFERROR(VLOOKUP(Tableau47[[#This Row],[COMPTE]]*1,A132:C710,3,0),0)</f>
        <v>2208.08</v>
      </c>
    </row>
    <row r="134" spans="1:11" x14ac:dyDescent="0.25">
      <c r="A134">
        <v>18120190</v>
      </c>
      <c r="B134" t="s">
        <v>1172</v>
      </c>
      <c r="C134">
        <v>-10455.99</v>
      </c>
      <c r="H134" s="1" t="s">
        <v>1171</v>
      </c>
      <c r="I134" s="1" t="s">
        <v>1170</v>
      </c>
      <c r="J134">
        <v>0</v>
      </c>
      <c r="K134">
        <f>IFERROR(VLOOKUP(Tableau47[[#This Row],[COMPTE]]*1,A133:C710,3,0),0)</f>
        <v>0</v>
      </c>
    </row>
    <row r="135" spans="1:11" x14ac:dyDescent="0.25">
      <c r="A135">
        <v>18120210</v>
      </c>
      <c r="B135" t="s">
        <v>1169</v>
      </c>
      <c r="C135">
        <v>2208.08</v>
      </c>
      <c r="H135" s="1" t="s">
        <v>1168</v>
      </c>
      <c r="I135" s="1" t="s">
        <v>1167</v>
      </c>
      <c r="J135">
        <v>0.74999999999272404</v>
      </c>
      <c r="K135">
        <f>IFERROR(VLOOKUP(Tableau47[[#This Row],[COMPTE]]*1,A134:C710,3,0),0)</f>
        <v>-183990.35</v>
      </c>
    </row>
    <row r="136" spans="1:11" x14ac:dyDescent="0.25">
      <c r="A136">
        <v>18120240</v>
      </c>
      <c r="B136" t="s">
        <v>1167</v>
      </c>
      <c r="C136">
        <v>-183990.35</v>
      </c>
      <c r="H136" s="1" t="s">
        <v>1166</v>
      </c>
      <c r="I136" s="1" t="s">
        <v>1165</v>
      </c>
      <c r="J136">
        <v>59643.589999999909</v>
      </c>
      <c r="K136">
        <f>IFERROR(VLOOKUP(Tableau47[[#This Row],[COMPTE]]*1,A135:C710,3,0),0)</f>
        <v>100302.32</v>
      </c>
    </row>
    <row r="137" spans="1:11" x14ac:dyDescent="0.25">
      <c r="A137">
        <v>18121100</v>
      </c>
      <c r="B137" t="s">
        <v>1165</v>
      </c>
      <c r="C137">
        <v>100302.32</v>
      </c>
      <c r="H137" s="1" t="s">
        <v>1164</v>
      </c>
      <c r="I137" s="1" t="s">
        <v>1163</v>
      </c>
      <c r="J137">
        <v>0</v>
      </c>
      <c r="K137">
        <f>IFERROR(VLOOKUP(Tableau47[[#This Row],[COMPTE]]*1,A136:C710,3,0),0)</f>
        <v>-1632</v>
      </c>
    </row>
    <row r="138" spans="1:11" x14ac:dyDescent="0.25">
      <c r="A138">
        <v>18121110</v>
      </c>
      <c r="B138" t="s">
        <v>1163</v>
      </c>
      <c r="C138">
        <v>-1632</v>
      </c>
      <c r="H138" s="1" t="s">
        <v>1162</v>
      </c>
      <c r="I138" s="1" t="s">
        <v>1161</v>
      </c>
      <c r="J138">
        <v>-2527.16</v>
      </c>
      <c r="K138">
        <f>IFERROR(VLOOKUP(Tableau47[[#This Row],[COMPTE]]*1,A137:C710,3,0),0)</f>
        <v>-25232</v>
      </c>
    </row>
    <row r="139" spans="1:11" x14ac:dyDescent="0.25">
      <c r="A139">
        <v>18121150</v>
      </c>
      <c r="B139" t="s">
        <v>1161</v>
      </c>
      <c r="C139">
        <v>-25232</v>
      </c>
      <c r="H139" s="1" t="s">
        <v>1160</v>
      </c>
      <c r="I139" s="1" t="s">
        <v>1159</v>
      </c>
      <c r="J139">
        <v>-358.8</v>
      </c>
      <c r="K139">
        <f>IFERROR(VLOOKUP(Tableau47[[#This Row],[COMPTE]]*1,A138:C710,3,0),0)</f>
        <v>20525.62</v>
      </c>
    </row>
    <row r="140" spans="1:11" x14ac:dyDescent="0.25">
      <c r="A140">
        <v>18121180</v>
      </c>
      <c r="B140" t="s">
        <v>1159</v>
      </c>
      <c r="C140">
        <v>20525.62</v>
      </c>
      <c r="H140" s="1" t="s">
        <v>1158</v>
      </c>
      <c r="I140" s="1" t="s">
        <v>1157</v>
      </c>
      <c r="J140">
        <v>3621.0699999999997</v>
      </c>
      <c r="K140">
        <f>IFERROR(VLOOKUP(Tableau47[[#This Row],[COMPTE]]*1,A139:C710,3,0),0)</f>
        <v>3645.69</v>
      </c>
    </row>
    <row r="141" spans="1:11" x14ac:dyDescent="0.25">
      <c r="A141">
        <v>18121190</v>
      </c>
      <c r="B141" t="s">
        <v>1157</v>
      </c>
      <c r="C141">
        <v>3645.69</v>
      </c>
      <c r="H141" s="1" t="s">
        <v>1156</v>
      </c>
      <c r="I141" s="1" t="s">
        <v>1155</v>
      </c>
      <c r="J141">
        <v>3298.8299999998999</v>
      </c>
      <c r="K141">
        <f>IFERROR(VLOOKUP(Tableau47[[#This Row],[COMPTE]]*1,A140:C710,3,0),0)</f>
        <v>-2208.08</v>
      </c>
    </row>
    <row r="142" spans="1:11" x14ac:dyDescent="0.25">
      <c r="A142">
        <v>18121200</v>
      </c>
      <c r="B142" t="s">
        <v>1155</v>
      </c>
      <c r="C142">
        <v>-2208.08</v>
      </c>
      <c r="H142" s="1" t="s">
        <v>1154</v>
      </c>
      <c r="I142" s="1" t="s">
        <v>1153</v>
      </c>
      <c r="J142">
        <v>29104.880000000001</v>
      </c>
      <c r="K142">
        <f>IFERROR(VLOOKUP(Tableau47[[#This Row],[COMPTE]]*1,A141:C710,3,0),0)</f>
        <v>30892.02</v>
      </c>
    </row>
    <row r="143" spans="1:11" x14ac:dyDescent="0.25">
      <c r="A143">
        <v>18121220</v>
      </c>
      <c r="B143" t="s">
        <v>1153</v>
      </c>
      <c r="C143">
        <v>30892.02</v>
      </c>
      <c r="H143" s="1" t="s">
        <v>1152</v>
      </c>
      <c r="I143" s="1" t="s">
        <v>1151</v>
      </c>
      <c r="J143">
        <v>-876.79999999999927</v>
      </c>
      <c r="K143">
        <f>IFERROR(VLOOKUP(Tableau47[[#This Row],[COMPTE]]*1,A142:C710,3,0),0)</f>
        <v>0</v>
      </c>
    </row>
    <row r="144" spans="1:11" x14ac:dyDescent="0.25">
      <c r="A144">
        <v>18121240</v>
      </c>
      <c r="B144" t="s">
        <v>1151</v>
      </c>
      <c r="C144">
        <v>0</v>
      </c>
      <c r="H144" s="1" t="s">
        <v>1150</v>
      </c>
      <c r="I144" s="1" t="s">
        <v>1149</v>
      </c>
      <c r="J144">
        <v>31447.919999999998</v>
      </c>
      <c r="K144">
        <f>IFERROR(VLOOKUP(Tableau47[[#This Row],[COMPTE]]*1,A143:C710,3,0),0)</f>
        <v>20025.810000000001</v>
      </c>
    </row>
    <row r="145" spans="1:11" x14ac:dyDescent="0.25">
      <c r="A145">
        <v>18122100</v>
      </c>
      <c r="B145" t="s">
        <v>1149</v>
      </c>
      <c r="C145">
        <v>20025.810000000001</v>
      </c>
      <c r="H145" s="1" t="s">
        <v>1148</v>
      </c>
      <c r="I145" s="1" t="s">
        <v>1147</v>
      </c>
      <c r="J145">
        <v>0</v>
      </c>
      <c r="K145">
        <f>IFERROR(VLOOKUP(Tableau47[[#This Row],[COMPTE]]*1,A144:C710,3,0),0)</f>
        <v>-1200</v>
      </c>
    </row>
    <row r="146" spans="1:11" x14ac:dyDescent="0.25">
      <c r="A146">
        <v>18122110</v>
      </c>
      <c r="B146" t="s">
        <v>1147</v>
      </c>
      <c r="C146">
        <v>-1200</v>
      </c>
      <c r="H146" s="1" t="s">
        <v>1146</v>
      </c>
      <c r="I146" s="1" t="s">
        <v>1145</v>
      </c>
      <c r="J146">
        <v>-28332.269999999844</v>
      </c>
      <c r="K146">
        <f>IFERROR(VLOOKUP(Tableau47[[#This Row],[COMPTE]]*1,A145:C710,3,0),0)</f>
        <v>-29964.2</v>
      </c>
    </row>
    <row r="147" spans="1:11" x14ac:dyDescent="0.25">
      <c r="A147">
        <v>18122150</v>
      </c>
      <c r="B147" t="s">
        <v>1145</v>
      </c>
      <c r="C147">
        <v>-29964.2</v>
      </c>
      <c r="H147" s="1" t="s">
        <v>1144</v>
      </c>
      <c r="I147" s="1" t="s">
        <v>1143</v>
      </c>
      <c r="J147">
        <v>-912.68000000000029</v>
      </c>
      <c r="K147">
        <f>IFERROR(VLOOKUP(Tableau47[[#This Row],[COMPTE]]*1,A146:C710,3,0),0)</f>
        <v>-1329.09</v>
      </c>
    </row>
    <row r="148" spans="1:11" x14ac:dyDescent="0.25">
      <c r="A148">
        <v>18122160</v>
      </c>
      <c r="B148" t="s">
        <v>1143</v>
      </c>
      <c r="C148">
        <v>-1329.09</v>
      </c>
      <c r="H148" s="1" t="s">
        <v>1142</v>
      </c>
      <c r="I148" s="1" t="s">
        <v>1141</v>
      </c>
      <c r="J148">
        <v>-198868.73999999987</v>
      </c>
      <c r="K148">
        <f>IFERROR(VLOOKUP(Tableau47[[#This Row],[COMPTE]]*1,A147:C710,3,0),0)</f>
        <v>-138447.76</v>
      </c>
    </row>
    <row r="149" spans="1:11" x14ac:dyDescent="0.25">
      <c r="A149">
        <v>18122180</v>
      </c>
      <c r="B149" t="s">
        <v>1141</v>
      </c>
      <c r="C149">
        <v>-138447.76</v>
      </c>
      <c r="H149" s="1" t="s">
        <v>1140</v>
      </c>
      <c r="I149" s="1" t="s">
        <v>1139</v>
      </c>
      <c r="J149">
        <v>-37015.219999999972</v>
      </c>
      <c r="K149">
        <f>IFERROR(VLOOKUP(Tableau47[[#This Row],[COMPTE]]*1,A148:C710,3,0),0)</f>
        <v>-44591.33</v>
      </c>
    </row>
    <row r="150" spans="1:11" x14ac:dyDescent="0.25">
      <c r="A150">
        <v>18122190</v>
      </c>
      <c r="B150" t="s">
        <v>1139</v>
      </c>
      <c r="C150">
        <v>-44591.33</v>
      </c>
      <c r="H150" s="1" t="s">
        <v>1138</v>
      </c>
      <c r="I150" s="1" t="s">
        <v>1137</v>
      </c>
      <c r="J150">
        <v>2.9103830456733704E-11</v>
      </c>
      <c r="K150">
        <f>IFERROR(VLOOKUP(Tableau47[[#This Row],[COMPTE]]*1,A149:C710,3,0),0)</f>
        <v>0</v>
      </c>
    </row>
    <row r="151" spans="1:11" x14ac:dyDescent="0.25">
      <c r="A151">
        <v>18122210</v>
      </c>
      <c r="B151" t="s">
        <v>1135</v>
      </c>
      <c r="C151">
        <v>-30892.02</v>
      </c>
      <c r="H151" s="1" t="s">
        <v>1136</v>
      </c>
      <c r="I151" s="1" t="s">
        <v>1135</v>
      </c>
      <c r="J151">
        <v>-29104.880000000001</v>
      </c>
      <c r="K151">
        <f>IFERROR(VLOOKUP(Tableau47[[#This Row],[COMPTE]]*1,A150:C710,3,0),0)</f>
        <v>-30892.02</v>
      </c>
    </row>
    <row r="152" spans="1:11" x14ac:dyDescent="0.25">
      <c r="A152">
        <v>18122240</v>
      </c>
      <c r="B152" t="s">
        <v>1133</v>
      </c>
      <c r="C152">
        <v>-13062.78</v>
      </c>
      <c r="H152" s="1" t="s">
        <v>1134</v>
      </c>
      <c r="I152" s="1" t="s">
        <v>1133</v>
      </c>
      <c r="J152">
        <v>-12166.64</v>
      </c>
      <c r="K152">
        <f>IFERROR(VLOOKUP(Tableau47[[#This Row],[COMPTE]]*1,A151:C710,3,0),0)</f>
        <v>-13062.78</v>
      </c>
    </row>
    <row r="153" spans="1:11" x14ac:dyDescent="0.25">
      <c r="A153">
        <v>18124100</v>
      </c>
      <c r="B153" t="s">
        <v>1131</v>
      </c>
      <c r="C153">
        <v>101252.49</v>
      </c>
      <c r="H153" s="1" t="s">
        <v>1132</v>
      </c>
      <c r="I153" s="1" t="s">
        <v>1131</v>
      </c>
      <c r="J153">
        <v>231337.18999999994</v>
      </c>
      <c r="K153">
        <f>IFERROR(VLOOKUP(Tableau47[[#This Row],[COMPTE]]*1,A152:C710,3,0),0)</f>
        <v>101252.49</v>
      </c>
    </row>
    <row r="154" spans="1:11" x14ac:dyDescent="0.25">
      <c r="A154">
        <v>18124150</v>
      </c>
      <c r="B154" t="s">
        <v>1129</v>
      </c>
      <c r="C154">
        <v>2130.67</v>
      </c>
      <c r="H154" s="1" t="s">
        <v>1130</v>
      </c>
      <c r="I154" s="1" t="s">
        <v>1129</v>
      </c>
      <c r="J154">
        <v>1113.5399999999991</v>
      </c>
      <c r="K154">
        <f>IFERROR(VLOOKUP(Tableau47[[#This Row],[COMPTE]]*1,A153:C710,3,0),0)</f>
        <v>2130.67</v>
      </c>
    </row>
    <row r="155" spans="1:11" x14ac:dyDescent="0.25">
      <c r="A155">
        <v>18124180</v>
      </c>
      <c r="B155" t="s">
        <v>1127</v>
      </c>
      <c r="C155">
        <v>53593.75</v>
      </c>
      <c r="H155" s="1" t="s">
        <v>1128</v>
      </c>
      <c r="I155" s="1" t="s">
        <v>1127</v>
      </c>
      <c r="J155">
        <v>0</v>
      </c>
      <c r="K155">
        <f>IFERROR(VLOOKUP(Tableau47[[#This Row],[COMPTE]]*1,A154:C710,3,0),0)</f>
        <v>53593.75</v>
      </c>
    </row>
    <row r="156" spans="1:11" x14ac:dyDescent="0.25">
      <c r="A156">
        <v>18124190</v>
      </c>
      <c r="B156" t="s">
        <v>1125</v>
      </c>
      <c r="C156">
        <v>56470</v>
      </c>
      <c r="H156" s="1" t="s">
        <v>1126</v>
      </c>
      <c r="I156" s="1" t="s">
        <v>1125</v>
      </c>
      <c r="J156">
        <v>-255353.78000000009</v>
      </c>
      <c r="K156">
        <f>IFERROR(VLOOKUP(Tableau47[[#This Row],[COMPTE]]*1,A155:C710,3,0),0)</f>
        <v>56470</v>
      </c>
    </row>
    <row r="157" spans="1:11" x14ac:dyDescent="0.25">
      <c r="A157">
        <v>18124200</v>
      </c>
      <c r="B157" t="s">
        <v>1123</v>
      </c>
      <c r="C157">
        <v>183990.35</v>
      </c>
      <c r="H157" s="1" t="s">
        <v>1124</v>
      </c>
      <c r="I157" s="1" t="s">
        <v>1123</v>
      </c>
      <c r="J157">
        <v>-0.75</v>
      </c>
      <c r="K157">
        <f>IFERROR(VLOOKUP(Tableau47[[#This Row],[COMPTE]]*1,A156:C710,3,0),0)</f>
        <v>183990.35</v>
      </c>
    </row>
    <row r="158" spans="1:11" x14ac:dyDescent="0.25">
      <c r="A158">
        <v>18124210</v>
      </c>
      <c r="B158" t="s">
        <v>1121</v>
      </c>
      <c r="C158">
        <v>0</v>
      </c>
      <c r="H158" s="1" t="s">
        <v>1122</v>
      </c>
      <c r="I158" s="1" t="s">
        <v>1121</v>
      </c>
      <c r="J158">
        <v>876.80000000000018</v>
      </c>
      <c r="K158">
        <f>IFERROR(VLOOKUP(Tableau47[[#This Row],[COMPTE]]*1,A157:C710,3,0),0)</f>
        <v>0</v>
      </c>
    </row>
    <row r="159" spans="1:11" x14ac:dyDescent="0.25">
      <c r="A159">
        <v>18124220</v>
      </c>
      <c r="B159" t="s">
        <v>1119</v>
      </c>
      <c r="C159">
        <v>13062.78</v>
      </c>
      <c r="H159" s="1" t="s">
        <v>1120</v>
      </c>
      <c r="I159" s="1" t="s">
        <v>1119</v>
      </c>
      <c r="J159">
        <v>12166.64</v>
      </c>
      <c r="K159">
        <f>IFERROR(VLOOKUP(Tableau47[[#This Row],[COMPTE]]*1,A158:C710,3,0),0)</f>
        <v>13062.78</v>
      </c>
    </row>
    <row r="160" spans="1:11" x14ac:dyDescent="0.25">
      <c r="A160">
        <v>18125100</v>
      </c>
      <c r="B160" t="s">
        <v>1117</v>
      </c>
      <c r="C160">
        <v>0</v>
      </c>
      <c r="H160" s="1" t="s">
        <v>1118</v>
      </c>
      <c r="I160" s="1" t="s">
        <v>1117</v>
      </c>
      <c r="J160">
        <v>2.9103830456733704E-11</v>
      </c>
      <c r="K160">
        <f>IFERROR(VLOOKUP(Tableau47[[#This Row],[COMPTE]]*1,A159:C710,3,0),0)</f>
        <v>0</v>
      </c>
    </row>
    <row r="161" spans="1:11" x14ac:dyDescent="0.25">
      <c r="A161">
        <v>18606300</v>
      </c>
      <c r="B161" t="s">
        <v>1113</v>
      </c>
      <c r="C161">
        <v>-335692.4</v>
      </c>
      <c r="H161" s="1" t="s">
        <v>1116</v>
      </c>
      <c r="I161" s="1" t="s">
        <v>1115</v>
      </c>
      <c r="J161">
        <v>0</v>
      </c>
      <c r="K161">
        <f>IFERROR(VLOOKUP(Tableau47[[#This Row],[COMPTE]]*1,A160:C710,3,0),0)</f>
        <v>0</v>
      </c>
    </row>
    <row r="162" spans="1:11" x14ac:dyDescent="0.25">
      <c r="A162">
        <v>18606309</v>
      </c>
      <c r="B162" t="s">
        <v>1111</v>
      </c>
      <c r="C162">
        <v>-1910941.68</v>
      </c>
      <c r="H162" s="1" t="s">
        <v>1114</v>
      </c>
      <c r="I162" s="1" t="s">
        <v>1113</v>
      </c>
      <c r="J162">
        <v>-276713.3</v>
      </c>
      <c r="K162">
        <f>IFERROR(VLOOKUP(Tableau47[[#This Row],[COMPTE]]*1,A161:C710,3,0),0)</f>
        <v>-335692.4</v>
      </c>
    </row>
    <row r="163" spans="1:11" x14ac:dyDescent="0.25">
      <c r="A163">
        <v>18606319</v>
      </c>
      <c r="B163" t="s">
        <v>1108</v>
      </c>
      <c r="C163">
        <v>-5490.56</v>
      </c>
      <c r="H163" s="1" t="s">
        <v>1112</v>
      </c>
      <c r="I163" s="1" t="s">
        <v>1111</v>
      </c>
      <c r="J163">
        <v>-1853264.6600000008</v>
      </c>
      <c r="K163">
        <f>IFERROR(VLOOKUP(Tableau47[[#This Row],[COMPTE]]*1,A162:C710,3,0),0)</f>
        <v>-1910941.68</v>
      </c>
    </row>
    <row r="164" spans="1:11" x14ac:dyDescent="0.25">
      <c r="A164">
        <v>18613209</v>
      </c>
      <c r="B164" t="s">
        <v>1110</v>
      </c>
      <c r="C164">
        <v>-9520.57</v>
      </c>
      <c r="H164" s="1" t="s">
        <v>1109</v>
      </c>
      <c r="I164" s="1" t="s">
        <v>1108</v>
      </c>
      <c r="J164">
        <v>-562.39999999999964</v>
      </c>
      <c r="K164">
        <f>IFERROR(VLOOKUP(Tableau47[[#This Row],[COMPTE]]*1,A163:C710,3,0),0)</f>
        <v>-5490.56</v>
      </c>
    </row>
    <row r="165" spans="1:11" x14ac:dyDescent="0.25">
      <c r="A165">
        <v>18613219</v>
      </c>
      <c r="B165" t="s">
        <v>1049</v>
      </c>
      <c r="C165">
        <v>-213685.48</v>
      </c>
      <c r="H165" s="1" t="s">
        <v>1107</v>
      </c>
      <c r="I165" s="1" t="s">
        <v>1049</v>
      </c>
      <c r="J165">
        <v>-210420.09000000005</v>
      </c>
      <c r="K165">
        <f>IFERROR(VLOOKUP(Tableau47[[#This Row],[COMPTE]]*1,A164:C710,3,0),0)</f>
        <v>-213685.48</v>
      </c>
    </row>
    <row r="166" spans="1:11" x14ac:dyDescent="0.25">
      <c r="A166">
        <v>18614009</v>
      </c>
      <c r="B166" t="s">
        <v>1105</v>
      </c>
      <c r="C166">
        <v>-9874.77</v>
      </c>
      <c r="H166" s="1" t="s">
        <v>1106</v>
      </c>
      <c r="I166" s="1" t="s">
        <v>1105</v>
      </c>
      <c r="J166">
        <v>-581.49</v>
      </c>
      <c r="K166">
        <f>IFERROR(VLOOKUP(Tableau47[[#This Row],[COMPTE]]*1,A165:C710,3,0),0)</f>
        <v>-9874.77</v>
      </c>
    </row>
    <row r="167" spans="1:11" x14ac:dyDescent="0.25">
      <c r="A167">
        <v>18615219</v>
      </c>
      <c r="B167" t="s">
        <v>1103</v>
      </c>
      <c r="C167">
        <v>-103502.12</v>
      </c>
      <c r="H167" s="1" t="s">
        <v>1104</v>
      </c>
      <c r="I167" s="1" t="s">
        <v>1103</v>
      </c>
      <c r="J167">
        <v>-76555.709999999977</v>
      </c>
      <c r="K167">
        <f>IFERROR(VLOOKUP(Tableau47[[#This Row],[COMPTE]]*1,A166:C710,3,0),0)</f>
        <v>-103502.12</v>
      </c>
    </row>
    <row r="168" spans="1:11" x14ac:dyDescent="0.25">
      <c r="A168">
        <v>18621519</v>
      </c>
      <c r="B168" t="s">
        <v>1101</v>
      </c>
      <c r="C168">
        <v>-101036</v>
      </c>
      <c r="H168" s="1" t="s">
        <v>1102</v>
      </c>
      <c r="I168" s="1" t="s">
        <v>1101</v>
      </c>
      <c r="J168">
        <v>-64691.999999999985</v>
      </c>
      <c r="K168">
        <f>IFERROR(VLOOKUP(Tableau47[[#This Row],[COMPTE]]*1,A167:C710,3,0),0)</f>
        <v>-101036</v>
      </c>
    </row>
    <row r="169" spans="1:11" x14ac:dyDescent="0.25">
      <c r="A169">
        <v>18621529</v>
      </c>
      <c r="B169" t="s">
        <v>1099</v>
      </c>
      <c r="C169">
        <v>-50926</v>
      </c>
      <c r="H169" s="1" t="s">
        <v>1100</v>
      </c>
      <c r="I169" s="1" t="s">
        <v>1099</v>
      </c>
      <c r="J169">
        <v>-50878</v>
      </c>
      <c r="K169">
        <f>IFERROR(VLOOKUP(Tableau47[[#This Row],[COMPTE]]*1,A168:C710,3,0),0)</f>
        <v>-50926</v>
      </c>
    </row>
    <row r="170" spans="1:11" x14ac:dyDescent="0.25">
      <c r="A170">
        <v>18621539</v>
      </c>
      <c r="B170" t="s">
        <v>1097</v>
      </c>
      <c r="C170">
        <v>-310753.31</v>
      </c>
      <c r="H170" s="1" t="s">
        <v>1098</v>
      </c>
      <c r="I170" s="1" t="s">
        <v>1097</v>
      </c>
      <c r="J170">
        <v>-244405.00000000003</v>
      </c>
      <c r="K170">
        <f>IFERROR(VLOOKUP(Tableau47[[#This Row],[COMPTE]]*1,A169:C710,3,0),0)</f>
        <v>-310753.31</v>
      </c>
    </row>
    <row r="171" spans="1:11" x14ac:dyDescent="0.25">
      <c r="A171">
        <v>18625609</v>
      </c>
      <c r="B171" t="s">
        <v>1095</v>
      </c>
      <c r="C171">
        <v>-89.52</v>
      </c>
      <c r="H171" s="1" t="s">
        <v>1096</v>
      </c>
      <c r="I171" s="1" t="s">
        <v>1095</v>
      </c>
      <c r="J171">
        <v>0</v>
      </c>
      <c r="K171">
        <f>IFERROR(VLOOKUP(Tableau47[[#This Row],[COMPTE]]*1,A170:C710,3,0),0)</f>
        <v>-89.52</v>
      </c>
    </row>
    <row r="172" spans="1:11" x14ac:dyDescent="0.25">
      <c r="A172">
        <v>18626409</v>
      </c>
      <c r="B172" t="s">
        <v>1094</v>
      </c>
      <c r="C172">
        <v>-160.19999999999999</v>
      </c>
      <c r="H172" s="1" t="s">
        <v>1093</v>
      </c>
      <c r="I172" s="1" t="s">
        <v>1066</v>
      </c>
      <c r="J172">
        <v>-324405.03999999998</v>
      </c>
      <c r="K172">
        <f>IFERROR(VLOOKUP(Tableau47[[#This Row],[COMPTE]]*1,A171:C710,3,0),0)</f>
        <v>-333559.21999999997</v>
      </c>
    </row>
    <row r="173" spans="1:11" x14ac:dyDescent="0.25">
      <c r="A173">
        <v>18628109</v>
      </c>
      <c r="B173" t="s">
        <v>1066</v>
      </c>
      <c r="C173">
        <v>-333559.21999999997</v>
      </c>
      <c r="H173" s="1" t="s">
        <v>1092</v>
      </c>
      <c r="I173" s="1" t="s">
        <v>1091</v>
      </c>
      <c r="J173">
        <v>-11438.759999999998</v>
      </c>
      <c r="K173">
        <f>IFERROR(VLOOKUP(Tableau47[[#This Row],[COMPTE]]*1,A172:C710,3,0),0)</f>
        <v>-9414.52</v>
      </c>
    </row>
    <row r="174" spans="1:11" x14ac:dyDescent="0.25">
      <c r="A174">
        <v>18628209</v>
      </c>
      <c r="B174" t="s">
        <v>1091</v>
      </c>
      <c r="C174">
        <v>-9414.52</v>
      </c>
      <c r="H174" s="1" t="s">
        <v>1090</v>
      </c>
      <c r="I174" s="1" t="s">
        <v>1047</v>
      </c>
      <c r="J174">
        <v>-20158.8</v>
      </c>
      <c r="K174">
        <f>IFERROR(VLOOKUP(Tableau47[[#This Row],[COMPTE]]*1,A173:C710,3,0),0)</f>
        <v>-62953.33</v>
      </c>
    </row>
    <row r="175" spans="1:11" x14ac:dyDescent="0.25">
      <c r="A175">
        <v>18628509</v>
      </c>
      <c r="B175" t="s">
        <v>1047</v>
      </c>
      <c r="C175">
        <v>-62953.33</v>
      </c>
      <c r="H175" s="1" t="s">
        <v>1089</v>
      </c>
      <c r="I175" s="1" t="s">
        <v>1088</v>
      </c>
      <c r="J175">
        <v>-8025.5099999999984</v>
      </c>
      <c r="K175">
        <f>IFERROR(VLOOKUP(Tableau47[[#This Row],[COMPTE]]*1,A174:C710,3,0),0)</f>
        <v>-92384.5</v>
      </c>
    </row>
    <row r="176" spans="1:11" x14ac:dyDescent="0.25">
      <c r="A176">
        <v>18628809</v>
      </c>
      <c r="B176" t="s">
        <v>1088</v>
      </c>
      <c r="C176">
        <v>-92384.5</v>
      </c>
      <c r="H176" s="1" t="s">
        <v>1087</v>
      </c>
      <c r="I176" s="1" t="s">
        <v>1086</v>
      </c>
      <c r="J176">
        <v>0</v>
      </c>
      <c r="K176">
        <f>IFERROR(VLOOKUP(Tableau47[[#This Row],[COMPTE]]*1,A175:C710,3,0),0)</f>
        <v>0</v>
      </c>
    </row>
    <row r="177" spans="1:11" x14ac:dyDescent="0.25">
      <c r="A177">
        <v>18631109</v>
      </c>
      <c r="B177" t="s">
        <v>1086</v>
      </c>
      <c r="C177">
        <v>0</v>
      </c>
      <c r="H177" s="1" t="s">
        <v>1085</v>
      </c>
      <c r="I177" s="1" t="s">
        <v>1084</v>
      </c>
      <c r="J177">
        <v>0</v>
      </c>
      <c r="K177">
        <f>IFERROR(VLOOKUP(Tableau47[[#This Row],[COMPTE]]*1,A176:C710,3,0),0)</f>
        <v>0</v>
      </c>
    </row>
    <row r="178" spans="1:11" x14ac:dyDescent="0.25">
      <c r="A178">
        <v>18633009</v>
      </c>
      <c r="B178" t="s">
        <v>1084</v>
      </c>
      <c r="C178">
        <v>0</v>
      </c>
      <c r="H178" s="1" t="s">
        <v>1083</v>
      </c>
      <c r="I178" s="1" t="s">
        <v>1082</v>
      </c>
      <c r="J178">
        <v>-1.7462298274040222E-10</v>
      </c>
      <c r="K178">
        <f>IFERROR(VLOOKUP(Tableau47[[#This Row],[COMPTE]]*1,A177:C710,3,0),0)</f>
        <v>0</v>
      </c>
    </row>
    <row r="179" spans="1:11" x14ac:dyDescent="0.25">
      <c r="A179">
        <v>18641109</v>
      </c>
      <c r="B179" t="s">
        <v>1082</v>
      </c>
      <c r="C179">
        <v>0</v>
      </c>
      <c r="H179" s="1" t="s">
        <v>1081</v>
      </c>
      <c r="I179" s="1" t="s">
        <v>1080</v>
      </c>
      <c r="J179">
        <v>0</v>
      </c>
      <c r="K179">
        <f>IFERROR(VLOOKUP(Tableau47[[#This Row],[COMPTE]]*1,A178:C710,3,0),0)</f>
        <v>0</v>
      </c>
    </row>
    <row r="180" spans="1:11" x14ac:dyDescent="0.25">
      <c r="A180">
        <v>18641119</v>
      </c>
      <c r="B180" t="s">
        <v>1080</v>
      </c>
      <c r="C180">
        <v>0</v>
      </c>
      <c r="H180" s="1" t="s">
        <v>1079</v>
      </c>
      <c r="I180" s="1" t="s">
        <v>1078</v>
      </c>
      <c r="J180">
        <v>0</v>
      </c>
      <c r="K180">
        <f>IFERROR(VLOOKUP(Tableau47[[#This Row],[COMPTE]]*1,A179:C710,3,0),0)</f>
        <v>0</v>
      </c>
    </row>
    <row r="181" spans="1:11" x14ac:dyDescent="0.25">
      <c r="A181">
        <v>18641129</v>
      </c>
      <c r="B181" t="s">
        <v>1077</v>
      </c>
      <c r="C181">
        <v>0</v>
      </c>
      <c r="H181" s="1" t="s">
        <v>1076</v>
      </c>
      <c r="I181" s="1" t="s">
        <v>1075</v>
      </c>
      <c r="J181">
        <v>0</v>
      </c>
      <c r="K181">
        <f>IFERROR(VLOOKUP(Tableau47[[#This Row],[COMPTE]]*1,A180:C710,3,0),0)</f>
        <v>0</v>
      </c>
    </row>
    <row r="182" spans="1:11" x14ac:dyDescent="0.25">
      <c r="A182">
        <v>18645009</v>
      </c>
      <c r="B182" t="s">
        <v>1075</v>
      </c>
      <c r="C182">
        <v>0</v>
      </c>
      <c r="H182" s="1" t="s">
        <v>1074</v>
      </c>
      <c r="I182" s="1" t="s">
        <v>1073</v>
      </c>
      <c r="J182">
        <v>9.0949470177292824E-13</v>
      </c>
      <c r="K182">
        <f>IFERROR(VLOOKUP(Tableau47[[#This Row],[COMPTE]]*1,A181:C710,3,0),0)</f>
        <v>0</v>
      </c>
    </row>
    <row r="183" spans="1:11" x14ac:dyDescent="0.25">
      <c r="A183">
        <v>18647009</v>
      </c>
      <c r="B183" t="s">
        <v>1073</v>
      </c>
      <c r="C183">
        <v>0</v>
      </c>
      <c r="H183" s="1" t="s">
        <v>1072</v>
      </c>
      <c r="I183" s="1" t="s">
        <v>1041</v>
      </c>
      <c r="J183">
        <v>-1145872</v>
      </c>
      <c r="K183">
        <f>IFERROR(VLOOKUP(Tableau47[[#This Row],[COMPTE]]*1,A182:C710,3,0),0)</f>
        <v>-1197790</v>
      </c>
    </row>
    <row r="184" spans="1:11" x14ac:dyDescent="0.25">
      <c r="A184">
        <v>18655600</v>
      </c>
      <c r="B184" t="s">
        <v>1041</v>
      </c>
      <c r="C184">
        <v>-1197790</v>
      </c>
      <c r="H184" s="1" t="s">
        <v>1071</v>
      </c>
      <c r="I184" s="1" t="s">
        <v>1070</v>
      </c>
      <c r="J184">
        <v>-22871.200000000001</v>
      </c>
      <c r="K184">
        <f>IFERROR(VLOOKUP(Tableau47[[#This Row],[COMPTE]]*1,A183:C710,3,0),0)</f>
        <v>-29284.9</v>
      </c>
    </row>
    <row r="185" spans="1:11" x14ac:dyDescent="0.25">
      <c r="A185">
        <v>18655610</v>
      </c>
      <c r="B185" t="s">
        <v>1070</v>
      </c>
      <c r="C185">
        <v>-29284.9</v>
      </c>
      <c r="H185" s="1" t="s">
        <v>1069</v>
      </c>
      <c r="I185" s="1" t="s">
        <v>1068</v>
      </c>
      <c r="J185">
        <v>0</v>
      </c>
      <c r="K185">
        <f>IFERROR(VLOOKUP(Tableau47[[#This Row],[COMPTE]]*1,A184:C710,3,0),0)</f>
        <v>0</v>
      </c>
    </row>
    <row r="186" spans="1:11" x14ac:dyDescent="0.25">
      <c r="A186">
        <v>18706209</v>
      </c>
      <c r="B186" t="s">
        <v>1066</v>
      </c>
      <c r="C186">
        <v>333719.42</v>
      </c>
      <c r="H186" s="1" t="s">
        <v>1067</v>
      </c>
      <c r="I186" s="1" t="s">
        <v>1066</v>
      </c>
      <c r="J186">
        <v>324405.03999999992</v>
      </c>
      <c r="K186">
        <f>IFERROR(VLOOKUP(Tableau47[[#This Row],[COMPTE]]*1,A185:C710,3,0),0)</f>
        <v>333719.42</v>
      </c>
    </row>
    <row r="187" spans="1:11" x14ac:dyDescent="0.25">
      <c r="A187">
        <v>18706310</v>
      </c>
      <c r="B187" t="s">
        <v>1064</v>
      </c>
      <c r="C187">
        <v>335692.4</v>
      </c>
      <c r="H187" s="1" t="s">
        <v>1065</v>
      </c>
      <c r="I187" s="1" t="s">
        <v>1064</v>
      </c>
      <c r="J187">
        <v>276713.3</v>
      </c>
      <c r="K187">
        <f>IFERROR(VLOOKUP(Tableau47[[#This Row],[COMPTE]]*1,A186:C710,3,0),0)</f>
        <v>335692.4</v>
      </c>
    </row>
    <row r="188" spans="1:11" x14ac:dyDescent="0.25">
      <c r="A188">
        <v>18706319</v>
      </c>
      <c r="B188" t="s">
        <v>1062</v>
      </c>
      <c r="C188">
        <v>1805911.95</v>
      </c>
      <c r="H188" s="1" t="s">
        <v>1063</v>
      </c>
      <c r="I188" s="1" t="s">
        <v>1062</v>
      </c>
      <c r="J188">
        <v>1780160.9300000002</v>
      </c>
      <c r="K188">
        <f>IFERROR(VLOOKUP(Tableau47[[#This Row],[COMPTE]]*1,A187:C710,3,0),0)</f>
        <v>1805911.95</v>
      </c>
    </row>
    <row r="189" spans="1:11" x14ac:dyDescent="0.25">
      <c r="A189">
        <v>18706329</v>
      </c>
      <c r="B189" t="s">
        <v>1058</v>
      </c>
      <c r="C189">
        <v>119203.73</v>
      </c>
      <c r="H189" s="1" t="s">
        <v>1061</v>
      </c>
      <c r="I189" s="1" t="s">
        <v>1060</v>
      </c>
      <c r="J189">
        <v>0</v>
      </c>
      <c r="K189">
        <f>IFERROR(VLOOKUP(Tableau47[[#This Row],[COMPTE]]*1,A188:C710,3,0),0)</f>
        <v>0</v>
      </c>
    </row>
    <row r="190" spans="1:11" x14ac:dyDescent="0.25">
      <c r="A190">
        <v>18706339</v>
      </c>
      <c r="B190" t="s">
        <v>1056</v>
      </c>
      <c r="C190">
        <v>820.6</v>
      </c>
      <c r="H190" s="1" t="s">
        <v>1059</v>
      </c>
      <c r="I190" s="1" t="s">
        <v>1058</v>
      </c>
      <c r="J190">
        <v>84233.329999999987</v>
      </c>
      <c r="K190">
        <f>IFERROR(VLOOKUP(Tableau47[[#This Row],[COMPTE]]*1,A189:C710,3,0),0)</f>
        <v>119203.73</v>
      </c>
    </row>
    <row r="191" spans="1:11" x14ac:dyDescent="0.25">
      <c r="A191">
        <v>18706409</v>
      </c>
      <c r="B191" t="s">
        <v>1054</v>
      </c>
      <c r="C191">
        <v>103502.12</v>
      </c>
      <c r="H191" s="1" t="s">
        <v>1057</v>
      </c>
      <c r="I191" s="1" t="s">
        <v>1056</v>
      </c>
      <c r="J191">
        <v>392.20000000000027</v>
      </c>
      <c r="K191">
        <f>IFERROR(VLOOKUP(Tableau47[[#This Row],[COMPTE]]*1,A190:C710,3,0),0)</f>
        <v>820.6</v>
      </c>
    </row>
    <row r="192" spans="1:11" x14ac:dyDescent="0.25">
      <c r="A192">
        <v>18706509</v>
      </c>
      <c r="B192" t="s">
        <v>1052</v>
      </c>
      <c r="C192">
        <v>13806.5</v>
      </c>
      <c r="H192" s="1" t="s">
        <v>1055</v>
      </c>
      <c r="I192" s="1" t="s">
        <v>1054</v>
      </c>
      <c r="J192">
        <v>76555.719999999987</v>
      </c>
      <c r="K192">
        <f>IFERROR(VLOOKUP(Tableau47[[#This Row],[COMPTE]]*1,A191:C710,3,0),0)</f>
        <v>103502.12</v>
      </c>
    </row>
    <row r="193" spans="1:11" x14ac:dyDescent="0.25">
      <c r="A193">
        <v>18708819</v>
      </c>
      <c r="B193" t="s">
        <v>1049</v>
      </c>
      <c r="C193">
        <v>229450.82</v>
      </c>
      <c r="H193" s="1" t="s">
        <v>1053</v>
      </c>
      <c r="I193" s="1" t="s">
        <v>1052</v>
      </c>
      <c r="J193">
        <v>8025.51</v>
      </c>
      <c r="K193">
        <f>IFERROR(VLOOKUP(Tableau47[[#This Row],[COMPTE]]*1,A192:C710,3,0),0)</f>
        <v>13806.5</v>
      </c>
    </row>
    <row r="194" spans="1:11" x14ac:dyDescent="0.25">
      <c r="A194">
        <v>18708889</v>
      </c>
      <c r="B194" t="s">
        <v>1051</v>
      </c>
      <c r="C194">
        <v>3630</v>
      </c>
      <c r="H194" s="1" t="s">
        <v>1050</v>
      </c>
      <c r="I194" s="1" t="s">
        <v>1049</v>
      </c>
      <c r="J194">
        <v>211001.58000000002</v>
      </c>
      <c r="K194">
        <f>IFERROR(VLOOKUP(Tableau47[[#This Row],[COMPTE]]*1,A193:C710,3,0),0)</f>
        <v>229450.82</v>
      </c>
    </row>
    <row r="195" spans="1:11" x14ac:dyDescent="0.25">
      <c r="A195">
        <v>18731819</v>
      </c>
      <c r="B195" t="s">
        <v>1047</v>
      </c>
      <c r="C195">
        <v>62413.33</v>
      </c>
      <c r="H195" s="1" t="s">
        <v>1048</v>
      </c>
      <c r="I195" s="1" t="s">
        <v>1047</v>
      </c>
      <c r="J195">
        <v>19678.8</v>
      </c>
      <c r="K195">
        <f>IFERROR(VLOOKUP(Tableau47[[#This Row],[COMPTE]]*1,A194:C710,3,0),0)</f>
        <v>62413.33</v>
      </c>
    </row>
    <row r="196" spans="1:11" x14ac:dyDescent="0.25">
      <c r="A196">
        <v>18732009</v>
      </c>
      <c r="B196" t="s">
        <v>1045</v>
      </c>
      <c r="C196">
        <v>540</v>
      </c>
      <c r="H196" s="1" t="s">
        <v>1046</v>
      </c>
      <c r="I196" s="1" t="s">
        <v>1045</v>
      </c>
      <c r="J196">
        <v>480</v>
      </c>
      <c r="K196">
        <f>IFERROR(VLOOKUP(Tableau47[[#This Row],[COMPTE]]*1,A195:C710,3,0),0)</f>
        <v>540</v>
      </c>
    </row>
    <row r="197" spans="1:11" x14ac:dyDescent="0.25">
      <c r="A197">
        <v>18754829</v>
      </c>
      <c r="B197" t="s">
        <v>1043</v>
      </c>
      <c r="C197">
        <v>0</v>
      </c>
      <c r="H197" s="1" t="s">
        <v>1044</v>
      </c>
      <c r="I197" s="1" t="s">
        <v>1043</v>
      </c>
      <c r="J197">
        <v>479.3599999999999</v>
      </c>
      <c r="K197">
        <f>IFERROR(VLOOKUP(Tableau47[[#This Row],[COMPTE]]*1,A196:C710,3,0),0)</f>
        <v>0</v>
      </c>
    </row>
    <row r="198" spans="1:11" x14ac:dyDescent="0.25">
      <c r="A198">
        <v>18755600</v>
      </c>
      <c r="B198" t="s">
        <v>1041</v>
      </c>
      <c r="C198">
        <v>1197790</v>
      </c>
      <c r="H198" s="1" t="s">
        <v>1042</v>
      </c>
      <c r="I198" s="1" t="s">
        <v>1041</v>
      </c>
      <c r="J198">
        <v>1145872</v>
      </c>
      <c r="K198">
        <f>IFERROR(VLOOKUP(Tableau47[[#This Row],[COMPTE]]*1,A197:C710,3,0),0)</f>
        <v>1197790</v>
      </c>
    </row>
    <row r="199" spans="1:11" x14ac:dyDescent="0.25">
      <c r="A199">
        <v>18755610</v>
      </c>
      <c r="B199" t="s">
        <v>1039</v>
      </c>
      <c r="C199">
        <v>29284.9</v>
      </c>
      <c r="H199" s="1" t="s">
        <v>1040</v>
      </c>
      <c r="I199" s="1" t="s">
        <v>1039</v>
      </c>
      <c r="J199">
        <v>22871.200000000001</v>
      </c>
      <c r="K199">
        <f>IFERROR(VLOOKUP(Tableau47[[#This Row],[COMPTE]]*1,A198:C710,3,0),0)</f>
        <v>29284.9</v>
      </c>
    </row>
    <row r="200" spans="1:11" x14ac:dyDescent="0.25">
      <c r="A200">
        <v>18758819</v>
      </c>
      <c r="B200" t="s">
        <v>1037</v>
      </c>
      <c r="C200">
        <v>541293.31000000006</v>
      </c>
      <c r="H200" s="1" t="s">
        <v>1038</v>
      </c>
      <c r="I200" s="1" t="s">
        <v>1037</v>
      </c>
      <c r="J200">
        <v>359975</v>
      </c>
      <c r="K200">
        <f>IFERROR(VLOOKUP(Tableau47[[#This Row],[COMPTE]]*1,A199:C710,3,0),0)</f>
        <v>541293.31000000006</v>
      </c>
    </row>
    <row r="201" spans="1:11" x14ac:dyDescent="0.25">
      <c r="A201">
        <v>19224000</v>
      </c>
      <c r="B201" t="s">
        <v>1033</v>
      </c>
      <c r="C201">
        <v>112927.48</v>
      </c>
      <c r="H201" s="1" t="s">
        <v>1036</v>
      </c>
      <c r="I201" s="1" t="s">
        <v>1035</v>
      </c>
      <c r="J201">
        <v>0</v>
      </c>
      <c r="K201">
        <f>IFERROR(VLOOKUP(Tableau47[[#This Row],[COMPTE]]*1,A200:C710,3,0),0)</f>
        <v>0</v>
      </c>
    </row>
    <row r="202" spans="1:11" x14ac:dyDescent="0.25">
      <c r="A202">
        <v>19225000</v>
      </c>
      <c r="B202" t="s">
        <v>1026</v>
      </c>
      <c r="C202">
        <v>43679.19</v>
      </c>
      <c r="H202" s="1" t="s">
        <v>1034</v>
      </c>
      <c r="I202" s="1" t="s">
        <v>1033</v>
      </c>
      <c r="J202">
        <v>144946.48000000001</v>
      </c>
      <c r="K202">
        <f>IFERROR(VLOOKUP(Tableau47[[#This Row],[COMPTE]]*1,A201:C710,3,0),0)</f>
        <v>112927.48</v>
      </c>
    </row>
    <row r="203" spans="1:11" x14ac:dyDescent="0.25">
      <c r="A203">
        <v>19228000</v>
      </c>
      <c r="B203" t="s">
        <v>1030</v>
      </c>
      <c r="C203">
        <v>108768.98</v>
      </c>
      <c r="H203" s="1" t="s">
        <v>1032</v>
      </c>
      <c r="I203" s="1" t="s">
        <v>1026</v>
      </c>
      <c r="J203">
        <v>232599.01</v>
      </c>
      <c r="K203">
        <f>IFERROR(VLOOKUP(Tableau47[[#This Row],[COMPTE]]*1,A202:C710,3,0),0)</f>
        <v>43679.19</v>
      </c>
    </row>
    <row r="204" spans="1:11" x14ac:dyDescent="0.25">
      <c r="A204">
        <v>19480000</v>
      </c>
      <c r="B204" t="s">
        <v>1024</v>
      </c>
      <c r="C204">
        <v>0</v>
      </c>
      <c r="H204" s="1" t="s">
        <v>1031</v>
      </c>
      <c r="I204" s="1" t="s">
        <v>1030</v>
      </c>
      <c r="J204">
        <v>25090.819999999949</v>
      </c>
      <c r="K204">
        <f>IFERROR(VLOOKUP(Tableau47[[#This Row],[COMPTE]]*1,A203:C710,3,0),0)</f>
        <v>108768.98</v>
      </c>
    </row>
    <row r="205" spans="1:11" x14ac:dyDescent="0.25">
      <c r="A205">
        <v>20500000</v>
      </c>
      <c r="B205" t="s">
        <v>1022</v>
      </c>
      <c r="C205">
        <v>-121108.04</v>
      </c>
      <c r="H205" s="1" t="s">
        <v>1029</v>
      </c>
      <c r="I205" s="1" t="s">
        <v>1028</v>
      </c>
      <c r="J205">
        <v>0</v>
      </c>
      <c r="K205">
        <f>IFERROR(VLOOKUP(Tableau47[[#This Row],[COMPTE]]*1,A204:C710,3,0),0)</f>
        <v>0</v>
      </c>
    </row>
    <row r="206" spans="1:11" x14ac:dyDescent="0.25">
      <c r="A206">
        <v>20500098</v>
      </c>
      <c r="B206" t="s">
        <v>1020</v>
      </c>
      <c r="C206">
        <v>-1737.54</v>
      </c>
      <c r="H206" s="1" t="s">
        <v>1027</v>
      </c>
      <c r="I206" s="1" t="s">
        <v>1026</v>
      </c>
      <c r="J206">
        <v>0</v>
      </c>
      <c r="K206">
        <f>IFERROR(VLOOKUP(Tableau47[[#This Row],[COMPTE]]*1,A205:C710,3,0),0)</f>
        <v>0</v>
      </c>
    </row>
    <row r="207" spans="1:11" x14ac:dyDescent="0.25">
      <c r="A207">
        <v>20800000</v>
      </c>
      <c r="B207" t="s">
        <v>1018</v>
      </c>
      <c r="C207">
        <v>-326670.26</v>
      </c>
      <c r="H207" s="1" t="s">
        <v>1025</v>
      </c>
      <c r="I207" s="1" t="s">
        <v>1024</v>
      </c>
      <c r="J207">
        <v>0</v>
      </c>
      <c r="K207">
        <f>IFERROR(VLOOKUP(Tableau47[[#This Row],[COMPTE]]*1,A206:C710,3,0),0)</f>
        <v>0</v>
      </c>
    </row>
    <row r="208" spans="1:11" x14ac:dyDescent="0.25">
      <c r="A208">
        <v>20814000</v>
      </c>
      <c r="B208" t="s">
        <v>1016</v>
      </c>
      <c r="C208">
        <v>-12738.25</v>
      </c>
      <c r="H208" s="1" t="s">
        <v>1023</v>
      </c>
      <c r="I208" s="1" t="s">
        <v>1022</v>
      </c>
      <c r="J208">
        <v>-121108.04000000001</v>
      </c>
      <c r="K208">
        <f>IFERROR(VLOOKUP(Tableau47[[#This Row],[COMPTE]]*1,A207:C710,3,0),0)</f>
        <v>0</v>
      </c>
    </row>
    <row r="209" spans="1:11" x14ac:dyDescent="0.25">
      <c r="A209">
        <v>20820095</v>
      </c>
      <c r="B209" t="s">
        <v>1014</v>
      </c>
      <c r="C209">
        <v>-12008.45</v>
      </c>
      <c r="H209" s="1" t="s">
        <v>1021</v>
      </c>
      <c r="I209" s="1" t="s">
        <v>1020</v>
      </c>
      <c r="J209">
        <v>-1737.54</v>
      </c>
      <c r="K209">
        <f>IFERROR(VLOOKUP(Tableau47[[#This Row],[COMPTE]]*1,A208:C710,3,0),0)</f>
        <v>0</v>
      </c>
    </row>
    <row r="210" spans="1:11" x14ac:dyDescent="0.25">
      <c r="A210">
        <v>21100000</v>
      </c>
      <c r="B210" t="s">
        <v>1012</v>
      </c>
      <c r="C210">
        <v>-2265476.9300000002</v>
      </c>
      <c r="H210" s="1" t="s">
        <v>1019</v>
      </c>
      <c r="I210" s="1" t="s">
        <v>1018</v>
      </c>
      <c r="J210">
        <v>-326670.26</v>
      </c>
      <c r="K210">
        <f>IFERROR(VLOOKUP(Tableau47[[#This Row],[COMPTE]]*1,A209:C710,3,0),0)</f>
        <v>0</v>
      </c>
    </row>
    <row r="211" spans="1:11" x14ac:dyDescent="0.25">
      <c r="A211">
        <v>21195000</v>
      </c>
      <c r="B211" t="s">
        <v>1010</v>
      </c>
      <c r="C211">
        <v>-90000</v>
      </c>
      <c r="H211" s="1" t="s">
        <v>1017</v>
      </c>
      <c r="I211" s="1" t="s">
        <v>1016</v>
      </c>
      <c r="J211">
        <v>-12738.25</v>
      </c>
      <c r="K211">
        <f>IFERROR(VLOOKUP(Tableau47[[#This Row],[COMPTE]]*1,A210:C710,3,0),0)</f>
        <v>0</v>
      </c>
    </row>
    <row r="212" spans="1:11" x14ac:dyDescent="0.25">
      <c r="A212">
        <v>21310000</v>
      </c>
      <c r="B212" t="s">
        <v>1008</v>
      </c>
      <c r="C212">
        <v>-11202450.539999999</v>
      </c>
      <c r="H212" s="1" t="s">
        <v>1015</v>
      </c>
      <c r="I212" s="1" t="s">
        <v>1014</v>
      </c>
      <c r="J212">
        <v>-12008.45</v>
      </c>
      <c r="K212">
        <f>IFERROR(VLOOKUP(Tableau47[[#This Row],[COMPTE]]*1,A211:C710,3,0),0)</f>
        <v>0</v>
      </c>
    </row>
    <row r="213" spans="1:11" x14ac:dyDescent="0.25">
      <c r="A213">
        <v>21310950</v>
      </c>
      <c r="B213" t="s">
        <v>1006</v>
      </c>
      <c r="C213">
        <v>-76590.22</v>
      </c>
      <c r="H213" s="1" t="s">
        <v>1013</v>
      </c>
      <c r="I213" s="1" t="s">
        <v>1012</v>
      </c>
      <c r="J213">
        <v>-2265476.9300000002</v>
      </c>
      <c r="K213">
        <f>IFERROR(VLOOKUP(Tableau47[[#This Row],[COMPTE]]*1,A212:C710,3,0),0)</f>
        <v>0</v>
      </c>
    </row>
    <row r="214" spans="1:11" x14ac:dyDescent="0.25">
      <c r="A214">
        <v>21310980</v>
      </c>
      <c r="B214" t="s">
        <v>1004</v>
      </c>
      <c r="C214">
        <v>-487442.56</v>
      </c>
      <c r="H214" s="1" t="s">
        <v>1011</v>
      </c>
      <c r="I214" s="1" t="s">
        <v>1010</v>
      </c>
      <c r="J214">
        <v>-90000</v>
      </c>
      <c r="K214">
        <f>IFERROR(VLOOKUP(Tableau47[[#This Row],[COMPTE]]*1,A213:C710,3,0),0)</f>
        <v>0</v>
      </c>
    </row>
    <row r="215" spans="1:11" x14ac:dyDescent="0.25">
      <c r="A215">
        <v>21350000</v>
      </c>
      <c r="B215" t="s">
        <v>1002</v>
      </c>
      <c r="C215">
        <v>-10163411.74</v>
      </c>
      <c r="H215" s="1" t="s">
        <v>1009</v>
      </c>
      <c r="I215" s="1" t="s">
        <v>1008</v>
      </c>
      <c r="J215">
        <v>-11133171.800000001</v>
      </c>
      <c r="K215">
        <f>IFERROR(VLOOKUP(Tableau47[[#This Row],[COMPTE]]*1,A214:C710,3,0),0)</f>
        <v>0</v>
      </c>
    </row>
    <row r="216" spans="1:11" x14ac:dyDescent="0.25">
      <c r="A216">
        <v>21350950</v>
      </c>
      <c r="B216" t="s">
        <v>1000</v>
      </c>
      <c r="C216">
        <v>-1641821.23</v>
      </c>
      <c r="H216" s="1" t="s">
        <v>1007</v>
      </c>
      <c r="I216" s="1" t="s">
        <v>1006</v>
      </c>
      <c r="J216">
        <v>-76590.22</v>
      </c>
      <c r="K216">
        <f>IFERROR(VLOOKUP(Tableau47[[#This Row],[COMPTE]]*1,A215:C710,3,0),0)</f>
        <v>0</v>
      </c>
    </row>
    <row r="217" spans="1:11" x14ac:dyDescent="0.25">
      <c r="A217">
        <v>21350960</v>
      </c>
      <c r="B217" t="s">
        <v>998</v>
      </c>
      <c r="C217">
        <v>-832188.38</v>
      </c>
      <c r="H217" s="1" t="s">
        <v>1005</v>
      </c>
      <c r="I217" s="1" t="s">
        <v>1004</v>
      </c>
      <c r="J217">
        <v>-325656</v>
      </c>
      <c r="K217">
        <f>IFERROR(VLOOKUP(Tableau47[[#This Row],[COMPTE]]*1,A216:C710,3,0),0)</f>
        <v>0</v>
      </c>
    </row>
    <row r="218" spans="1:11" x14ac:dyDescent="0.25">
      <c r="A218">
        <v>21350970</v>
      </c>
      <c r="B218" t="s">
        <v>996</v>
      </c>
      <c r="C218">
        <v>-25053.58</v>
      </c>
      <c r="H218" s="1" t="s">
        <v>1003</v>
      </c>
      <c r="I218" s="1" t="s">
        <v>1002</v>
      </c>
      <c r="J218">
        <v>-9096227.9300000016</v>
      </c>
      <c r="K218">
        <f>IFERROR(VLOOKUP(Tableau47[[#This Row],[COMPTE]]*1,A217:C710,3,0),0)</f>
        <v>0</v>
      </c>
    </row>
    <row r="219" spans="1:11" x14ac:dyDescent="0.25">
      <c r="A219">
        <v>21350980</v>
      </c>
      <c r="B219" t="s">
        <v>994</v>
      </c>
      <c r="C219">
        <v>-888022.57</v>
      </c>
      <c r="H219" s="1" t="s">
        <v>1001</v>
      </c>
      <c r="I219" s="1" t="s">
        <v>1000</v>
      </c>
      <c r="J219">
        <v>-1641821.2299999997</v>
      </c>
      <c r="K219">
        <f>IFERROR(VLOOKUP(Tableau47[[#This Row],[COMPTE]]*1,A218:C710,3,0),0)</f>
        <v>0</v>
      </c>
    </row>
    <row r="220" spans="1:11" x14ac:dyDescent="0.25">
      <c r="A220">
        <v>21352000</v>
      </c>
      <c r="B220" t="s">
        <v>992</v>
      </c>
      <c r="C220">
        <v>-85931.73</v>
      </c>
      <c r="H220" s="1" t="s">
        <v>999</v>
      </c>
      <c r="I220" s="1" t="s">
        <v>998</v>
      </c>
      <c r="J220">
        <v>-302188.38</v>
      </c>
      <c r="K220">
        <f>IFERROR(VLOOKUP(Tableau47[[#This Row],[COMPTE]]*1,A219:C710,3,0),0)</f>
        <v>0</v>
      </c>
    </row>
    <row r="221" spans="1:11" x14ac:dyDescent="0.25">
      <c r="A221">
        <v>21353000</v>
      </c>
      <c r="B221" t="s">
        <v>990</v>
      </c>
      <c r="C221">
        <v>-125890.63</v>
      </c>
      <c r="H221" s="1" t="s">
        <v>997</v>
      </c>
      <c r="I221" s="1" t="s">
        <v>996</v>
      </c>
      <c r="J221">
        <v>-25053.58</v>
      </c>
      <c r="K221">
        <f>IFERROR(VLOOKUP(Tableau47[[#This Row],[COMPTE]]*1,A220:C710,3,0),0)</f>
        <v>0</v>
      </c>
    </row>
    <row r="222" spans="1:11" x14ac:dyDescent="0.25">
      <c r="A222">
        <v>21354000</v>
      </c>
      <c r="B222" t="s">
        <v>988</v>
      </c>
      <c r="C222">
        <v>-138022.34</v>
      </c>
      <c r="H222" s="1" t="s">
        <v>995</v>
      </c>
      <c r="I222" s="1" t="s">
        <v>994</v>
      </c>
      <c r="J222">
        <v>-689761.41999999993</v>
      </c>
      <c r="K222">
        <f>IFERROR(VLOOKUP(Tableau47[[#This Row],[COMPTE]]*1,A221:C710,3,0),0)</f>
        <v>0</v>
      </c>
    </row>
    <row r="223" spans="1:11" x14ac:dyDescent="0.25">
      <c r="A223">
        <v>21355000</v>
      </c>
      <c r="B223" t="s">
        <v>986</v>
      </c>
      <c r="C223">
        <v>-153233.48000000001</v>
      </c>
      <c r="H223" s="1" t="s">
        <v>993</v>
      </c>
      <c r="I223" s="1" t="s">
        <v>992</v>
      </c>
      <c r="J223">
        <v>-85931.73</v>
      </c>
      <c r="K223">
        <f>IFERROR(VLOOKUP(Tableau47[[#This Row],[COMPTE]]*1,A222:C710,3,0),0)</f>
        <v>0</v>
      </c>
    </row>
    <row r="224" spans="1:11" x14ac:dyDescent="0.25">
      <c r="A224">
        <v>21400000</v>
      </c>
      <c r="B224" t="s">
        <v>984</v>
      </c>
      <c r="C224">
        <v>-2017751.54</v>
      </c>
      <c r="H224" s="1" t="s">
        <v>991</v>
      </c>
      <c r="I224" s="1" t="s">
        <v>990</v>
      </c>
      <c r="J224">
        <v>-125890.63</v>
      </c>
      <c r="K224">
        <f>IFERROR(VLOOKUP(Tableau47[[#This Row],[COMPTE]]*1,A223:C710,3,0),0)</f>
        <v>0</v>
      </c>
    </row>
    <row r="225" spans="1:11" x14ac:dyDescent="0.25">
      <c r="A225">
        <v>21495000</v>
      </c>
      <c r="B225" t="s">
        <v>982</v>
      </c>
      <c r="C225">
        <v>-114000</v>
      </c>
      <c r="H225" s="1" t="s">
        <v>989</v>
      </c>
      <c r="I225" s="1" t="s">
        <v>988</v>
      </c>
      <c r="J225">
        <v>-138022.34</v>
      </c>
      <c r="K225">
        <f>IFERROR(VLOOKUP(Tableau47[[#This Row],[COMPTE]]*1,A224:C710,3,0),0)</f>
        <v>0</v>
      </c>
    </row>
    <row r="226" spans="1:11" x14ac:dyDescent="0.25">
      <c r="A226">
        <v>21497000</v>
      </c>
      <c r="B226" t="s">
        <v>980</v>
      </c>
      <c r="C226">
        <v>-30000</v>
      </c>
      <c r="H226" s="1" t="s">
        <v>987</v>
      </c>
      <c r="I226" s="1" t="s">
        <v>986</v>
      </c>
      <c r="J226">
        <v>-153233.48000000001</v>
      </c>
      <c r="K226">
        <f>IFERROR(VLOOKUP(Tableau47[[#This Row],[COMPTE]]*1,A225:C710,3,0),0)</f>
        <v>0</v>
      </c>
    </row>
    <row r="227" spans="1:11" x14ac:dyDescent="0.25">
      <c r="A227">
        <v>21500000</v>
      </c>
      <c r="B227" t="s">
        <v>978</v>
      </c>
      <c r="C227">
        <v>-4868586.26</v>
      </c>
      <c r="H227" s="1" t="s">
        <v>985</v>
      </c>
      <c r="I227" s="1" t="s">
        <v>984</v>
      </c>
      <c r="J227">
        <v>-2017751.54</v>
      </c>
      <c r="K227">
        <f>IFERROR(VLOOKUP(Tableau47[[#This Row],[COMPTE]]*1,A226:C710,3,0),0)</f>
        <v>0</v>
      </c>
    </row>
    <row r="228" spans="1:11" x14ac:dyDescent="0.25">
      <c r="A228">
        <v>21595000</v>
      </c>
      <c r="B228" t="s">
        <v>976</v>
      </c>
      <c r="C228">
        <v>-623445.63</v>
      </c>
      <c r="H228" s="1" t="s">
        <v>983</v>
      </c>
      <c r="I228" s="1" t="s">
        <v>982</v>
      </c>
      <c r="J228">
        <v>-114000</v>
      </c>
      <c r="K228">
        <f>IFERROR(VLOOKUP(Tableau47[[#This Row],[COMPTE]]*1,A227:C710,3,0),0)</f>
        <v>0</v>
      </c>
    </row>
    <row r="229" spans="1:11" x14ac:dyDescent="0.25">
      <c r="A229">
        <v>21596000</v>
      </c>
      <c r="B229" t="s">
        <v>974</v>
      </c>
      <c r="C229">
        <v>-18094.82</v>
      </c>
      <c r="H229" s="1" t="s">
        <v>981</v>
      </c>
      <c r="I229" s="1" t="s">
        <v>980</v>
      </c>
      <c r="J229">
        <v>-30000</v>
      </c>
      <c r="K229">
        <f>IFERROR(VLOOKUP(Tableau47[[#This Row],[COMPTE]]*1,A228:C710,3,0),0)</f>
        <v>0</v>
      </c>
    </row>
    <row r="230" spans="1:11" x14ac:dyDescent="0.25">
      <c r="A230">
        <v>21597000</v>
      </c>
      <c r="B230" t="s">
        <v>972</v>
      </c>
      <c r="C230">
        <v>-393669.52</v>
      </c>
      <c r="H230" s="1" t="s">
        <v>979</v>
      </c>
      <c r="I230" s="1" t="s">
        <v>978</v>
      </c>
      <c r="J230">
        <v>-4527416.87</v>
      </c>
      <c r="K230">
        <f>IFERROR(VLOOKUP(Tableau47[[#This Row],[COMPTE]]*1,A229:C710,3,0),0)</f>
        <v>0</v>
      </c>
    </row>
    <row r="231" spans="1:11" x14ac:dyDescent="0.25">
      <c r="A231">
        <v>21598000</v>
      </c>
      <c r="B231" t="s">
        <v>970</v>
      </c>
      <c r="C231">
        <v>-467040.16</v>
      </c>
      <c r="H231" s="1" t="s">
        <v>977</v>
      </c>
      <c r="I231" s="1" t="s">
        <v>976</v>
      </c>
      <c r="J231">
        <v>-623445.62999999989</v>
      </c>
      <c r="K231">
        <f>IFERROR(VLOOKUP(Tableau47[[#This Row],[COMPTE]]*1,A230:C710,3,0),0)</f>
        <v>0</v>
      </c>
    </row>
    <row r="232" spans="1:11" x14ac:dyDescent="0.25">
      <c r="A232">
        <v>21820000</v>
      </c>
      <c r="B232" t="s">
        <v>968</v>
      </c>
      <c r="C232">
        <v>-1642882.11</v>
      </c>
      <c r="H232" s="1" t="s">
        <v>975</v>
      </c>
      <c r="I232" s="1" t="s">
        <v>974</v>
      </c>
      <c r="J232">
        <v>-18094.82</v>
      </c>
      <c r="K232">
        <f>IFERROR(VLOOKUP(Tableau47[[#This Row],[COMPTE]]*1,A231:C710,3,0),0)</f>
        <v>0</v>
      </c>
    </row>
    <row r="233" spans="1:11" x14ac:dyDescent="0.25">
      <c r="A233">
        <v>21829500</v>
      </c>
      <c r="B233" t="s">
        <v>966</v>
      </c>
      <c r="C233">
        <v>-149732.1</v>
      </c>
      <c r="H233" s="1" t="s">
        <v>973</v>
      </c>
      <c r="I233" s="1" t="s">
        <v>972</v>
      </c>
      <c r="J233">
        <v>-393669.52</v>
      </c>
      <c r="K233">
        <f>IFERROR(VLOOKUP(Tableau47[[#This Row],[COMPTE]]*1,A232:C710,3,0),0)</f>
        <v>0</v>
      </c>
    </row>
    <row r="234" spans="1:11" x14ac:dyDescent="0.25">
      <c r="A234">
        <v>21829600</v>
      </c>
      <c r="B234" t="s">
        <v>964</v>
      </c>
      <c r="C234">
        <v>-66663.02</v>
      </c>
      <c r="H234" s="1" t="s">
        <v>971</v>
      </c>
      <c r="I234" s="1" t="s">
        <v>970</v>
      </c>
      <c r="J234">
        <v>-467040.16000000003</v>
      </c>
      <c r="K234">
        <f>IFERROR(VLOOKUP(Tableau47[[#This Row],[COMPTE]]*1,A233:C710,3,0),0)</f>
        <v>0</v>
      </c>
    </row>
    <row r="235" spans="1:11" x14ac:dyDescent="0.25">
      <c r="A235">
        <v>21829900</v>
      </c>
      <c r="B235" t="s">
        <v>962</v>
      </c>
      <c r="C235">
        <v>-50210.91</v>
      </c>
      <c r="H235" s="1" t="s">
        <v>969</v>
      </c>
      <c r="I235" s="1" t="s">
        <v>968</v>
      </c>
      <c r="J235">
        <v>-1659361.79</v>
      </c>
      <c r="K235">
        <f>IFERROR(VLOOKUP(Tableau47[[#This Row],[COMPTE]]*1,A234:C710,3,0),0)</f>
        <v>0</v>
      </c>
    </row>
    <row r="236" spans="1:11" x14ac:dyDescent="0.25">
      <c r="A236">
        <v>21830000</v>
      </c>
      <c r="B236" t="s">
        <v>960</v>
      </c>
      <c r="C236">
        <v>-1842166.09</v>
      </c>
      <c r="H236" s="1" t="s">
        <v>967</v>
      </c>
      <c r="I236" s="1" t="s">
        <v>966</v>
      </c>
      <c r="J236">
        <v>-149732.1</v>
      </c>
      <c r="K236">
        <f>IFERROR(VLOOKUP(Tableau47[[#This Row],[COMPTE]]*1,A235:C710,3,0),0)</f>
        <v>0</v>
      </c>
    </row>
    <row r="237" spans="1:11" x14ac:dyDescent="0.25">
      <c r="A237">
        <v>21839500</v>
      </c>
      <c r="B237" t="s">
        <v>958</v>
      </c>
      <c r="C237">
        <v>-104866.36</v>
      </c>
      <c r="H237" s="1" t="s">
        <v>965</v>
      </c>
      <c r="I237" s="1" t="s">
        <v>964</v>
      </c>
      <c r="J237">
        <v>-66663.02</v>
      </c>
      <c r="K237">
        <f>IFERROR(VLOOKUP(Tableau47[[#This Row],[COMPTE]]*1,A236:C710,3,0),0)</f>
        <v>0</v>
      </c>
    </row>
    <row r="238" spans="1:11" x14ac:dyDescent="0.25">
      <c r="A238">
        <v>21839900</v>
      </c>
      <c r="B238" t="s">
        <v>956</v>
      </c>
      <c r="C238">
        <v>-6241.86</v>
      </c>
      <c r="H238" s="1" t="s">
        <v>963</v>
      </c>
      <c r="I238" s="1" t="s">
        <v>962</v>
      </c>
      <c r="J238">
        <v>-50210.91</v>
      </c>
      <c r="K238">
        <f>IFERROR(VLOOKUP(Tableau47[[#This Row],[COMPTE]]*1,A237:C710,3,0),0)</f>
        <v>0</v>
      </c>
    </row>
    <row r="239" spans="1:11" x14ac:dyDescent="0.25">
      <c r="A239">
        <v>21841000</v>
      </c>
      <c r="B239" t="s">
        <v>954</v>
      </c>
      <c r="C239">
        <v>-606314.74</v>
      </c>
      <c r="H239" s="1" t="s">
        <v>961</v>
      </c>
      <c r="I239" s="1" t="s">
        <v>960</v>
      </c>
      <c r="J239">
        <v>-1628803.9299999997</v>
      </c>
      <c r="K239">
        <f>IFERROR(VLOOKUP(Tableau47[[#This Row],[COMPTE]]*1,A238:C710,3,0),0)</f>
        <v>0</v>
      </c>
    </row>
    <row r="240" spans="1:11" x14ac:dyDescent="0.25">
      <c r="A240">
        <v>21841950</v>
      </c>
      <c r="B240" t="s">
        <v>952</v>
      </c>
      <c r="C240">
        <v>-47080.639999999999</v>
      </c>
      <c r="H240" s="1" t="s">
        <v>959</v>
      </c>
      <c r="I240" s="1" t="s">
        <v>958</v>
      </c>
      <c r="J240">
        <v>-105398.21000000002</v>
      </c>
      <c r="K240">
        <f>IFERROR(VLOOKUP(Tableau47[[#This Row],[COMPTE]]*1,A239:C710,3,0),0)</f>
        <v>0</v>
      </c>
    </row>
    <row r="241" spans="1:11" x14ac:dyDescent="0.25">
      <c r="A241">
        <v>21842000</v>
      </c>
      <c r="B241" t="s">
        <v>950</v>
      </c>
      <c r="C241">
        <v>-448154.23</v>
      </c>
      <c r="H241" s="1" t="s">
        <v>957</v>
      </c>
      <c r="I241" s="1" t="s">
        <v>956</v>
      </c>
      <c r="J241">
        <v>-6241.86</v>
      </c>
      <c r="K241">
        <f>IFERROR(VLOOKUP(Tableau47[[#This Row],[COMPTE]]*1,A240:C710,3,0),0)</f>
        <v>0</v>
      </c>
    </row>
    <row r="242" spans="1:11" x14ac:dyDescent="0.25">
      <c r="A242">
        <v>21842950</v>
      </c>
      <c r="B242" t="s">
        <v>948</v>
      </c>
      <c r="C242">
        <v>-56826.41</v>
      </c>
      <c r="H242" s="1" t="s">
        <v>955</v>
      </c>
      <c r="I242" s="1" t="s">
        <v>954</v>
      </c>
      <c r="J242">
        <v>-587449.01000000013</v>
      </c>
      <c r="K242">
        <f>IFERROR(VLOOKUP(Tableau47[[#This Row],[COMPTE]]*1,A241:C710,3,0),0)</f>
        <v>0</v>
      </c>
    </row>
    <row r="243" spans="1:11" x14ac:dyDescent="0.25">
      <c r="A243">
        <v>21842980</v>
      </c>
      <c r="B243" t="s">
        <v>946</v>
      </c>
      <c r="C243">
        <v>-4336.2</v>
      </c>
      <c r="H243" s="1" t="s">
        <v>953</v>
      </c>
      <c r="I243" s="1" t="s">
        <v>952</v>
      </c>
      <c r="J243">
        <v>-47080.639999999999</v>
      </c>
      <c r="K243">
        <f>IFERROR(VLOOKUP(Tableau47[[#This Row],[COMPTE]]*1,A242:C710,3,0),0)</f>
        <v>0</v>
      </c>
    </row>
    <row r="244" spans="1:11" x14ac:dyDescent="0.25">
      <c r="A244">
        <v>21843000</v>
      </c>
      <c r="B244" t="s">
        <v>944</v>
      </c>
      <c r="C244">
        <v>-2455323.9500000002</v>
      </c>
      <c r="H244" s="1" t="s">
        <v>951</v>
      </c>
      <c r="I244" s="1" t="s">
        <v>950</v>
      </c>
      <c r="J244">
        <v>-407248.67</v>
      </c>
      <c r="K244">
        <f>IFERROR(VLOOKUP(Tableau47[[#This Row],[COMPTE]]*1,A243:C710,3,0),0)</f>
        <v>0</v>
      </c>
    </row>
    <row r="245" spans="1:11" x14ac:dyDescent="0.25">
      <c r="A245">
        <v>21843200</v>
      </c>
      <c r="B245" t="s">
        <v>942</v>
      </c>
      <c r="C245">
        <v>-26570.84</v>
      </c>
      <c r="H245" s="1" t="s">
        <v>949</v>
      </c>
      <c r="I245" s="1" t="s">
        <v>948</v>
      </c>
      <c r="J245">
        <v>-56826.409999999996</v>
      </c>
      <c r="K245">
        <f>IFERROR(VLOOKUP(Tableau47[[#This Row],[COMPTE]]*1,A244:C710,3,0),0)</f>
        <v>0</v>
      </c>
    </row>
    <row r="246" spans="1:11" x14ac:dyDescent="0.25">
      <c r="A246">
        <v>21843300</v>
      </c>
      <c r="B246" t="s">
        <v>940</v>
      </c>
      <c r="C246">
        <v>-954</v>
      </c>
      <c r="H246" s="1" t="s">
        <v>947</v>
      </c>
      <c r="I246" s="1" t="s">
        <v>946</v>
      </c>
      <c r="J246">
        <v>-4336.2</v>
      </c>
      <c r="K246">
        <f>IFERROR(VLOOKUP(Tableau47[[#This Row],[COMPTE]]*1,A245:C710,3,0),0)</f>
        <v>0</v>
      </c>
    </row>
    <row r="247" spans="1:11" x14ac:dyDescent="0.25">
      <c r="A247">
        <v>21843950</v>
      </c>
      <c r="B247" t="s">
        <v>938</v>
      </c>
      <c r="C247">
        <v>-726403.6</v>
      </c>
      <c r="H247" s="1" t="s">
        <v>945</v>
      </c>
      <c r="I247" s="1" t="s">
        <v>944</v>
      </c>
      <c r="J247">
        <v>-2290110.2900000005</v>
      </c>
      <c r="K247">
        <f>IFERROR(VLOOKUP(Tableau47[[#This Row],[COMPTE]]*1,A246:C710,3,0),0)</f>
        <v>0</v>
      </c>
    </row>
    <row r="248" spans="1:11" x14ac:dyDescent="0.25">
      <c r="A248">
        <v>21843960</v>
      </c>
      <c r="B248" t="s">
        <v>936</v>
      </c>
      <c r="C248">
        <v>-96671.97</v>
      </c>
      <c r="H248" s="1" t="s">
        <v>943</v>
      </c>
      <c r="I248" s="1" t="s">
        <v>942</v>
      </c>
      <c r="J248">
        <v>-26570.84</v>
      </c>
      <c r="K248">
        <f>IFERROR(VLOOKUP(Tableau47[[#This Row],[COMPTE]]*1,A247:C710,3,0),0)</f>
        <v>0</v>
      </c>
    </row>
    <row r="249" spans="1:11" x14ac:dyDescent="0.25">
      <c r="A249">
        <v>21843980</v>
      </c>
      <c r="B249" t="s">
        <v>934</v>
      </c>
      <c r="C249">
        <v>-89719.1</v>
      </c>
      <c r="H249" s="1" t="s">
        <v>941</v>
      </c>
      <c r="I249" s="1" t="s">
        <v>940</v>
      </c>
      <c r="J249">
        <v>-954</v>
      </c>
      <c r="K249">
        <f>IFERROR(VLOOKUP(Tableau47[[#This Row],[COMPTE]]*1,A248:C710,3,0),0)</f>
        <v>0</v>
      </c>
    </row>
    <row r="250" spans="1:11" x14ac:dyDescent="0.25">
      <c r="A250">
        <v>21843990</v>
      </c>
      <c r="B250" t="s">
        <v>932</v>
      </c>
      <c r="C250">
        <v>-85996.89</v>
      </c>
      <c r="H250" s="1" t="s">
        <v>939</v>
      </c>
      <c r="I250" s="1" t="s">
        <v>938</v>
      </c>
      <c r="J250">
        <v>-726403.60000000009</v>
      </c>
      <c r="K250">
        <f>IFERROR(VLOOKUP(Tableau47[[#This Row],[COMPTE]]*1,A249:C710,3,0),0)</f>
        <v>0</v>
      </c>
    </row>
    <row r="251" spans="1:11" x14ac:dyDescent="0.25">
      <c r="A251">
        <v>21850000</v>
      </c>
      <c r="B251" t="s">
        <v>930</v>
      </c>
      <c r="C251">
        <v>-1200</v>
      </c>
      <c r="H251" s="1" t="s">
        <v>937</v>
      </c>
      <c r="I251" s="1" t="s">
        <v>936</v>
      </c>
      <c r="J251">
        <v>-96671.97</v>
      </c>
      <c r="K251">
        <f>IFERROR(VLOOKUP(Tableau47[[#This Row],[COMPTE]]*1,A250:C710,3,0),0)</f>
        <v>0</v>
      </c>
    </row>
    <row r="252" spans="1:11" x14ac:dyDescent="0.25">
      <c r="A252">
        <v>23100000</v>
      </c>
      <c r="B252" t="s">
        <v>928</v>
      </c>
      <c r="C252">
        <v>-32800.86</v>
      </c>
      <c r="H252" s="1" t="s">
        <v>935</v>
      </c>
      <c r="I252" s="1" t="s">
        <v>934</v>
      </c>
      <c r="J252">
        <v>-5269.1</v>
      </c>
      <c r="K252">
        <f>IFERROR(VLOOKUP(Tableau47[[#This Row],[COMPTE]]*1,A251:C710,3,0),0)</f>
        <v>0</v>
      </c>
    </row>
    <row r="253" spans="1:11" x14ac:dyDescent="0.25">
      <c r="A253">
        <v>23110000</v>
      </c>
      <c r="B253" t="s">
        <v>926</v>
      </c>
      <c r="C253">
        <v>-18216</v>
      </c>
      <c r="H253" s="1" t="s">
        <v>933</v>
      </c>
      <c r="I253" s="1" t="s">
        <v>932</v>
      </c>
      <c r="J253">
        <v>-85996.89</v>
      </c>
      <c r="K253">
        <f>IFERROR(VLOOKUP(Tableau47[[#This Row],[COMPTE]]*1,A252:C710,3,0),0)</f>
        <v>0</v>
      </c>
    </row>
    <row r="254" spans="1:11" x14ac:dyDescent="0.25">
      <c r="A254">
        <v>23115000</v>
      </c>
      <c r="B254" t="s">
        <v>922</v>
      </c>
      <c r="C254">
        <v>0</v>
      </c>
      <c r="H254" s="1" t="s">
        <v>931</v>
      </c>
      <c r="I254" s="1" t="s">
        <v>930</v>
      </c>
      <c r="J254">
        <v>-1200</v>
      </c>
      <c r="K254">
        <f>IFERROR(VLOOKUP(Tableau47[[#This Row],[COMPTE]]*1,A253:C710,3,0),0)</f>
        <v>0</v>
      </c>
    </row>
    <row r="255" spans="1:11" x14ac:dyDescent="0.25">
      <c r="A255">
        <v>23115100</v>
      </c>
      <c r="B255" t="s">
        <v>920</v>
      </c>
      <c r="C255">
        <v>0</v>
      </c>
      <c r="H255" s="1" t="s">
        <v>929</v>
      </c>
      <c r="I255" s="1" t="s">
        <v>928</v>
      </c>
      <c r="J255">
        <v>-103804.24999999997</v>
      </c>
      <c r="K255">
        <f>IFERROR(VLOOKUP(Tableau47[[#This Row],[COMPTE]]*1,A254:C710,3,0),0)</f>
        <v>0</v>
      </c>
    </row>
    <row r="256" spans="1:11" x14ac:dyDescent="0.25">
      <c r="A256">
        <v>23117000</v>
      </c>
      <c r="B256" t="s">
        <v>916</v>
      </c>
      <c r="C256">
        <v>-1558548.85</v>
      </c>
      <c r="H256" s="1" t="s">
        <v>927</v>
      </c>
      <c r="I256" s="1" t="s">
        <v>926</v>
      </c>
      <c r="J256">
        <v>-18216</v>
      </c>
      <c r="K256">
        <f>IFERROR(VLOOKUP(Tableau47[[#This Row],[COMPTE]]*1,A255:C710,3,0),0)</f>
        <v>0</v>
      </c>
    </row>
    <row r="257" spans="1:11" x14ac:dyDescent="0.25">
      <c r="A257">
        <v>23118000</v>
      </c>
      <c r="B257" t="s">
        <v>914</v>
      </c>
      <c r="C257">
        <v>-517463.05</v>
      </c>
      <c r="H257" s="1" t="s">
        <v>925</v>
      </c>
      <c r="I257" s="1" t="s">
        <v>924</v>
      </c>
      <c r="J257">
        <v>0</v>
      </c>
      <c r="K257">
        <f>IFERROR(VLOOKUP(Tableau47[[#This Row],[COMPTE]]*1,A256:C710,3,0),0)</f>
        <v>0</v>
      </c>
    </row>
    <row r="258" spans="1:11" x14ac:dyDescent="0.25">
      <c r="A258">
        <v>23119000</v>
      </c>
      <c r="B258" t="s">
        <v>912</v>
      </c>
      <c r="C258">
        <v>0</v>
      </c>
      <c r="H258" s="1" t="s">
        <v>923</v>
      </c>
      <c r="I258" s="1" t="s">
        <v>922</v>
      </c>
      <c r="J258">
        <v>-866257.65</v>
      </c>
      <c r="K258">
        <f>IFERROR(VLOOKUP(Tableau47[[#This Row],[COMPTE]]*1,A257:C710,3,0),0)</f>
        <v>0</v>
      </c>
    </row>
    <row r="259" spans="1:11" x14ac:dyDescent="0.25">
      <c r="A259">
        <v>26100000</v>
      </c>
      <c r="B259" t="s">
        <v>910</v>
      </c>
      <c r="C259">
        <v>-39988.550000000003</v>
      </c>
      <c r="H259" s="1" t="s">
        <v>921</v>
      </c>
      <c r="I259" s="1" t="s">
        <v>920</v>
      </c>
      <c r="J259">
        <v>-32951.979999999996</v>
      </c>
      <c r="K259">
        <f>IFERROR(VLOOKUP(Tableau47[[#This Row],[COMPTE]]*1,A258:C710,3,0),0)</f>
        <v>0</v>
      </c>
    </row>
    <row r="260" spans="1:11" x14ac:dyDescent="0.25">
      <c r="A260">
        <v>27500000</v>
      </c>
      <c r="B260" t="s">
        <v>908</v>
      </c>
      <c r="C260">
        <v>-109054.23</v>
      </c>
      <c r="H260" s="1" t="s">
        <v>919</v>
      </c>
      <c r="I260" s="1" t="s">
        <v>918</v>
      </c>
      <c r="J260">
        <v>0</v>
      </c>
      <c r="K260">
        <f>IFERROR(VLOOKUP(Tableau47[[#This Row],[COMPTE]]*1,A259:C710,3,0),0)</f>
        <v>0</v>
      </c>
    </row>
    <row r="261" spans="1:11" x14ac:dyDescent="0.25">
      <c r="A261">
        <v>28050000</v>
      </c>
      <c r="B261" t="s">
        <v>906</v>
      </c>
      <c r="C261">
        <v>92771.68</v>
      </c>
      <c r="H261" s="1" t="s">
        <v>917</v>
      </c>
      <c r="I261" s="1" t="s">
        <v>916</v>
      </c>
      <c r="J261">
        <v>-100973.58</v>
      </c>
      <c r="K261">
        <f>IFERROR(VLOOKUP(Tableau47[[#This Row],[COMPTE]]*1,A260:C710,3,0),0)</f>
        <v>0</v>
      </c>
    </row>
    <row r="262" spans="1:11" x14ac:dyDescent="0.25">
      <c r="A262">
        <v>28050098</v>
      </c>
      <c r="B262" t="s">
        <v>904</v>
      </c>
      <c r="C262">
        <v>1737.54</v>
      </c>
      <c r="H262" s="1" t="s">
        <v>915</v>
      </c>
      <c r="I262" s="1" t="s">
        <v>914</v>
      </c>
      <c r="J262">
        <v>-52285.08</v>
      </c>
      <c r="K262">
        <f>IFERROR(VLOOKUP(Tableau47[[#This Row],[COMPTE]]*1,A261:C710,3,0),0)</f>
        <v>0</v>
      </c>
    </row>
    <row r="263" spans="1:11" x14ac:dyDescent="0.25">
      <c r="A263">
        <v>28080000</v>
      </c>
      <c r="B263" t="s">
        <v>902</v>
      </c>
      <c r="C263">
        <v>278640.59999999998</v>
      </c>
      <c r="H263" s="1" t="s">
        <v>913</v>
      </c>
      <c r="I263" s="1" t="s">
        <v>912</v>
      </c>
      <c r="J263">
        <v>-8595.5500000000011</v>
      </c>
      <c r="K263">
        <f>IFERROR(VLOOKUP(Tableau47[[#This Row],[COMPTE]]*1,A262:C710,3,0),0)</f>
        <v>0</v>
      </c>
    </row>
    <row r="264" spans="1:11" x14ac:dyDescent="0.25">
      <c r="A264">
        <v>28081400</v>
      </c>
      <c r="B264" t="s">
        <v>900</v>
      </c>
      <c r="C264">
        <v>12738.25</v>
      </c>
      <c r="H264" s="1" t="s">
        <v>911</v>
      </c>
      <c r="I264" s="1" t="s">
        <v>910</v>
      </c>
      <c r="J264">
        <v>-39988.550000000003</v>
      </c>
      <c r="K264">
        <f>IFERROR(VLOOKUP(Tableau47[[#This Row],[COMPTE]]*1,A263:C710,3,0),0)</f>
        <v>0</v>
      </c>
    </row>
    <row r="265" spans="1:11" x14ac:dyDescent="0.25">
      <c r="A265">
        <v>28082095</v>
      </c>
      <c r="B265" t="s">
        <v>898</v>
      </c>
      <c r="C265">
        <v>12008.45</v>
      </c>
      <c r="H265" s="1" t="s">
        <v>909</v>
      </c>
      <c r="I265" s="1" t="s">
        <v>908</v>
      </c>
      <c r="J265">
        <v>-108254.23</v>
      </c>
      <c r="K265">
        <f>IFERROR(VLOOKUP(Tableau47[[#This Row],[COMPTE]]*1,A264:C710,3,0),0)</f>
        <v>0</v>
      </c>
    </row>
    <row r="266" spans="1:11" x14ac:dyDescent="0.25">
      <c r="A266">
        <v>28131000</v>
      </c>
      <c r="B266" t="s">
        <v>896</v>
      </c>
      <c r="C266">
        <v>6683916.7599999998</v>
      </c>
      <c r="H266" s="1" t="s">
        <v>907</v>
      </c>
      <c r="I266" s="1" t="s">
        <v>906</v>
      </c>
      <c r="J266">
        <v>66607.829999999987</v>
      </c>
      <c r="K266">
        <f>IFERROR(VLOOKUP(Tableau47[[#This Row],[COMPTE]]*1,A265:C710,3,0),0)</f>
        <v>0</v>
      </c>
    </row>
    <row r="267" spans="1:11" x14ac:dyDescent="0.25">
      <c r="A267">
        <v>28131095</v>
      </c>
      <c r="B267" t="s">
        <v>894</v>
      </c>
      <c r="C267">
        <v>56461.66</v>
      </c>
      <c r="H267" s="1" t="s">
        <v>905</v>
      </c>
      <c r="I267" s="1" t="s">
        <v>904</v>
      </c>
      <c r="J267">
        <v>954.46</v>
      </c>
      <c r="K267">
        <f>IFERROR(VLOOKUP(Tableau47[[#This Row],[COMPTE]]*1,A266:C710,3,0),0)</f>
        <v>0</v>
      </c>
    </row>
    <row r="268" spans="1:11" x14ac:dyDescent="0.25">
      <c r="A268">
        <v>28131098</v>
      </c>
      <c r="B268" t="s">
        <v>892</v>
      </c>
      <c r="C268">
        <v>103887.34</v>
      </c>
      <c r="H268" s="1" t="s">
        <v>903</v>
      </c>
      <c r="I268" s="1" t="s">
        <v>902</v>
      </c>
      <c r="J268">
        <v>266284.37</v>
      </c>
      <c r="K268">
        <f>IFERROR(VLOOKUP(Tableau47[[#This Row],[COMPTE]]*1,A267:C710,3,0),0)</f>
        <v>0</v>
      </c>
    </row>
    <row r="269" spans="1:11" x14ac:dyDescent="0.25">
      <c r="A269">
        <v>28135000</v>
      </c>
      <c r="B269" t="s">
        <v>890</v>
      </c>
      <c r="C269">
        <v>5698887.5899999999</v>
      </c>
      <c r="H269" s="1" t="s">
        <v>901</v>
      </c>
      <c r="I269" s="1" t="s">
        <v>900</v>
      </c>
      <c r="J269">
        <v>12737.17</v>
      </c>
      <c r="K269">
        <f>IFERROR(VLOOKUP(Tableau47[[#This Row],[COMPTE]]*1,A268:C710,3,0),0)</f>
        <v>0</v>
      </c>
    </row>
    <row r="270" spans="1:11" x14ac:dyDescent="0.25">
      <c r="A270">
        <v>28135095</v>
      </c>
      <c r="B270" t="s">
        <v>888</v>
      </c>
      <c r="C270">
        <v>1106503.42</v>
      </c>
      <c r="H270" s="1" t="s">
        <v>899</v>
      </c>
      <c r="I270" s="1" t="s">
        <v>898</v>
      </c>
      <c r="J270">
        <v>12008.45</v>
      </c>
      <c r="K270">
        <f>IFERROR(VLOOKUP(Tableau47[[#This Row],[COMPTE]]*1,A269:C710,3,0),0)</f>
        <v>0</v>
      </c>
    </row>
    <row r="271" spans="1:11" x14ac:dyDescent="0.25">
      <c r="A271">
        <v>28135096</v>
      </c>
      <c r="B271" t="s">
        <v>886</v>
      </c>
      <c r="C271">
        <v>112600.39</v>
      </c>
      <c r="H271" s="1" t="s">
        <v>897</v>
      </c>
      <c r="I271" s="1" t="s">
        <v>896</v>
      </c>
      <c r="J271">
        <v>6224197.96</v>
      </c>
      <c r="K271">
        <f>IFERROR(VLOOKUP(Tableau47[[#This Row],[COMPTE]]*1,A270:C710,3,0),0)</f>
        <v>0</v>
      </c>
    </row>
    <row r="272" spans="1:11" x14ac:dyDescent="0.25">
      <c r="A272">
        <v>28135097</v>
      </c>
      <c r="B272" t="s">
        <v>884</v>
      </c>
      <c r="C272">
        <v>4252.2299999999996</v>
      </c>
      <c r="H272" s="1" t="s">
        <v>895</v>
      </c>
      <c r="I272" s="1" t="s">
        <v>894</v>
      </c>
      <c r="J272">
        <v>55080.67</v>
      </c>
      <c r="K272">
        <f>IFERROR(VLOOKUP(Tableau47[[#This Row],[COMPTE]]*1,A271:C710,3,0),0)</f>
        <v>0</v>
      </c>
    </row>
    <row r="273" spans="1:11" x14ac:dyDescent="0.25">
      <c r="A273">
        <v>28135098</v>
      </c>
      <c r="B273" t="s">
        <v>882</v>
      </c>
      <c r="C273">
        <v>484178.64</v>
      </c>
      <c r="H273" s="1" t="s">
        <v>893</v>
      </c>
      <c r="I273" s="1" t="s">
        <v>892</v>
      </c>
      <c r="J273">
        <v>83854.820000000007</v>
      </c>
      <c r="K273">
        <f>IFERROR(VLOOKUP(Tableau47[[#This Row],[COMPTE]]*1,A272:C710,3,0),0)</f>
        <v>0</v>
      </c>
    </row>
    <row r="274" spans="1:11" x14ac:dyDescent="0.25">
      <c r="A274">
        <v>28135200</v>
      </c>
      <c r="B274" t="s">
        <v>880</v>
      </c>
      <c r="C274">
        <v>75445.63</v>
      </c>
      <c r="H274" s="1" t="s">
        <v>891</v>
      </c>
      <c r="I274" s="1" t="s">
        <v>890</v>
      </c>
      <c r="J274">
        <v>5195077.03</v>
      </c>
      <c r="K274">
        <f>IFERROR(VLOOKUP(Tableau47[[#This Row],[COMPTE]]*1,A273:C710,3,0),0)</f>
        <v>0</v>
      </c>
    </row>
    <row r="275" spans="1:11" x14ac:dyDescent="0.25">
      <c r="A275">
        <v>28135300</v>
      </c>
      <c r="B275" t="s">
        <v>878</v>
      </c>
      <c r="C275">
        <v>125890.63</v>
      </c>
      <c r="H275" s="1" t="s">
        <v>889</v>
      </c>
      <c r="I275" s="1" t="s">
        <v>888</v>
      </c>
      <c r="J275">
        <v>1030703.5200000001</v>
      </c>
      <c r="K275">
        <f>IFERROR(VLOOKUP(Tableau47[[#This Row],[COMPTE]]*1,A274:C710,3,0),0)</f>
        <v>0</v>
      </c>
    </row>
    <row r="276" spans="1:11" x14ac:dyDescent="0.25">
      <c r="A276">
        <v>28135400</v>
      </c>
      <c r="B276" t="s">
        <v>876</v>
      </c>
      <c r="C276">
        <v>138022.34</v>
      </c>
      <c r="H276" s="1" t="s">
        <v>887</v>
      </c>
      <c r="I276" s="1" t="s">
        <v>886</v>
      </c>
      <c r="J276">
        <v>68438.75</v>
      </c>
      <c r="K276">
        <f>IFERROR(VLOOKUP(Tableau47[[#This Row],[COMPTE]]*1,A275:C710,3,0),0)</f>
        <v>0</v>
      </c>
    </row>
    <row r="277" spans="1:11" x14ac:dyDescent="0.25">
      <c r="A277">
        <v>28135500</v>
      </c>
      <c r="B277" t="s">
        <v>874</v>
      </c>
      <c r="C277">
        <v>153233.48000000001</v>
      </c>
      <c r="H277" s="1" t="s">
        <v>885</v>
      </c>
      <c r="I277" s="1" t="s">
        <v>884</v>
      </c>
      <c r="J277">
        <v>2999.55</v>
      </c>
      <c r="K277">
        <f>IFERROR(VLOOKUP(Tableau47[[#This Row],[COMPTE]]*1,A276:C710,3,0),0)</f>
        <v>0</v>
      </c>
    </row>
    <row r="278" spans="1:11" x14ac:dyDescent="0.25">
      <c r="A278">
        <v>28140000</v>
      </c>
      <c r="B278" t="s">
        <v>872</v>
      </c>
      <c r="C278">
        <v>681690.76</v>
      </c>
      <c r="H278" s="1" t="s">
        <v>883</v>
      </c>
      <c r="I278" s="1" t="s">
        <v>882</v>
      </c>
      <c r="J278">
        <v>421968.76</v>
      </c>
      <c r="K278">
        <f>IFERROR(VLOOKUP(Tableau47[[#This Row],[COMPTE]]*1,A277:C710,3,0),0)</f>
        <v>0</v>
      </c>
    </row>
    <row r="279" spans="1:11" x14ac:dyDescent="0.25">
      <c r="A279">
        <v>28149500</v>
      </c>
      <c r="B279" t="s">
        <v>870</v>
      </c>
      <c r="C279">
        <v>14250</v>
      </c>
      <c r="H279" s="1" t="s">
        <v>881</v>
      </c>
      <c r="I279" s="1" t="s">
        <v>880</v>
      </c>
      <c r="J279">
        <v>72508.52</v>
      </c>
      <c r="K279">
        <f>IFERROR(VLOOKUP(Tableau47[[#This Row],[COMPTE]]*1,A278:C710,3,0),0)</f>
        <v>0</v>
      </c>
    </row>
    <row r="280" spans="1:11" x14ac:dyDescent="0.25">
      <c r="A280">
        <v>28149700</v>
      </c>
      <c r="B280" t="s">
        <v>868</v>
      </c>
      <c r="C280">
        <v>3750</v>
      </c>
      <c r="H280" s="1" t="s">
        <v>879</v>
      </c>
      <c r="I280" s="1" t="s">
        <v>878</v>
      </c>
      <c r="J280">
        <v>125890.63</v>
      </c>
      <c r="K280">
        <f>IFERROR(VLOOKUP(Tableau47[[#This Row],[COMPTE]]*1,A279:C710,3,0),0)</f>
        <v>0</v>
      </c>
    </row>
    <row r="281" spans="1:11" x14ac:dyDescent="0.25">
      <c r="A281">
        <v>28150000</v>
      </c>
      <c r="B281" t="s">
        <v>866</v>
      </c>
      <c r="C281">
        <v>3365621.68</v>
      </c>
      <c r="H281" s="1" t="s">
        <v>877</v>
      </c>
      <c r="I281" s="1" t="s">
        <v>876</v>
      </c>
      <c r="J281">
        <v>138022.34</v>
      </c>
      <c r="K281">
        <f>IFERROR(VLOOKUP(Tableau47[[#This Row],[COMPTE]]*1,A280:C710,3,0),0)</f>
        <v>0</v>
      </c>
    </row>
    <row r="282" spans="1:11" x14ac:dyDescent="0.25">
      <c r="A282">
        <v>28159500</v>
      </c>
      <c r="B282" t="s">
        <v>864</v>
      </c>
      <c r="C282">
        <v>457933.31</v>
      </c>
      <c r="H282" s="1" t="s">
        <v>875</v>
      </c>
      <c r="I282" s="1" t="s">
        <v>874</v>
      </c>
      <c r="J282">
        <v>153233.48000000001</v>
      </c>
      <c r="K282">
        <f>IFERROR(VLOOKUP(Tableau47[[#This Row],[COMPTE]]*1,A281:C710,3,0),0)</f>
        <v>0</v>
      </c>
    </row>
    <row r="283" spans="1:11" x14ac:dyDescent="0.25">
      <c r="A283">
        <v>28159600</v>
      </c>
      <c r="B283" t="s">
        <v>862</v>
      </c>
      <c r="C283">
        <v>7600.84</v>
      </c>
      <c r="H283" s="1" t="s">
        <v>873</v>
      </c>
      <c r="I283" s="1" t="s">
        <v>872</v>
      </c>
      <c r="J283">
        <v>593995.82999999996</v>
      </c>
      <c r="K283">
        <f>IFERROR(VLOOKUP(Tableau47[[#This Row],[COMPTE]]*1,A282:C710,3,0),0)</f>
        <v>0</v>
      </c>
    </row>
    <row r="284" spans="1:11" x14ac:dyDescent="0.25">
      <c r="A284">
        <v>28159700</v>
      </c>
      <c r="B284" t="s">
        <v>860</v>
      </c>
      <c r="C284">
        <v>250837.54</v>
      </c>
      <c r="H284" s="1" t="s">
        <v>871</v>
      </c>
      <c r="I284" s="1" t="s">
        <v>870</v>
      </c>
      <c r="J284">
        <v>10450</v>
      </c>
      <c r="K284">
        <f>IFERROR(VLOOKUP(Tableau47[[#This Row],[COMPTE]]*1,A283:C710,3,0),0)</f>
        <v>0</v>
      </c>
    </row>
    <row r="285" spans="1:11" x14ac:dyDescent="0.25">
      <c r="A285">
        <v>28159800</v>
      </c>
      <c r="B285" t="s">
        <v>858</v>
      </c>
      <c r="C285">
        <v>277032.17</v>
      </c>
      <c r="H285" s="1" t="s">
        <v>869</v>
      </c>
      <c r="I285" s="1" t="s">
        <v>868</v>
      </c>
      <c r="J285">
        <v>2750</v>
      </c>
      <c r="K285">
        <f>IFERROR(VLOOKUP(Tableau47[[#This Row],[COMPTE]]*1,A284:C710,3,0),0)</f>
        <v>0</v>
      </c>
    </row>
    <row r="286" spans="1:11" x14ac:dyDescent="0.25">
      <c r="A286">
        <v>28182000</v>
      </c>
      <c r="B286" t="s">
        <v>856</v>
      </c>
      <c r="C286">
        <v>1279271.6299999999</v>
      </c>
      <c r="H286" s="1" t="s">
        <v>867</v>
      </c>
      <c r="I286" s="1" t="s">
        <v>866</v>
      </c>
      <c r="J286">
        <v>3059278.6500000004</v>
      </c>
      <c r="K286">
        <f>IFERROR(VLOOKUP(Tableau47[[#This Row],[COMPTE]]*1,A285:C710,3,0),0)</f>
        <v>0</v>
      </c>
    </row>
    <row r="287" spans="1:11" x14ac:dyDescent="0.25">
      <c r="A287">
        <v>28182950</v>
      </c>
      <c r="B287" t="s">
        <v>854</v>
      </c>
      <c r="C287">
        <v>138937.54</v>
      </c>
      <c r="H287" s="1" t="s">
        <v>865</v>
      </c>
      <c r="I287" s="1" t="s">
        <v>864</v>
      </c>
      <c r="J287">
        <v>419887.03</v>
      </c>
      <c r="K287">
        <f>IFERROR(VLOOKUP(Tableau47[[#This Row],[COMPTE]]*1,A286:C710,3,0),0)</f>
        <v>0</v>
      </c>
    </row>
    <row r="288" spans="1:11" x14ac:dyDescent="0.25">
      <c r="A288">
        <v>28182960</v>
      </c>
      <c r="B288" t="s">
        <v>852</v>
      </c>
      <c r="C288">
        <v>47847.83</v>
      </c>
      <c r="H288" s="1" t="s">
        <v>863</v>
      </c>
      <c r="I288" s="1" t="s">
        <v>862</v>
      </c>
      <c r="J288">
        <v>5452.46</v>
      </c>
      <c r="K288">
        <f>IFERROR(VLOOKUP(Tableau47[[#This Row],[COMPTE]]*1,A287:C710,3,0),0)</f>
        <v>0</v>
      </c>
    </row>
    <row r="289" spans="1:11" x14ac:dyDescent="0.25">
      <c r="A289">
        <v>28182990</v>
      </c>
      <c r="B289" t="s">
        <v>850</v>
      </c>
      <c r="C289">
        <v>50210.91</v>
      </c>
      <c r="H289" s="1" t="s">
        <v>861</v>
      </c>
      <c r="I289" s="1" t="s">
        <v>860</v>
      </c>
      <c r="J289">
        <v>225658.63</v>
      </c>
      <c r="K289">
        <f>IFERROR(VLOOKUP(Tableau47[[#This Row],[COMPTE]]*1,A288:C710,3,0),0)</f>
        <v>0</v>
      </c>
    </row>
    <row r="290" spans="1:11" x14ac:dyDescent="0.25">
      <c r="A290">
        <v>28183000</v>
      </c>
      <c r="B290" t="s">
        <v>848</v>
      </c>
      <c r="C290">
        <v>1513479.05</v>
      </c>
      <c r="H290" s="1" t="s">
        <v>859</v>
      </c>
      <c r="I290" s="1" t="s">
        <v>858</v>
      </c>
      <c r="J290">
        <v>242488.76</v>
      </c>
      <c r="K290">
        <f>IFERROR(VLOOKUP(Tableau47[[#This Row],[COMPTE]]*1,A289:C710,3,0),0)</f>
        <v>0</v>
      </c>
    </row>
    <row r="291" spans="1:11" x14ac:dyDescent="0.25">
      <c r="A291">
        <v>28183950</v>
      </c>
      <c r="B291" t="s">
        <v>846</v>
      </c>
      <c r="C291">
        <v>104866.36</v>
      </c>
      <c r="H291" s="1" t="s">
        <v>857</v>
      </c>
      <c r="I291" s="1" t="s">
        <v>856</v>
      </c>
      <c r="J291">
        <v>1299071.67</v>
      </c>
      <c r="K291">
        <f>IFERROR(VLOOKUP(Tableau47[[#This Row],[COMPTE]]*1,A290:C710,3,0),0)</f>
        <v>0</v>
      </c>
    </row>
    <row r="292" spans="1:11" x14ac:dyDescent="0.25">
      <c r="A292">
        <v>28183990</v>
      </c>
      <c r="B292" t="s">
        <v>844</v>
      </c>
      <c r="C292">
        <v>6241.86</v>
      </c>
      <c r="H292" s="1" t="s">
        <v>855</v>
      </c>
      <c r="I292" s="1" t="s">
        <v>854</v>
      </c>
      <c r="J292">
        <v>127484.68999999999</v>
      </c>
      <c r="K292">
        <f>IFERROR(VLOOKUP(Tableau47[[#This Row],[COMPTE]]*1,A291:C710,3,0),0)</f>
        <v>0</v>
      </c>
    </row>
    <row r="293" spans="1:11" x14ac:dyDescent="0.25">
      <c r="A293">
        <v>28184100</v>
      </c>
      <c r="B293" t="s">
        <v>842</v>
      </c>
      <c r="C293">
        <v>518588.99</v>
      </c>
      <c r="H293" s="1" t="s">
        <v>853</v>
      </c>
      <c r="I293" s="1" t="s">
        <v>852</v>
      </c>
      <c r="J293">
        <v>36434.639999999999</v>
      </c>
      <c r="K293">
        <f>IFERROR(VLOOKUP(Tableau47[[#This Row],[COMPTE]]*1,A292:C710,3,0),0)</f>
        <v>0</v>
      </c>
    </row>
    <row r="294" spans="1:11" x14ac:dyDescent="0.25">
      <c r="A294">
        <v>28184195</v>
      </c>
      <c r="B294" t="s">
        <v>840</v>
      </c>
      <c r="C294">
        <v>47070.17</v>
      </c>
      <c r="H294" s="1" t="s">
        <v>851</v>
      </c>
      <c r="I294" s="1" t="s">
        <v>850</v>
      </c>
      <c r="J294">
        <v>50210.91</v>
      </c>
      <c r="K294">
        <f>IFERROR(VLOOKUP(Tableau47[[#This Row],[COMPTE]]*1,A293:C710,3,0),0)</f>
        <v>0</v>
      </c>
    </row>
    <row r="295" spans="1:11" x14ac:dyDescent="0.25">
      <c r="A295">
        <v>28184200</v>
      </c>
      <c r="B295" t="s">
        <v>838</v>
      </c>
      <c r="C295">
        <v>330417.08</v>
      </c>
      <c r="H295" s="1" t="s">
        <v>849</v>
      </c>
      <c r="I295" s="1" t="s">
        <v>848</v>
      </c>
      <c r="J295">
        <v>1402389.4899999998</v>
      </c>
      <c r="K295">
        <f>IFERROR(VLOOKUP(Tableau47[[#This Row],[COMPTE]]*1,A294:C710,3,0),0)</f>
        <v>0</v>
      </c>
    </row>
    <row r="296" spans="1:11" x14ac:dyDescent="0.25">
      <c r="A296">
        <v>28184295</v>
      </c>
      <c r="B296" t="s">
        <v>836</v>
      </c>
      <c r="C296">
        <v>56127.78</v>
      </c>
      <c r="H296" s="1" t="s">
        <v>847</v>
      </c>
      <c r="I296" s="1" t="s">
        <v>846</v>
      </c>
      <c r="J296">
        <v>105398.21000000002</v>
      </c>
      <c r="K296">
        <f>IFERROR(VLOOKUP(Tableau47[[#This Row],[COMPTE]]*1,A295:C710,3,0),0)</f>
        <v>0</v>
      </c>
    </row>
    <row r="297" spans="1:11" x14ac:dyDescent="0.25">
      <c r="A297">
        <v>28184298</v>
      </c>
      <c r="B297" t="s">
        <v>834</v>
      </c>
      <c r="C297">
        <v>4336.2</v>
      </c>
      <c r="H297" s="1" t="s">
        <v>845</v>
      </c>
      <c r="I297" s="1" t="s">
        <v>844</v>
      </c>
      <c r="J297">
        <v>6241.86</v>
      </c>
      <c r="K297">
        <f>IFERROR(VLOOKUP(Tableau47[[#This Row],[COMPTE]]*1,A296:C710,3,0),0)</f>
        <v>0</v>
      </c>
    </row>
    <row r="298" spans="1:11" x14ac:dyDescent="0.25">
      <c r="A298">
        <v>28184300</v>
      </c>
      <c r="B298" t="s">
        <v>832</v>
      </c>
      <c r="C298">
        <v>1916818.73</v>
      </c>
      <c r="H298" s="1" t="s">
        <v>843</v>
      </c>
      <c r="I298" s="1" t="s">
        <v>842</v>
      </c>
      <c r="J298">
        <v>495787.39</v>
      </c>
      <c r="K298">
        <f>IFERROR(VLOOKUP(Tableau47[[#This Row],[COMPTE]]*1,A297:C710,3,0),0)</f>
        <v>0</v>
      </c>
    </row>
    <row r="299" spans="1:11" x14ac:dyDescent="0.25">
      <c r="A299">
        <v>28184320</v>
      </c>
      <c r="B299" t="s">
        <v>830</v>
      </c>
      <c r="C299">
        <v>26570.84</v>
      </c>
      <c r="H299" s="1" t="s">
        <v>841</v>
      </c>
      <c r="I299" s="1" t="s">
        <v>840</v>
      </c>
      <c r="J299">
        <v>46383.189999999995</v>
      </c>
      <c r="K299">
        <f>IFERROR(VLOOKUP(Tableau47[[#This Row],[COMPTE]]*1,A298:C710,3,0),0)</f>
        <v>0</v>
      </c>
    </row>
    <row r="300" spans="1:11" x14ac:dyDescent="0.25">
      <c r="A300">
        <v>28184330</v>
      </c>
      <c r="B300" t="s">
        <v>828</v>
      </c>
      <c r="C300">
        <v>954</v>
      </c>
      <c r="H300" s="1" t="s">
        <v>839</v>
      </c>
      <c r="I300" s="1" t="s">
        <v>838</v>
      </c>
      <c r="J300">
        <v>290805.64</v>
      </c>
      <c r="K300">
        <f>IFERROR(VLOOKUP(Tableau47[[#This Row],[COMPTE]]*1,A299:C710,3,0),0)</f>
        <v>0</v>
      </c>
    </row>
    <row r="301" spans="1:11" x14ac:dyDescent="0.25">
      <c r="A301">
        <v>28184395</v>
      </c>
      <c r="B301" t="s">
        <v>826</v>
      </c>
      <c r="C301">
        <v>701362.83</v>
      </c>
      <c r="H301" s="1" t="s">
        <v>837</v>
      </c>
      <c r="I301" s="1" t="s">
        <v>836</v>
      </c>
      <c r="J301">
        <v>52259.360000000001</v>
      </c>
      <c r="K301">
        <f>IFERROR(VLOOKUP(Tableau47[[#This Row],[COMPTE]]*1,A300:C710,3,0),0)</f>
        <v>0</v>
      </c>
    </row>
    <row r="302" spans="1:11" x14ac:dyDescent="0.25">
      <c r="A302">
        <v>28184396</v>
      </c>
      <c r="B302" t="s">
        <v>824</v>
      </c>
      <c r="C302">
        <v>38961.839999999997</v>
      </c>
      <c r="H302" s="1" t="s">
        <v>835</v>
      </c>
      <c r="I302" s="1" t="s">
        <v>834</v>
      </c>
      <c r="J302">
        <v>4336.2</v>
      </c>
      <c r="K302">
        <f>IFERROR(VLOOKUP(Tableau47[[#This Row],[COMPTE]]*1,A301:C710,3,0),0)</f>
        <v>0</v>
      </c>
    </row>
    <row r="303" spans="1:11" x14ac:dyDescent="0.25">
      <c r="A303">
        <v>28184398</v>
      </c>
      <c r="B303" t="s">
        <v>822</v>
      </c>
      <c r="C303">
        <v>7849.88</v>
      </c>
      <c r="H303" s="1" t="s">
        <v>833</v>
      </c>
      <c r="I303" s="1" t="s">
        <v>832</v>
      </c>
      <c r="J303">
        <v>1767007.74</v>
      </c>
      <c r="K303">
        <f>IFERROR(VLOOKUP(Tableau47[[#This Row],[COMPTE]]*1,A302:C710,3,0),0)</f>
        <v>0</v>
      </c>
    </row>
    <row r="304" spans="1:11" x14ac:dyDescent="0.25">
      <c r="A304">
        <v>28184399</v>
      </c>
      <c r="B304" t="s">
        <v>820</v>
      </c>
      <c r="C304">
        <v>85996.89</v>
      </c>
      <c r="H304" s="1" t="s">
        <v>831</v>
      </c>
      <c r="I304" s="1" t="s">
        <v>830</v>
      </c>
      <c r="J304">
        <v>26570.84</v>
      </c>
      <c r="K304">
        <f>IFERROR(VLOOKUP(Tableau47[[#This Row],[COMPTE]]*1,A303:C710,3,0),0)</f>
        <v>0</v>
      </c>
    </row>
    <row r="305" spans="1:11" x14ac:dyDescent="0.25">
      <c r="A305">
        <v>28185000</v>
      </c>
      <c r="B305" t="s">
        <v>818</v>
      </c>
      <c r="C305">
        <v>1200</v>
      </c>
      <c r="H305" s="1" t="s">
        <v>829</v>
      </c>
      <c r="I305" s="1" t="s">
        <v>828</v>
      </c>
      <c r="J305">
        <v>954</v>
      </c>
      <c r="K305">
        <f>IFERROR(VLOOKUP(Tableau47[[#This Row],[COMPTE]]*1,A304:C710,3,0),0)</f>
        <v>0</v>
      </c>
    </row>
    <row r="306" spans="1:11" x14ac:dyDescent="0.25">
      <c r="A306">
        <v>40100000</v>
      </c>
      <c r="B306" t="s">
        <v>816</v>
      </c>
      <c r="C306">
        <v>1133769.3799999999</v>
      </c>
      <c r="H306" s="1" t="s">
        <v>827</v>
      </c>
      <c r="I306" s="1" t="s">
        <v>826</v>
      </c>
      <c r="J306">
        <v>676516.14</v>
      </c>
      <c r="K306">
        <f>IFERROR(VLOOKUP(Tableau47[[#This Row],[COMPTE]]*1,A305:C710,3,0),0)</f>
        <v>0</v>
      </c>
    </row>
    <row r="307" spans="1:11" x14ac:dyDescent="0.25">
      <c r="A307">
        <v>40170000</v>
      </c>
      <c r="B307" t="s">
        <v>814</v>
      </c>
      <c r="C307">
        <v>-255.36</v>
      </c>
      <c r="H307" s="1" t="s">
        <v>825</v>
      </c>
      <c r="I307" s="1" t="s">
        <v>824</v>
      </c>
      <c r="J307">
        <v>29526.59</v>
      </c>
      <c r="K307">
        <f>IFERROR(VLOOKUP(Tableau47[[#This Row],[COMPTE]]*1,A306:C710,3,0),0)</f>
        <v>0</v>
      </c>
    </row>
    <row r="308" spans="1:11" x14ac:dyDescent="0.25">
      <c r="A308">
        <v>40412000</v>
      </c>
      <c r="B308" t="s">
        <v>812</v>
      </c>
      <c r="C308">
        <v>145000</v>
      </c>
      <c r="H308" s="1" t="s">
        <v>823</v>
      </c>
      <c r="I308" s="1" t="s">
        <v>822</v>
      </c>
      <c r="J308">
        <v>5269.1</v>
      </c>
      <c r="K308">
        <f>IFERROR(VLOOKUP(Tableau47[[#This Row],[COMPTE]]*1,A307:C710,3,0),0)</f>
        <v>0</v>
      </c>
    </row>
    <row r="309" spans="1:11" x14ac:dyDescent="0.25">
      <c r="A309">
        <v>40800000</v>
      </c>
      <c r="B309" t="s">
        <v>810</v>
      </c>
      <c r="C309">
        <v>247306.52</v>
      </c>
      <c r="H309" s="1" t="s">
        <v>821</v>
      </c>
      <c r="I309" s="1" t="s">
        <v>820</v>
      </c>
      <c r="J309">
        <v>85996.89</v>
      </c>
      <c r="K309">
        <f>IFERROR(VLOOKUP(Tableau47[[#This Row],[COMPTE]]*1,A308:C710,3,0),0)</f>
        <v>0</v>
      </c>
    </row>
    <row r="310" spans="1:11" x14ac:dyDescent="0.25">
      <c r="A310">
        <v>40900000</v>
      </c>
      <c r="B310" t="s">
        <v>808</v>
      </c>
      <c r="C310">
        <v>-13844.81</v>
      </c>
      <c r="H310" s="1" t="s">
        <v>819</v>
      </c>
      <c r="I310" s="1" t="s">
        <v>818</v>
      </c>
      <c r="J310">
        <v>1200</v>
      </c>
      <c r="K310">
        <f>IFERROR(VLOOKUP(Tableau47[[#This Row],[COMPTE]]*1,A309:C710,3,0),0)</f>
        <v>0</v>
      </c>
    </row>
    <row r="311" spans="1:11" x14ac:dyDescent="0.25">
      <c r="A311">
        <v>40920000</v>
      </c>
      <c r="B311" t="s">
        <v>806</v>
      </c>
      <c r="C311">
        <v>-4549.76</v>
      </c>
      <c r="H311" s="1" t="s">
        <v>817</v>
      </c>
      <c r="I311" s="1" t="s">
        <v>816</v>
      </c>
      <c r="J311">
        <v>813272.43000001647</v>
      </c>
      <c r="K311">
        <f>IFERROR(VLOOKUP(Tableau47[[#This Row],[COMPTE]]*1,A310:C710,3,0),0)</f>
        <v>0</v>
      </c>
    </row>
    <row r="312" spans="1:11" x14ac:dyDescent="0.25">
      <c r="A312">
        <v>40970000</v>
      </c>
      <c r="B312" t="s">
        <v>802</v>
      </c>
      <c r="C312">
        <v>-43242.84</v>
      </c>
      <c r="H312" s="1" t="s">
        <v>815</v>
      </c>
      <c r="I312" s="1" t="s">
        <v>814</v>
      </c>
      <c r="J312">
        <v>3527.6399999999994</v>
      </c>
      <c r="K312">
        <f>IFERROR(VLOOKUP(Tableau47[[#This Row],[COMPTE]]*1,A311:C710,3,0),0)</f>
        <v>0</v>
      </c>
    </row>
    <row r="313" spans="1:11" x14ac:dyDescent="0.25">
      <c r="A313">
        <v>41100000</v>
      </c>
      <c r="B313" t="s">
        <v>800</v>
      </c>
      <c r="C313">
        <v>-1698518.34</v>
      </c>
      <c r="H313" s="1" t="s">
        <v>813</v>
      </c>
      <c r="I313" s="1" t="s">
        <v>812</v>
      </c>
      <c r="J313">
        <v>151000</v>
      </c>
      <c r="K313">
        <f>IFERROR(VLOOKUP(Tableau47[[#This Row],[COMPTE]]*1,A312:C710,3,0),0)</f>
        <v>0</v>
      </c>
    </row>
    <row r="314" spans="1:11" x14ac:dyDescent="0.25">
      <c r="A314">
        <v>41151000</v>
      </c>
      <c r="B314" t="s">
        <v>798</v>
      </c>
      <c r="C314">
        <v>48.89</v>
      </c>
      <c r="H314" s="1" t="s">
        <v>811</v>
      </c>
      <c r="I314" s="1" t="s">
        <v>810</v>
      </c>
      <c r="J314">
        <v>209310.93</v>
      </c>
      <c r="K314">
        <f>IFERROR(VLOOKUP(Tableau47[[#This Row],[COMPTE]]*1,A313:C710,3,0),0)</f>
        <v>0</v>
      </c>
    </row>
    <row r="315" spans="1:11" x14ac:dyDescent="0.25">
      <c r="A315">
        <v>41151018</v>
      </c>
      <c r="B315" t="s">
        <v>796</v>
      </c>
      <c r="C315">
        <v>3973.78</v>
      </c>
      <c r="H315" s="1" t="s">
        <v>809</v>
      </c>
      <c r="I315" s="1" t="s">
        <v>808</v>
      </c>
      <c r="J315">
        <v>-19765.919999999998</v>
      </c>
      <c r="K315">
        <f>IFERROR(VLOOKUP(Tableau47[[#This Row],[COMPTE]]*1,A314:C710,3,0),0)</f>
        <v>0</v>
      </c>
    </row>
    <row r="316" spans="1:11" x14ac:dyDescent="0.25">
      <c r="A316">
        <v>41151019</v>
      </c>
      <c r="B316" t="s">
        <v>794</v>
      </c>
      <c r="C316">
        <v>-26059.68</v>
      </c>
      <c r="H316" s="1" t="s">
        <v>807</v>
      </c>
      <c r="I316" s="1" t="s">
        <v>806</v>
      </c>
      <c r="J316">
        <v>-3353.0199999999895</v>
      </c>
      <c r="K316">
        <f>IFERROR(VLOOKUP(Tableau47[[#This Row],[COMPTE]]*1,A315:C710,3,0),0)</f>
        <v>0</v>
      </c>
    </row>
    <row r="317" spans="1:11" x14ac:dyDescent="0.25">
      <c r="A317">
        <v>41151022</v>
      </c>
      <c r="B317" t="s">
        <v>792</v>
      </c>
      <c r="C317">
        <v>64554.1</v>
      </c>
      <c r="H317" s="1" t="s">
        <v>805</v>
      </c>
      <c r="I317" s="1" t="s">
        <v>804</v>
      </c>
      <c r="J317">
        <v>0</v>
      </c>
      <c r="K317">
        <f>IFERROR(VLOOKUP(Tableau47[[#This Row],[COMPTE]]*1,A316:C710,3,0),0)</f>
        <v>0</v>
      </c>
    </row>
    <row r="318" spans="1:11" x14ac:dyDescent="0.25">
      <c r="A318">
        <v>41151023</v>
      </c>
      <c r="B318" t="s">
        <v>790</v>
      </c>
      <c r="C318">
        <v>-3390</v>
      </c>
      <c r="H318" s="1" t="s">
        <v>803</v>
      </c>
      <c r="I318" s="1" t="s">
        <v>802</v>
      </c>
      <c r="J318">
        <v>-70235.580000000016</v>
      </c>
      <c r="K318">
        <f>IFERROR(VLOOKUP(Tableau47[[#This Row],[COMPTE]]*1,A317:C710,3,0),0)</f>
        <v>0</v>
      </c>
    </row>
    <row r="319" spans="1:11" x14ac:dyDescent="0.25">
      <c r="A319">
        <v>41153000</v>
      </c>
      <c r="B319" t="s">
        <v>788</v>
      </c>
      <c r="C319">
        <v>0</v>
      </c>
      <c r="H319" s="1" t="s">
        <v>801</v>
      </c>
      <c r="I319" s="1" t="s">
        <v>800</v>
      </c>
      <c r="J319">
        <v>-1663713.8100000024</v>
      </c>
      <c r="K319">
        <f>IFERROR(VLOOKUP(Tableau47[[#This Row],[COMPTE]]*1,A318:C710,3,0),0)</f>
        <v>0</v>
      </c>
    </row>
    <row r="320" spans="1:11" x14ac:dyDescent="0.25">
      <c r="A320">
        <v>41191000</v>
      </c>
      <c r="B320" t="s">
        <v>786</v>
      </c>
      <c r="C320">
        <v>-0.01</v>
      </c>
      <c r="H320" s="1" t="s">
        <v>799</v>
      </c>
      <c r="I320" s="1" t="s">
        <v>798</v>
      </c>
      <c r="J320">
        <v>-1577.9300000000021</v>
      </c>
      <c r="K320">
        <f>IFERROR(VLOOKUP(Tableau47[[#This Row],[COMPTE]]*1,A319:C710,3,0),0)</f>
        <v>0</v>
      </c>
    </row>
    <row r="321" spans="1:11" x14ac:dyDescent="0.25">
      <c r="A321">
        <v>41192000</v>
      </c>
      <c r="B321" t="s">
        <v>784</v>
      </c>
      <c r="C321">
        <v>-187595.25</v>
      </c>
      <c r="H321" s="1" t="s">
        <v>797</v>
      </c>
      <c r="I321" s="1" t="s">
        <v>796</v>
      </c>
      <c r="J321">
        <v>2014.7799999999997</v>
      </c>
      <c r="K321">
        <f>IFERROR(VLOOKUP(Tableau47[[#This Row],[COMPTE]]*1,A320:C710,3,0),0)</f>
        <v>0</v>
      </c>
    </row>
    <row r="322" spans="1:11" x14ac:dyDescent="0.25">
      <c r="A322">
        <v>41193000</v>
      </c>
      <c r="B322" t="s">
        <v>782</v>
      </c>
      <c r="C322">
        <v>3014</v>
      </c>
      <c r="H322" s="1" t="s">
        <v>795</v>
      </c>
      <c r="I322" s="1" t="s">
        <v>794</v>
      </c>
      <c r="J322">
        <v>-28647.53</v>
      </c>
      <c r="K322">
        <f>IFERROR(VLOOKUP(Tableau47[[#This Row],[COMPTE]]*1,A321:C710,3,0),0)</f>
        <v>0</v>
      </c>
    </row>
    <row r="323" spans="1:11" x14ac:dyDescent="0.25">
      <c r="A323">
        <v>41194000</v>
      </c>
      <c r="B323" t="s">
        <v>780</v>
      </c>
      <c r="C323">
        <v>23256.71</v>
      </c>
      <c r="H323" s="1" t="s">
        <v>793</v>
      </c>
      <c r="I323" s="1" t="s">
        <v>792</v>
      </c>
      <c r="J323">
        <v>75625.859999999986</v>
      </c>
      <c r="K323">
        <f>IFERROR(VLOOKUP(Tableau47[[#This Row],[COMPTE]]*1,A322:C710,3,0),0)</f>
        <v>0</v>
      </c>
    </row>
    <row r="324" spans="1:11" x14ac:dyDescent="0.25">
      <c r="A324">
        <v>41194100</v>
      </c>
      <c r="B324" t="s">
        <v>778</v>
      </c>
      <c r="C324">
        <v>6115.28</v>
      </c>
      <c r="H324" s="1" t="s">
        <v>791</v>
      </c>
      <c r="I324" s="1" t="s">
        <v>790</v>
      </c>
      <c r="J324">
        <v>-9280</v>
      </c>
      <c r="K324">
        <f>IFERROR(VLOOKUP(Tableau47[[#This Row],[COMPTE]]*1,A323:C710,3,0),0)</f>
        <v>0</v>
      </c>
    </row>
    <row r="325" spans="1:11" x14ac:dyDescent="0.25">
      <c r="A325">
        <v>41195000</v>
      </c>
      <c r="B325" t="s">
        <v>776</v>
      </c>
      <c r="C325">
        <v>-35400</v>
      </c>
      <c r="H325" s="1" t="s">
        <v>789</v>
      </c>
      <c r="I325" s="1" t="s">
        <v>788</v>
      </c>
      <c r="J325">
        <v>-430</v>
      </c>
      <c r="K325">
        <f>IFERROR(VLOOKUP(Tableau47[[#This Row],[COMPTE]]*1,A324:C710,3,0),0)</f>
        <v>0</v>
      </c>
    </row>
    <row r="326" spans="1:11" x14ac:dyDescent="0.25">
      <c r="A326">
        <v>41196000</v>
      </c>
      <c r="B326" t="s">
        <v>774</v>
      </c>
      <c r="C326">
        <v>-29339.41</v>
      </c>
      <c r="H326" s="1" t="s">
        <v>787</v>
      </c>
      <c r="I326" s="1" t="s">
        <v>786</v>
      </c>
      <c r="J326">
        <v>-8.7311491370201111E-11</v>
      </c>
      <c r="K326">
        <f>IFERROR(VLOOKUP(Tableau47[[#This Row],[COMPTE]]*1,A325:C710,3,0),0)</f>
        <v>0</v>
      </c>
    </row>
    <row r="327" spans="1:11" x14ac:dyDescent="0.25">
      <c r="A327">
        <v>41198000</v>
      </c>
      <c r="B327" t="s">
        <v>772</v>
      </c>
      <c r="C327">
        <v>7402.6</v>
      </c>
      <c r="H327" s="1" t="s">
        <v>785</v>
      </c>
      <c r="I327" s="1" t="s">
        <v>784</v>
      </c>
      <c r="J327">
        <v>-180094.7699999609</v>
      </c>
      <c r="K327">
        <f>IFERROR(VLOOKUP(Tableau47[[#This Row],[COMPTE]]*1,A326:C710,3,0),0)</f>
        <v>0</v>
      </c>
    </row>
    <row r="328" spans="1:11" x14ac:dyDescent="0.25">
      <c r="A328">
        <v>41199000</v>
      </c>
      <c r="B328" t="s">
        <v>770</v>
      </c>
      <c r="C328">
        <v>-417</v>
      </c>
      <c r="H328" s="1" t="s">
        <v>783</v>
      </c>
      <c r="I328" s="1" t="s">
        <v>782</v>
      </c>
      <c r="J328">
        <v>4847.3800000001211</v>
      </c>
      <c r="K328">
        <f>IFERROR(VLOOKUP(Tableau47[[#This Row],[COMPTE]]*1,A327:C710,3,0),0)</f>
        <v>0</v>
      </c>
    </row>
    <row r="329" spans="1:11" x14ac:dyDescent="0.25">
      <c r="A329">
        <v>41200000</v>
      </c>
      <c r="B329" t="s">
        <v>768</v>
      </c>
      <c r="C329">
        <v>-332665.24</v>
      </c>
      <c r="H329" s="1" t="s">
        <v>781</v>
      </c>
      <c r="I329" s="1" t="s">
        <v>780</v>
      </c>
      <c r="J329">
        <v>17669.570000000007</v>
      </c>
      <c r="K329">
        <f>IFERROR(VLOOKUP(Tableau47[[#This Row],[COMPTE]]*1,A328:C710,3,0),0)</f>
        <v>0</v>
      </c>
    </row>
    <row r="330" spans="1:11" x14ac:dyDescent="0.25">
      <c r="A330">
        <v>41611000</v>
      </c>
      <c r="B330" t="s">
        <v>766</v>
      </c>
      <c r="C330">
        <v>0</v>
      </c>
      <c r="H330" s="1" t="s">
        <v>779</v>
      </c>
      <c r="I330" s="1" t="s">
        <v>778</v>
      </c>
      <c r="J330">
        <v>6982.8899999999558</v>
      </c>
      <c r="K330">
        <f>IFERROR(VLOOKUP(Tableau47[[#This Row],[COMPTE]]*1,A329:C710,3,0),0)</f>
        <v>0</v>
      </c>
    </row>
    <row r="331" spans="1:11" x14ac:dyDescent="0.25">
      <c r="A331">
        <v>41612000</v>
      </c>
      <c r="B331" t="s">
        <v>764</v>
      </c>
      <c r="C331">
        <v>-1020.98</v>
      </c>
      <c r="H331" s="1" t="s">
        <v>777</v>
      </c>
      <c r="I331" s="1" t="s">
        <v>776</v>
      </c>
      <c r="J331">
        <v>-37460</v>
      </c>
      <c r="K331">
        <f>IFERROR(VLOOKUP(Tableau47[[#This Row],[COMPTE]]*1,A330:C710,3,0),0)</f>
        <v>0</v>
      </c>
    </row>
    <row r="332" spans="1:11" x14ac:dyDescent="0.25">
      <c r="A332">
        <v>41620000</v>
      </c>
      <c r="B332" t="s">
        <v>762</v>
      </c>
      <c r="C332">
        <v>-1924.4</v>
      </c>
      <c r="H332" s="1" t="s">
        <v>775</v>
      </c>
      <c r="I332" s="1" t="s">
        <v>774</v>
      </c>
      <c r="J332">
        <v>-18657.300000001211</v>
      </c>
      <c r="K332">
        <f>IFERROR(VLOOKUP(Tableau47[[#This Row],[COMPTE]]*1,A331:C710,3,0),0)</f>
        <v>0</v>
      </c>
    </row>
    <row r="333" spans="1:11" x14ac:dyDescent="0.25">
      <c r="A333">
        <v>42000000</v>
      </c>
      <c r="B333" t="s">
        <v>760</v>
      </c>
      <c r="C333">
        <v>6449.89</v>
      </c>
      <c r="H333" s="1" t="s">
        <v>773</v>
      </c>
      <c r="I333" s="1" t="s">
        <v>772</v>
      </c>
      <c r="J333">
        <v>6502.6</v>
      </c>
      <c r="K333">
        <f>IFERROR(VLOOKUP(Tableau47[[#This Row],[COMPTE]]*1,A332:C710,3,0),0)</f>
        <v>0</v>
      </c>
    </row>
    <row r="334" spans="1:11" x14ac:dyDescent="0.25">
      <c r="A334">
        <v>42100000</v>
      </c>
      <c r="B334" t="s">
        <v>758</v>
      </c>
      <c r="C334">
        <v>66201.66</v>
      </c>
      <c r="H334" s="1" t="s">
        <v>771</v>
      </c>
      <c r="I334" s="1" t="s">
        <v>770</v>
      </c>
      <c r="J334">
        <v>-410</v>
      </c>
      <c r="K334">
        <f>IFERROR(VLOOKUP(Tableau47[[#This Row],[COMPTE]]*1,A333:C710,3,0),0)</f>
        <v>0</v>
      </c>
    </row>
    <row r="335" spans="1:11" x14ac:dyDescent="0.25">
      <c r="A335">
        <v>42150000</v>
      </c>
      <c r="B335" t="s">
        <v>756</v>
      </c>
      <c r="C335">
        <v>0</v>
      </c>
      <c r="H335" s="1" t="s">
        <v>769</v>
      </c>
      <c r="I335" s="1" t="s">
        <v>768</v>
      </c>
      <c r="J335">
        <v>-297285.08999999822</v>
      </c>
      <c r="K335">
        <f>IFERROR(VLOOKUP(Tableau47[[#This Row],[COMPTE]]*1,A334:C710,3,0),0)</f>
        <v>0</v>
      </c>
    </row>
    <row r="336" spans="1:11" x14ac:dyDescent="0.25">
      <c r="A336">
        <v>42200000</v>
      </c>
      <c r="B336" t="s">
        <v>754</v>
      </c>
      <c r="C336">
        <v>63225</v>
      </c>
      <c r="H336" s="1" t="s">
        <v>767</v>
      </c>
      <c r="I336" s="1" t="s">
        <v>766</v>
      </c>
      <c r="J336">
        <v>-5369.82</v>
      </c>
      <c r="K336">
        <f>IFERROR(VLOOKUP(Tableau47[[#This Row],[COMPTE]]*1,A335:C710,3,0),0)</f>
        <v>0</v>
      </c>
    </row>
    <row r="337" spans="1:11" x14ac:dyDescent="0.25">
      <c r="A337">
        <v>42250000</v>
      </c>
      <c r="B337" t="s">
        <v>752</v>
      </c>
      <c r="C337">
        <v>28436.9</v>
      </c>
      <c r="H337" s="1" t="s">
        <v>765</v>
      </c>
      <c r="I337" s="1" t="s">
        <v>764</v>
      </c>
      <c r="J337">
        <v>-1620.98</v>
      </c>
      <c r="K337">
        <f>IFERROR(VLOOKUP(Tableau47[[#This Row],[COMPTE]]*1,A336:C710,3,0),0)</f>
        <v>0</v>
      </c>
    </row>
    <row r="338" spans="1:11" x14ac:dyDescent="0.25">
      <c r="A338">
        <v>42500000</v>
      </c>
      <c r="B338" t="s">
        <v>750</v>
      </c>
      <c r="C338">
        <v>0</v>
      </c>
      <c r="H338" s="1" t="s">
        <v>763</v>
      </c>
      <c r="I338" s="1" t="s">
        <v>762</v>
      </c>
      <c r="J338">
        <v>-2405.5100000000011</v>
      </c>
      <c r="K338">
        <f>IFERROR(VLOOKUP(Tableau47[[#This Row],[COMPTE]]*1,A337:C710,3,0),0)</f>
        <v>0</v>
      </c>
    </row>
    <row r="339" spans="1:11" x14ac:dyDescent="0.25">
      <c r="A339">
        <v>42700000</v>
      </c>
      <c r="B339" t="s">
        <v>748</v>
      </c>
      <c r="C339">
        <v>-75</v>
      </c>
      <c r="H339" s="1" t="s">
        <v>761</v>
      </c>
      <c r="I339" s="1" t="s">
        <v>760</v>
      </c>
      <c r="J339">
        <v>6603.0300000000279</v>
      </c>
      <c r="K339">
        <f>IFERROR(VLOOKUP(Tableau47[[#This Row],[COMPTE]]*1,A338:C710,3,0),0)</f>
        <v>0</v>
      </c>
    </row>
    <row r="340" spans="1:11" x14ac:dyDescent="0.25">
      <c r="A340">
        <v>42820000</v>
      </c>
      <c r="B340" t="s">
        <v>746</v>
      </c>
      <c r="C340">
        <v>885008</v>
      </c>
      <c r="H340" s="1" t="s">
        <v>759</v>
      </c>
      <c r="I340" s="1" t="s">
        <v>758</v>
      </c>
      <c r="J340">
        <v>49402.580000005662</v>
      </c>
      <c r="K340">
        <f>IFERROR(VLOOKUP(Tableau47[[#This Row],[COMPTE]]*1,A339:C710,3,0),0)</f>
        <v>0</v>
      </c>
    </row>
    <row r="341" spans="1:11" x14ac:dyDescent="0.25">
      <c r="A341">
        <v>42860000</v>
      </c>
      <c r="B341" t="s">
        <v>744</v>
      </c>
      <c r="C341">
        <v>-50276.639999999999</v>
      </c>
      <c r="H341" s="1" t="s">
        <v>757</v>
      </c>
      <c r="I341" s="1" t="s">
        <v>756</v>
      </c>
      <c r="J341">
        <v>0</v>
      </c>
      <c r="K341">
        <f>IFERROR(VLOOKUP(Tableau47[[#This Row],[COMPTE]]*1,A340:C710,3,0),0)</f>
        <v>0</v>
      </c>
    </row>
    <row r="342" spans="1:11" x14ac:dyDescent="0.25">
      <c r="A342">
        <v>43110000</v>
      </c>
      <c r="B342" t="s">
        <v>742</v>
      </c>
      <c r="C342">
        <v>614620</v>
      </c>
      <c r="H342" s="1" t="s">
        <v>755</v>
      </c>
      <c r="I342" s="1" t="s">
        <v>754</v>
      </c>
      <c r="J342">
        <v>50946.999999999942</v>
      </c>
      <c r="K342">
        <f>IFERROR(VLOOKUP(Tableau47[[#This Row],[COMPTE]]*1,A341:C710,3,0),0)</f>
        <v>0</v>
      </c>
    </row>
    <row r="343" spans="1:11" x14ac:dyDescent="0.25">
      <c r="A343">
        <v>43721000</v>
      </c>
      <c r="B343" t="s">
        <v>740</v>
      </c>
      <c r="C343">
        <v>0</v>
      </c>
      <c r="H343" s="1" t="s">
        <v>753</v>
      </c>
      <c r="I343" s="1" t="s">
        <v>752</v>
      </c>
      <c r="J343">
        <v>31227.100000000006</v>
      </c>
      <c r="K343">
        <f>IFERROR(VLOOKUP(Tableau47[[#This Row],[COMPTE]]*1,A342:C710,3,0),0)</f>
        <v>0</v>
      </c>
    </row>
    <row r="344" spans="1:11" x14ac:dyDescent="0.25">
      <c r="A344">
        <v>43721010</v>
      </c>
      <c r="B344" t="s">
        <v>738</v>
      </c>
      <c r="C344">
        <v>80930.3</v>
      </c>
      <c r="H344" s="1" t="s">
        <v>751</v>
      </c>
      <c r="I344" s="1" t="s">
        <v>750</v>
      </c>
      <c r="J344">
        <v>-1149.9999999999927</v>
      </c>
      <c r="K344">
        <f>IFERROR(VLOOKUP(Tableau47[[#This Row],[COMPTE]]*1,A343:C710,3,0),0)</f>
        <v>0</v>
      </c>
    </row>
    <row r="345" spans="1:11" x14ac:dyDescent="0.25">
      <c r="A345">
        <v>43731000</v>
      </c>
      <c r="B345" t="s">
        <v>736</v>
      </c>
      <c r="C345">
        <v>304082.65000000002</v>
      </c>
      <c r="H345" s="1" t="s">
        <v>749</v>
      </c>
      <c r="I345" s="1" t="s">
        <v>748</v>
      </c>
      <c r="J345">
        <v>0</v>
      </c>
      <c r="K345">
        <f>IFERROR(VLOOKUP(Tableau47[[#This Row],[COMPTE]]*1,A344:C710,3,0),0)</f>
        <v>0</v>
      </c>
    </row>
    <row r="346" spans="1:11" x14ac:dyDescent="0.25">
      <c r="A346">
        <v>43734000</v>
      </c>
      <c r="B346" t="s">
        <v>734</v>
      </c>
      <c r="C346">
        <v>-150.51</v>
      </c>
      <c r="H346" s="1" t="s">
        <v>747</v>
      </c>
      <c r="I346" s="1" t="s">
        <v>746</v>
      </c>
      <c r="J346">
        <v>853920</v>
      </c>
      <c r="K346">
        <f>IFERROR(VLOOKUP(Tableau47[[#This Row],[COMPTE]]*1,A345:C710,3,0),0)</f>
        <v>0</v>
      </c>
    </row>
    <row r="347" spans="1:11" x14ac:dyDescent="0.25">
      <c r="A347">
        <v>43783000</v>
      </c>
      <c r="B347" t="s">
        <v>732</v>
      </c>
      <c r="C347">
        <v>238469.28</v>
      </c>
      <c r="H347" s="1" t="s">
        <v>745</v>
      </c>
      <c r="I347" s="1" t="s">
        <v>744</v>
      </c>
      <c r="J347">
        <v>-41249.390000000014</v>
      </c>
      <c r="K347">
        <f>IFERROR(VLOOKUP(Tableau47[[#This Row],[COMPTE]]*1,A346:C710,3,0),0)</f>
        <v>0</v>
      </c>
    </row>
    <row r="348" spans="1:11" x14ac:dyDescent="0.25">
      <c r="A348">
        <v>43784000</v>
      </c>
      <c r="B348" t="s">
        <v>730</v>
      </c>
      <c r="C348">
        <v>82146</v>
      </c>
      <c r="H348" s="1" t="s">
        <v>743</v>
      </c>
      <c r="I348" s="1" t="s">
        <v>742</v>
      </c>
      <c r="J348">
        <v>672635.99999999441</v>
      </c>
      <c r="K348">
        <f>IFERROR(VLOOKUP(Tableau47[[#This Row],[COMPTE]]*1,A347:C710,3,0),0)</f>
        <v>0</v>
      </c>
    </row>
    <row r="349" spans="1:11" x14ac:dyDescent="0.25">
      <c r="A349">
        <v>43785000</v>
      </c>
      <c r="B349" t="s">
        <v>728</v>
      </c>
      <c r="C349">
        <v>29527.16</v>
      </c>
      <c r="H349" s="1" t="s">
        <v>741</v>
      </c>
      <c r="I349" s="1" t="s">
        <v>740</v>
      </c>
      <c r="J349">
        <v>-6.4028427004814148E-10</v>
      </c>
      <c r="K349">
        <f>IFERROR(VLOOKUP(Tableau47[[#This Row],[COMPTE]]*1,A348:C710,3,0),0)</f>
        <v>0</v>
      </c>
    </row>
    <row r="350" spans="1:11" x14ac:dyDescent="0.25">
      <c r="A350">
        <v>43788000</v>
      </c>
      <c r="B350" t="s">
        <v>726</v>
      </c>
      <c r="C350">
        <v>1850.29</v>
      </c>
      <c r="H350" s="1" t="s">
        <v>739</v>
      </c>
      <c r="I350" s="1" t="s">
        <v>738</v>
      </c>
      <c r="J350">
        <v>81945.100000000035</v>
      </c>
      <c r="K350">
        <f>IFERROR(VLOOKUP(Tableau47[[#This Row],[COMPTE]]*1,A349:C710,3,0),0)</f>
        <v>0</v>
      </c>
    </row>
    <row r="351" spans="1:11" x14ac:dyDescent="0.25">
      <c r="A351">
        <v>43820000</v>
      </c>
      <c r="B351" t="s">
        <v>724</v>
      </c>
      <c r="C351">
        <v>336302</v>
      </c>
      <c r="H351" s="1" t="s">
        <v>737</v>
      </c>
      <c r="I351" s="1" t="s">
        <v>736</v>
      </c>
      <c r="J351">
        <v>299252.31999999704</v>
      </c>
      <c r="K351">
        <f>IFERROR(VLOOKUP(Tableau47[[#This Row],[COMPTE]]*1,A350:C710,3,0),0)</f>
        <v>0</v>
      </c>
    </row>
    <row r="352" spans="1:11" x14ac:dyDescent="0.25">
      <c r="A352">
        <v>44210000</v>
      </c>
      <c r="B352" t="s">
        <v>722</v>
      </c>
      <c r="C352">
        <v>26314</v>
      </c>
      <c r="H352" s="1" t="s">
        <v>735</v>
      </c>
      <c r="I352" s="1" t="s">
        <v>734</v>
      </c>
      <c r="J352">
        <v>-1.1368683772161603E-13</v>
      </c>
      <c r="K352">
        <f>IFERROR(VLOOKUP(Tableau47[[#This Row],[COMPTE]]*1,A351:C710,3,0),0)</f>
        <v>0</v>
      </c>
    </row>
    <row r="353" spans="1:11" x14ac:dyDescent="0.25">
      <c r="A353">
        <v>44300000</v>
      </c>
      <c r="B353" t="s">
        <v>720</v>
      </c>
      <c r="C353">
        <v>0</v>
      </c>
      <c r="H353" s="1" t="s">
        <v>733</v>
      </c>
      <c r="I353" s="1" t="s">
        <v>732</v>
      </c>
      <c r="J353">
        <v>219147.00000000023</v>
      </c>
      <c r="K353">
        <f>IFERROR(VLOOKUP(Tableau47[[#This Row],[COMPTE]]*1,A352:C710,3,0),0)</f>
        <v>0</v>
      </c>
    </row>
    <row r="354" spans="1:11" x14ac:dyDescent="0.25">
      <c r="A354">
        <v>44330000</v>
      </c>
      <c r="B354" t="s">
        <v>718</v>
      </c>
      <c r="C354">
        <v>-54220.9</v>
      </c>
      <c r="H354" s="1" t="s">
        <v>731</v>
      </c>
      <c r="I354" s="1" t="s">
        <v>730</v>
      </c>
      <c r="J354">
        <v>77390</v>
      </c>
      <c r="K354">
        <f>IFERROR(VLOOKUP(Tableau47[[#This Row],[COMPTE]]*1,A353:C710,3,0),0)</f>
        <v>0</v>
      </c>
    </row>
    <row r="355" spans="1:11" x14ac:dyDescent="0.25">
      <c r="A355">
        <v>44350000</v>
      </c>
      <c r="B355" t="s">
        <v>716</v>
      </c>
      <c r="C355">
        <v>-99032.04</v>
      </c>
      <c r="H355" s="1" t="s">
        <v>729</v>
      </c>
      <c r="I355" s="1" t="s">
        <v>728</v>
      </c>
      <c r="J355">
        <v>21662.089999999997</v>
      </c>
      <c r="K355">
        <f>IFERROR(VLOOKUP(Tableau47[[#This Row],[COMPTE]]*1,A354:C710,3,0),0)</f>
        <v>0</v>
      </c>
    </row>
    <row r="356" spans="1:11" x14ac:dyDescent="0.25">
      <c r="A356">
        <v>44360000</v>
      </c>
      <c r="B356" t="s">
        <v>714</v>
      </c>
      <c r="C356">
        <v>9180</v>
      </c>
      <c r="H356" s="1" t="s">
        <v>727</v>
      </c>
      <c r="I356" s="1" t="s">
        <v>726</v>
      </c>
      <c r="J356">
        <v>-1669.109999999986</v>
      </c>
      <c r="K356">
        <f>IFERROR(VLOOKUP(Tableau47[[#This Row],[COMPTE]]*1,A355:C710,3,0),0)</f>
        <v>0</v>
      </c>
    </row>
    <row r="357" spans="1:11" x14ac:dyDescent="0.25">
      <c r="A357">
        <v>44361000</v>
      </c>
      <c r="B357" t="s">
        <v>711</v>
      </c>
      <c r="C357">
        <v>-830042.18</v>
      </c>
      <c r="H357" s="1" t="s">
        <v>725</v>
      </c>
      <c r="I357" s="1" t="s">
        <v>724</v>
      </c>
      <c r="J357">
        <v>324489</v>
      </c>
      <c r="K357">
        <f>IFERROR(VLOOKUP(Tableau47[[#This Row],[COMPTE]]*1,A356:C710,3,0),0)</f>
        <v>0</v>
      </c>
    </row>
    <row r="358" spans="1:11" x14ac:dyDescent="0.25">
      <c r="A358">
        <v>44362000</v>
      </c>
      <c r="B358" t="s">
        <v>709</v>
      </c>
      <c r="C358">
        <v>-452424.96000000002</v>
      </c>
      <c r="H358" s="1" t="s">
        <v>723</v>
      </c>
      <c r="I358" s="1" t="s">
        <v>722</v>
      </c>
      <c r="J358">
        <v>33687.999999999942</v>
      </c>
      <c r="K358">
        <f>IFERROR(VLOOKUP(Tableau47[[#This Row],[COMPTE]]*1,A357:C710,3,0),0)</f>
        <v>0</v>
      </c>
    </row>
    <row r="359" spans="1:11" x14ac:dyDescent="0.25">
      <c r="A359">
        <v>44362500</v>
      </c>
      <c r="B359" t="s">
        <v>707</v>
      </c>
      <c r="C359">
        <v>169697.38</v>
      </c>
      <c r="H359" s="1" t="s">
        <v>721</v>
      </c>
      <c r="I359" s="1" t="s">
        <v>720</v>
      </c>
      <c r="J359">
        <v>0</v>
      </c>
      <c r="K359">
        <f>IFERROR(VLOOKUP(Tableau47[[#This Row],[COMPTE]]*1,A358:C710,3,0),0)</f>
        <v>0</v>
      </c>
    </row>
    <row r="360" spans="1:11" x14ac:dyDescent="0.25">
      <c r="A360">
        <v>44363000</v>
      </c>
      <c r="B360" t="s">
        <v>705</v>
      </c>
      <c r="C360">
        <v>-65510.720000000001</v>
      </c>
      <c r="H360" s="1" t="s">
        <v>719</v>
      </c>
      <c r="I360" s="1" t="s">
        <v>718</v>
      </c>
      <c r="J360">
        <v>-6000</v>
      </c>
      <c r="K360">
        <f>IFERROR(VLOOKUP(Tableau47[[#This Row],[COMPTE]]*1,A359:C710,3,0),0)</f>
        <v>0</v>
      </c>
    </row>
    <row r="361" spans="1:11" x14ac:dyDescent="0.25">
      <c r="A361">
        <v>44363500</v>
      </c>
      <c r="B361" t="s">
        <v>703</v>
      </c>
      <c r="C361">
        <v>20542.57</v>
      </c>
      <c r="H361" s="1" t="s">
        <v>717</v>
      </c>
      <c r="I361" s="1" t="s">
        <v>716</v>
      </c>
      <c r="J361">
        <v>-59617.279999999999</v>
      </c>
      <c r="K361">
        <f>IFERROR(VLOOKUP(Tableau47[[#This Row],[COMPTE]]*1,A360:C710,3,0),0)</f>
        <v>0</v>
      </c>
    </row>
    <row r="362" spans="1:11" x14ac:dyDescent="0.25">
      <c r="A362">
        <v>44364000</v>
      </c>
      <c r="B362" t="s">
        <v>701</v>
      </c>
      <c r="C362">
        <v>-90215.77</v>
      </c>
      <c r="H362" s="1" t="s">
        <v>715</v>
      </c>
      <c r="I362" s="1" t="s">
        <v>714</v>
      </c>
      <c r="J362">
        <v>-4820</v>
      </c>
      <c r="K362">
        <f>IFERROR(VLOOKUP(Tableau47[[#This Row],[COMPTE]]*1,A361:C710,3,0),0)</f>
        <v>0</v>
      </c>
    </row>
    <row r="363" spans="1:11" x14ac:dyDescent="0.25">
      <c r="A363">
        <v>44375000</v>
      </c>
      <c r="B363" t="s">
        <v>713</v>
      </c>
      <c r="C363">
        <v>0</v>
      </c>
      <c r="H363" s="1" t="s">
        <v>712</v>
      </c>
      <c r="I363" s="1" t="s">
        <v>711</v>
      </c>
      <c r="J363">
        <v>-830042.18</v>
      </c>
      <c r="K363">
        <f>IFERROR(VLOOKUP(Tableau47[[#This Row],[COMPTE]]*1,A362:C710,3,0),0)</f>
        <v>0</v>
      </c>
    </row>
    <row r="364" spans="1:11" x14ac:dyDescent="0.25">
      <c r="A364">
        <v>44378000</v>
      </c>
      <c r="B364" t="s">
        <v>699</v>
      </c>
      <c r="C364">
        <v>-18700</v>
      </c>
      <c r="H364" s="1" t="s">
        <v>710</v>
      </c>
      <c r="I364" s="1" t="s">
        <v>709</v>
      </c>
      <c r="J364">
        <v>-77064.20000000007</v>
      </c>
      <c r="K364">
        <f>IFERROR(VLOOKUP(Tableau47[[#This Row],[COMPTE]]*1,A363:C710,3,0),0)</f>
        <v>0</v>
      </c>
    </row>
    <row r="365" spans="1:11" x14ac:dyDescent="0.25">
      <c r="A365">
        <v>44378500</v>
      </c>
      <c r="B365" t="s">
        <v>697</v>
      </c>
      <c r="C365">
        <v>0</v>
      </c>
      <c r="H365" s="1" t="s">
        <v>708</v>
      </c>
      <c r="I365" s="1" t="s">
        <v>707</v>
      </c>
      <c r="J365">
        <v>108819.32999999999</v>
      </c>
      <c r="K365">
        <f>IFERROR(VLOOKUP(Tableau47[[#This Row],[COMPTE]]*1,A364:C710,3,0),0)</f>
        <v>0</v>
      </c>
    </row>
    <row r="366" spans="1:11" x14ac:dyDescent="0.25">
      <c r="A366">
        <v>44379000</v>
      </c>
      <c r="B366" t="s">
        <v>695</v>
      </c>
      <c r="C366">
        <v>-199270.59</v>
      </c>
      <c r="H366" s="1" t="s">
        <v>706</v>
      </c>
      <c r="I366" s="1" t="s">
        <v>705</v>
      </c>
      <c r="J366">
        <v>-1726.4599999999919</v>
      </c>
      <c r="K366">
        <f>IFERROR(VLOOKUP(Tableau47[[#This Row],[COMPTE]]*1,A365:C710,3,0),0)</f>
        <v>0</v>
      </c>
    </row>
    <row r="367" spans="1:11" x14ac:dyDescent="0.25">
      <c r="A367">
        <v>44380000</v>
      </c>
      <c r="B367" t="s">
        <v>693</v>
      </c>
      <c r="C367">
        <v>42356.34</v>
      </c>
      <c r="H367" s="1" t="s">
        <v>704</v>
      </c>
      <c r="I367" s="1" t="s">
        <v>703</v>
      </c>
      <c r="J367">
        <v>24083.25</v>
      </c>
      <c r="K367">
        <f>IFERROR(VLOOKUP(Tableau47[[#This Row],[COMPTE]]*1,A366:C710,3,0),0)</f>
        <v>0</v>
      </c>
    </row>
    <row r="368" spans="1:11" x14ac:dyDescent="0.25">
      <c r="A368">
        <v>44390000</v>
      </c>
      <c r="B368" t="s">
        <v>691</v>
      </c>
      <c r="C368">
        <v>3600</v>
      </c>
      <c r="H368" s="1" t="s">
        <v>702</v>
      </c>
      <c r="I368" s="1" t="s">
        <v>701</v>
      </c>
      <c r="J368">
        <v>-75432.950000000012</v>
      </c>
      <c r="K368">
        <f>IFERROR(VLOOKUP(Tableau47[[#This Row],[COMPTE]]*1,A367:C710,3,0),0)</f>
        <v>0</v>
      </c>
    </row>
    <row r="369" spans="1:11" x14ac:dyDescent="0.25">
      <c r="A369">
        <v>44391000</v>
      </c>
      <c r="B369" t="s">
        <v>689</v>
      </c>
      <c r="C369">
        <v>88487.07</v>
      </c>
      <c r="H369" s="1" t="s">
        <v>700</v>
      </c>
      <c r="I369" s="1" t="s">
        <v>699</v>
      </c>
      <c r="J369">
        <v>-30000</v>
      </c>
      <c r="K369">
        <f>IFERROR(VLOOKUP(Tableau47[[#This Row],[COMPTE]]*1,A368:C710,3,0),0)</f>
        <v>0</v>
      </c>
    </row>
    <row r="370" spans="1:11" x14ac:dyDescent="0.25">
      <c r="A370">
        <v>44551000</v>
      </c>
      <c r="B370" t="s">
        <v>687</v>
      </c>
      <c r="C370">
        <v>5007.17</v>
      </c>
      <c r="H370" s="1" t="s">
        <v>698</v>
      </c>
      <c r="I370" s="1" t="s">
        <v>697</v>
      </c>
      <c r="J370">
        <v>0</v>
      </c>
      <c r="K370">
        <f>IFERROR(VLOOKUP(Tableau47[[#This Row],[COMPTE]]*1,A369:C710,3,0),0)</f>
        <v>0</v>
      </c>
    </row>
    <row r="371" spans="1:11" x14ac:dyDescent="0.25">
      <c r="A371">
        <v>44562000</v>
      </c>
      <c r="B371" t="s">
        <v>685</v>
      </c>
      <c r="C371">
        <v>-1052.78</v>
      </c>
      <c r="H371" s="1" t="s">
        <v>696</v>
      </c>
      <c r="I371" s="1" t="s">
        <v>695</v>
      </c>
      <c r="J371">
        <v>-806623.48</v>
      </c>
      <c r="K371">
        <f>IFERROR(VLOOKUP(Tableau47[[#This Row],[COMPTE]]*1,A370:C710,3,0),0)</f>
        <v>0</v>
      </c>
    </row>
    <row r="372" spans="1:11" x14ac:dyDescent="0.25">
      <c r="A372">
        <v>44562110</v>
      </c>
      <c r="B372" t="s">
        <v>683</v>
      </c>
      <c r="C372">
        <v>-26.1</v>
      </c>
      <c r="H372" s="1" t="s">
        <v>694</v>
      </c>
      <c r="I372" s="1" t="s">
        <v>693</v>
      </c>
      <c r="J372">
        <v>0</v>
      </c>
      <c r="K372">
        <f>IFERROR(VLOOKUP(Tableau47[[#This Row],[COMPTE]]*1,A371:C710,3,0),0)</f>
        <v>0</v>
      </c>
    </row>
    <row r="373" spans="1:11" x14ac:dyDescent="0.25">
      <c r="A373">
        <v>44566000</v>
      </c>
      <c r="B373" t="s">
        <v>681</v>
      </c>
      <c r="C373">
        <v>-1755.84</v>
      </c>
      <c r="H373" s="1" t="s">
        <v>692</v>
      </c>
      <c r="I373" s="1" t="s">
        <v>691</v>
      </c>
      <c r="J373">
        <v>-8400</v>
      </c>
      <c r="K373">
        <f>IFERROR(VLOOKUP(Tableau47[[#This Row],[COMPTE]]*1,A372:C710,3,0),0)</f>
        <v>0</v>
      </c>
    </row>
    <row r="374" spans="1:11" x14ac:dyDescent="0.25">
      <c r="A374">
        <v>44566100</v>
      </c>
      <c r="B374" t="s">
        <v>678</v>
      </c>
      <c r="C374">
        <v>-145.12</v>
      </c>
      <c r="H374" s="1" t="s">
        <v>690</v>
      </c>
      <c r="I374" s="1" t="s">
        <v>689</v>
      </c>
      <c r="J374">
        <v>314791.67</v>
      </c>
      <c r="K374">
        <f>IFERROR(VLOOKUP(Tableau47[[#This Row],[COMPTE]]*1,A373:C710,3,0),0)</f>
        <v>0</v>
      </c>
    </row>
    <row r="375" spans="1:11" x14ac:dyDescent="0.25">
      <c r="A375">
        <v>44566200</v>
      </c>
      <c r="B375" t="s">
        <v>676</v>
      </c>
      <c r="C375">
        <v>-66.510000000000005</v>
      </c>
      <c r="H375" s="1" t="s">
        <v>688</v>
      </c>
      <c r="I375" s="1" t="s">
        <v>687</v>
      </c>
      <c r="J375">
        <v>78062.959999999992</v>
      </c>
      <c r="K375">
        <f>IFERROR(VLOOKUP(Tableau47[[#This Row],[COMPTE]]*1,A374:C710,3,0),0)</f>
        <v>0</v>
      </c>
    </row>
    <row r="376" spans="1:11" x14ac:dyDescent="0.25">
      <c r="A376">
        <v>44567000</v>
      </c>
      <c r="B376" t="s">
        <v>674</v>
      </c>
      <c r="C376">
        <v>0</v>
      </c>
      <c r="H376" s="1" t="s">
        <v>686</v>
      </c>
      <c r="I376" s="1" t="s">
        <v>685</v>
      </c>
      <c r="J376">
        <v>-189.85999999999331</v>
      </c>
      <c r="K376">
        <f>IFERROR(VLOOKUP(Tableau47[[#This Row],[COMPTE]]*1,A375:C710,3,0),0)</f>
        <v>0</v>
      </c>
    </row>
    <row r="377" spans="1:11" x14ac:dyDescent="0.25">
      <c r="A377">
        <v>44571100</v>
      </c>
      <c r="B377" t="s">
        <v>672</v>
      </c>
      <c r="C377">
        <v>0</v>
      </c>
      <c r="H377" s="1" t="s">
        <v>684</v>
      </c>
      <c r="I377" s="1" t="s">
        <v>683</v>
      </c>
      <c r="J377">
        <v>-26.100000000000364</v>
      </c>
      <c r="K377">
        <f>IFERROR(VLOOKUP(Tableau47[[#This Row],[COMPTE]]*1,A376:C710,3,0),0)</f>
        <v>0</v>
      </c>
    </row>
    <row r="378" spans="1:11" x14ac:dyDescent="0.25">
      <c r="A378">
        <v>44571200</v>
      </c>
      <c r="B378" t="s">
        <v>670</v>
      </c>
      <c r="C378">
        <v>0</v>
      </c>
      <c r="H378" s="1" t="s">
        <v>682</v>
      </c>
      <c r="I378" s="1" t="s">
        <v>681</v>
      </c>
      <c r="J378">
        <v>-1625.9000000001979</v>
      </c>
      <c r="K378">
        <f>IFERROR(VLOOKUP(Tableau47[[#This Row],[COMPTE]]*1,A377:C710,3,0),0)</f>
        <v>0</v>
      </c>
    </row>
    <row r="379" spans="1:11" x14ac:dyDescent="0.25">
      <c r="A379">
        <v>44573100</v>
      </c>
      <c r="B379" t="s">
        <v>680</v>
      </c>
      <c r="C379">
        <v>0</v>
      </c>
      <c r="H379" s="1" t="s">
        <v>679</v>
      </c>
      <c r="I379" s="1" t="s">
        <v>678</v>
      </c>
      <c r="J379">
        <v>-16.730000000000246</v>
      </c>
      <c r="K379">
        <f>IFERROR(VLOOKUP(Tableau47[[#This Row],[COMPTE]]*1,A378:C710,3,0),0)</f>
        <v>0</v>
      </c>
    </row>
    <row r="380" spans="1:11" x14ac:dyDescent="0.25">
      <c r="A380">
        <v>44710000</v>
      </c>
      <c r="B380" t="s">
        <v>327</v>
      </c>
      <c r="C380">
        <v>131395</v>
      </c>
      <c r="H380" s="1" t="s">
        <v>677</v>
      </c>
      <c r="I380" s="1" t="s">
        <v>676</v>
      </c>
      <c r="J380">
        <v>-471.96999999999753</v>
      </c>
      <c r="K380">
        <f>IFERROR(VLOOKUP(Tableau47[[#This Row],[COMPTE]]*1,A379:C710,3,0),0)</f>
        <v>0</v>
      </c>
    </row>
    <row r="381" spans="1:11" x14ac:dyDescent="0.25">
      <c r="A381">
        <v>44820000</v>
      </c>
      <c r="B381" t="s">
        <v>667</v>
      </c>
      <c r="C381">
        <v>97352</v>
      </c>
      <c r="H381" s="1" t="s">
        <v>675</v>
      </c>
      <c r="I381" s="1" t="s">
        <v>674</v>
      </c>
      <c r="J381">
        <v>-42663.63</v>
      </c>
      <c r="K381">
        <f>IFERROR(VLOOKUP(Tableau47[[#This Row],[COMPTE]]*1,A380:C710,3,0),0)</f>
        <v>0</v>
      </c>
    </row>
    <row r="382" spans="1:11" x14ac:dyDescent="0.25">
      <c r="A382">
        <v>46711000</v>
      </c>
      <c r="B382" t="s">
        <v>665</v>
      </c>
      <c r="C382">
        <v>-45826.58</v>
      </c>
      <c r="H382" s="1" t="s">
        <v>673</v>
      </c>
      <c r="I382" s="1" t="s">
        <v>672</v>
      </c>
      <c r="J382">
        <v>8.7311491370201111E-11</v>
      </c>
      <c r="K382">
        <f>IFERROR(VLOOKUP(Tableau47[[#This Row],[COMPTE]]*1,A381:C710,3,0),0)</f>
        <v>0</v>
      </c>
    </row>
    <row r="383" spans="1:11" x14ac:dyDescent="0.25">
      <c r="A383">
        <v>46712000</v>
      </c>
      <c r="B383" t="s">
        <v>661</v>
      </c>
      <c r="C383">
        <v>0</v>
      </c>
      <c r="H383" s="1" t="s">
        <v>671</v>
      </c>
      <c r="I383" s="1" t="s">
        <v>670</v>
      </c>
      <c r="J383">
        <v>1.1368683772161603E-13</v>
      </c>
      <c r="K383">
        <f>IFERROR(VLOOKUP(Tableau47[[#This Row],[COMPTE]]*1,A382:C710,3,0),0)</f>
        <v>0</v>
      </c>
    </row>
    <row r="384" spans="1:11" x14ac:dyDescent="0.25">
      <c r="A384">
        <v>46712800</v>
      </c>
      <c r="B384" t="s">
        <v>659</v>
      </c>
      <c r="C384">
        <v>600</v>
      </c>
      <c r="H384" s="1" t="s">
        <v>669</v>
      </c>
      <c r="I384" s="1" t="s">
        <v>327</v>
      </c>
      <c r="J384">
        <v>147295.00000000047</v>
      </c>
      <c r="K384">
        <f>IFERROR(VLOOKUP(Tableau47[[#This Row],[COMPTE]]*1,A383:C710,3,0),0)</f>
        <v>0</v>
      </c>
    </row>
    <row r="385" spans="1:11" x14ac:dyDescent="0.25">
      <c r="A385">
        <v>46713000</v>
      </c>
      <c r="B385" t="s">
        <v>657</v>
      </c>
      <c r="C385">
        <v>0</v>
      </c>
      <c r="H385" s="1" t="s">
        <v>668</v>
      </c>
      <c r="I385" s="1" t="s">
        <v>667</v>
      </c>
      <c r="J385">
        <v>93932</v>
      </c>
      <c r="K385">
        <f>IFERROR(VLOOKUP(Tableau47[[#This Row],[COMPTE]]*1,A384:C710,3,0),0)</f>
        <v>0</v>
      </c>
    </row>
    <row r="386" spans="1:11" x14ac:dyDescent="0.25">
      <c r="A386">
        <v>46713100</v>
      </c>
      <c r="B386" t="s">
        <v>655</v>
      </c>
      <c r="C386">
        <v>0</v>
      </c>
      <c r="H386" s="1" t="s">
        <v>666</v>
      </c>
      <c r="I386" s="1" t="s">
        <v>665</v>
      </c>
      <c r="J386">
        <v>-11131.039999999994</v>
      </c>
      <c r="K386">
        <f>IFERROR(VLOOKUP(Tableau47[[#This Row],[COMPTE]]*1,A385:C710,3,0),0)</f>
        <v>0</v>
      </c>
    </row>
    <row r="387" spans="1:11" x14ac:dyDescent="0.25">
      <c r="A387">
        <v>46713200</v>
      </c>
      <c r="B387" t="s">
        <v>653</v>
      </c>
      <c r="C387">
        <v>0</v>
      </c>
      <c r="H387" s="1" t="s">
        <v>664</v>
      </c>
      <c r="I387" s="1" t="s">
        <v>663</v>
      </c>
      <c r="J387">
        <v>0</v>
      </c>
      <c r="K387">
        <f>IFERROR(VLOOKUP(Tableau47[[#This Row],[COMPTE]]*1,A386:C710,3,0),0)</f>
        <v>0</v>
      </c>
    </row>
    <row r="388" spans="1:11" x14ac:dyDescent="0.25">
      <c r="A388">
        <v>46714000</v>
      </c>
      <c r="B388" t="s">
        <v>651</v>
      </c>
      <c r="C388">
        <v>0</v>
      </c>
      <c r="H388" s="1" t="s">
        <v>662</v>
      </c>
      <c r="I388" s="1" t="s">
        <v>661</v>
      </c>
      <c r="J388">
        <v>-4499.6000000000058</v>
      </c>
      <c r="K388">
        <f>IFERROR(VLOOKUP(Tableau47[[#This Row],[COMPTE]]*1,A387:C710,3,0),0)</f>
        <v>0</v>
      </c>
    </row>
    <row r="389" spans="1:11" x14ac:dyDescent="0.25">
      <c r="A389">
        <v>46717000</v>
      </c>
      <c r="B389" t="s">
        <v>649</v>
      </c>
      <c r="C389">
        <v>-55.95</v>
      </c>
      <c r="H389" s="1" t="s">
        <v>660</v>
      </c>
      <c r="I389" s="1" t="s">
        <v>659</v>
      </c>
      <c r="J389">
        <v>600</v>
      </c>
      <c r="K389">
        <f>IFERROR(VLOOKUP(Tableau47[[#This Row],[COMPTE]]*1,A388:C710,3,0),0)</f>
        <v>0</v>
      </c>
    </row>
    <row r="390" spans="1:11" x14ac:dyDescent="0.25">
      <c r="A390">
        <v>46721000</v>
      </c>
      <c r="B390" t="s">
        <v>647</v>
      </c>
      <c r="C390">
        <v>0</v>
      </c>
      <c r="H390" s="1" t="s">
        <v>658</v>
      </c>
      <c r="I390" s="1" t="s">
        <v>657</v>
      </c>
      <c r="J390">
        <v>4.6566128730773926E-10</v>
      </c>
      <c r="K390">
        <f>IFERROR(VLOOKUP(Tableau47[[#This Row],[COMPTE]]*1,A389:C710,3,0),0)</f>
        <v>0</v>
      </c>
    </row>
    <row r="391" spans="1:11" x14ac:dyDescent="0.25">
      <c r="A391">
        <v>46800000</v>
      </c>
      <c r="B391" t="s">
        <v>645</v>
      </c>
      <c r="C391">
        <v>-800</v>
      </c>
      <c r="H391" s="1" t="s">
        <v>656</v>
      </c>
      <c r="I391" s="1" t="s">
        <v>655</v>
      </c>
      <c r="J391">
        <v>0</v>
      </c>
      <c r="K391">
        <f>IFERROR(VLOOKUP(Tableau47[[#This Row],[COMPTE]]*1,A390:C710,3,0),0)</f>
        <v>0</v>
      </c>
    </row>
    <row r="392" spans="1:11" x14ac:dyDescent="0.25">
      <c r="A392">
        <v>46860000</v>
      </c>
      <c r="B392" t="s">
        <v>643</v>
      </c>
      <c r="C392">
        <v>365587.76</v>
      </c>
      <c r="H392" s="1" t="s">
        <v>654</v>
      </c>
      <c r="I392" s="1" t="s">
        <v>653</v>
      </c>
      <c r="J392">
        <v>0</v>
      </c>
      <c r="K392">
        <f>IFERROR(VLOOKUP(Tableau47[[#This Row],[COMPTE]]*1,A391:C710,3,0),0)</f>
        <v>0</v>
      </c>
    </row>
    <row r="393" spans="1:11" x14ac:dyDescent="0.25">
      <c r="A393">
        <v>46871000</v>
      </c>
      <c r="B393" t="s">
        <v>641</v>
      </c>
      <c r="C393">
        <v>-241790.03</v>
      </c>
      <c r="H393" s="1" t="s">
        <v>652</v>
      </c>
      <c r="I393" s="1" t="s">
        <v>651</v>
      </c>
      <c r="J393">
        <v>0</v>
      </c>
      <c r="K393">
        <f>IFERROR(VLOOKUP(Tableau47[[#This Row],[COMPTE]]*1,A392:C710,3,0),0)</f>
        <v>0</v>
      </c>
    </row>
    <row r="394" spans="1:11" x14ac:dyDescent="0.25">
      <c r="A394">
        <v>46872000</v>
      </c>
      <c r="B394" t="s">
        <v>639</v>
      </c>
      <c r="C394">
        <v>-24607.5</v>
      </c>
      <c r="H394" s="1" t="s">
        <v>650</v>
      </c>
      <c r="I394" s="1" t="s">
        <v>649</v>
      </c>
      <c r="J394">
        <v>-3.637978807091713E-12</v>
      </c>
      <c r="K394">
        <f>IFERROR(VLOOKUP(Tableau47[[#This Row],[COMPTE]]*1,A393:C710,3,0),0)</f>
        <v>0</v>
      </c>
    </row>
    <row r="395" spans="1:11" x14ac:dyDescent="0.25">
      <c r="A395">
        <v>46874000</v>
      </c>
      <c r="B395" t="s">
        <v>635</v>
      </c>
      <c r="C395">
        <v>-66977.399999999994</v>
      </c>
      <c r="H395" s="1" t="s">
        <v>648</v>
      </c>
      <c r="I395" s="1" t="s">
        <v>647</v>
      </c>
      <c r="J395">
        <v>0</v>
      </c>
      <c r="K395">
        <f>IFERROR(VLOOKUP(Tableau47[[#This Row],[COMPTE]]*1,A394:C710,3,0),0)</f>
        <v>0</v>
      </c>
    </row>
    <row r="396" spans="1:11" x14ac:dyDescent="0.25">
      <c r="A396">
        <v>47891000</v>
      </c>
      <c r="B396" t="s">
        <v>633</v>
      </c>
      <c r="C396">
        <v>0</v>
      </c>
      <c r="H396" s="1" t="s">
        <v>646</v>
      </c>
      <c r="I396" s="1" t="s">
        <v>645</v>
      </c>
      <c r="J396">
        <v>53.919999999999163</v>
      </c>
      <c r="K396">
        <f>IFERROR(VLOOKUP(Tableau47[[#This Row],[COMPTE]]*1,A395:C710,3,0),0)</f>
        <v>0</v>
      </c>
    </row>
    <row r="397" spans="1:11" x14ac:dyDescent="0.25">
      <c r="A397">
        <v>48600000</v>
      </c>
      <c r="B397" t="s">
        <v>631</v>
      </c>
      <c r="C397">
        <v>-137763.65</v>
      </c>
      <c r="H397" s="1" t="s">
        <v>644</v>
      </c>
      <c r="I397" s="1" t="s">
        <v>643</v>
      </c>
      <c r="J397">
        <v>392052.70999999996</v>
      </c>
      <c r="K397">
        <f>IFERROR(VLOOKUP(Tableau47[[#This Row],[COMPTE]]*1,A396:C710,3,0),0)</f>
        <v>0</v>
      </c>
    </row>
    <row r="398" spans="1:11" x14ac:dyDescent="0.25">
      <c r="A398">
        <v>48710000</v>
      </c>
      <c r="B398" t="s">
        <v>629</v>
      </c>
      <c r="C398">
        <v>1077993.4099999999</v>
      </c>
      <c r="H398" s="1" t="s">
        <v>642</v>
      </c>
      <c r="I398" s="1" t="s">
        <v>641</v>
      </c>
      <c r="J398">
        <v>-284504.61</v>
      </c>
      <c r="K398">
        <f>IFERROR(VLOOKUP(Tableau47[[#This Row],[COMPTE]]*1,A397:C710,3,0),0)</f>
        <v>0</v>
      </c>
    </row>
    <row r="399" spans="1:11" x14ac:dyDescent="0.25">
      <c r="A399">
        <v>48770000</v>
      </c>
      <c r="B399" t="s">
        <v>627</v>
      </c>
      <c r="C399">
        <v>2392.66</v>
      </c>
      <c r="H399" s="1" t="s">
        <v>640</v>
      </c>
      <c r="I399" s="1" t="s">
        <v>639</v>
      </c>
      <c r="J399">
        <v>-17120.270000000019</v>
      </c>
      <c r="K399">
        <f>IFERROR(VLOOKUP(Tableau47[[#This Row],[COMPTE]]*1,A398:C710,3,0),0)</f>
        <v>0</v>
      </c>
    </row>
    <row r="400" spans="1:11" x14ac:dyDescent="0.25">
      <c r="A400">
        <v>48778000</v>
      </c>
      <c r="B400" t="s">
        <v>625</v>
      </c>
      <c r="C400">
        <v>-5450.54</v>
      </c>
      <c r="H400" s="1" t="s">
        <v>638</v>
      </c>
      <c r="I400" s="1" t="s">
        <v>637</v>
      </c>
      <c r="J400">
        <v>0</v>
      </c>
      <c r="K400">
        <f>IFERROR(VLOOKUP(Tableau47[[#This Row],[COMPTE]]*1,A399:C710,3,0),0)</f>
        <v>0</v>
      </c>
    </row>
    <row r="401" spans="1:11" x14ac:dyDescent="0.25">
      <c r="A401">
        <v>49111000</v>
      </c>
      <c r="B401" t="s">
        <v>621</v>
      </c>
      <c r="C401">
        <v>0</v>
      </c>
      <c r="H401" s="1" t="s">
        <v>636</v>
      </c>
      <c r="I401" s="1" t="s">
        <v>635</v>
      </c>
      <c r="J401">
        <v>-37391.509999999995</v>
      </c>
      <c r="K401">
        <f>IFERROR(VLOOKUP(Tableau47[[#This Row],[COMPTE]]*1,A400:C710,3,0),0)</f>
        <v>0</v>
      </c>
    </row>
    <row r="402" spans="1:11" x14ac:dyDescent="0.25">
      <c r="A402">
        <v>49112000</v>
      </c>
      <c r="B402" t="s">
        <v>619</v>
      </c>
      <c r="C402">
        <v>1020.98</v>
      </c>
      <c r="H402" s="1" t="s">
        <v>634</v>
      </c>
      <c r="I402" s="1" t="s">
        <v>633</v>
      </c>
      <c r="J402">
        <v>-5.8207660913467407E-11</v>
      </c>
      <c r="K402">
        <f>IFERROR(VLOOKUP(Tableau47[[#This Row],[COMPTE]]*1,A401:C710,3,0),0)</f>
        <v>0</v>
      </c>
    </row>
    <row r="403" spans="1:11" x14ac:dyDescent="0.25">
      <c r="A403">
        <v>49120000</v>
      </c>
      <c r="B403" t="s">
        <v>617</v>
      </c>
      <c r="C403">
        <v>1924.4</v>
      </c>
      <c r="H403" s="1" t="s">
        <v>632</v>
      </c>
      <c r="I403" s="1" t="s">
        <v>631</v>
      </c>
      <c r="J403">
        <v>-79290.030000000028</v>
      </c>
      <c r="K403">
        <f>IFERROR(VLOOKUP(Tableau47[[#This Row],[COMPTE]]*1,A402:C710,3,0),0)</f>
        <v>0</v>
      </c>
    </row>
    <row r="404" spans="1:11" x14ac:dyDescent="0.25">
      <c r="A404">
        <v>50811400</v>
      </c>
      <c r="B404" t="s">
        <v>615</v>
      </c>
      <c r="C404">
        <v>-288118.25</v>
      </c>
      <c r="H404" s="1" t="s">
        <v>630</v>
      </c>
      <c r="I404" s="1" t="s">
        <v>629</v>
      </c>
      <c r="J404">
        <v>1390632.41</v>
      </c>
      <c r="K404">
        <f>IFERROR(VLOOKUP(Tableau47[[#This Row],[COMPTE]]*1,A403:C710,3,0),0)</f>
        <v>0</v>
      </c>
    </row>
    <row r="405" spans="1:11" x14ac:dyDescent="0.25">
      <c r="A405">
        <v>51210100</v>
      </c>
      <c r="B405" t="s">
        <v>613</v>
      </c>
      <c r="C405">
        <v>-846856.46</v>
      </c>
      <c r="H405" s="1" t="s">
        <v>628</v>
      </c>
      <c r="I405" s="1" t="s">
        <v>627</v>
      </c>
      <c r="J405">
        <v>2392.66</v>
      </c>
      <c r="K405">
        <f>IFERROR(VLOOKUP(Tableau47[[#This Row],[COMPTE]]*1,A404:C710,3,0),0)</f>
        <v>0</v>
      </c>
    </row>
    <row r="406" spans="1:11" x14ac:dyDescent="0.25">
      <c r="A406">
        <v>51210510</v>
      </c>
      <c r="B406" t="s">
        <v>611</v>
      </c>
      <c r="C406">
        <v>-15729.56</v>
      </c>
      <c r="H406" s="1" t="s">
        <v>626</v>
      </c>
      <c r="I406" s="1" t="s">
        <v>625</v>
      </c>
      <c r="J406">
        <v>1438.0100000000002</v>
      </c>
      <c r="K406">
        <f>IFERROR(VLOOKUP(Tableau47[[#This Row],[COMPTE]]*1,A405:C710,3,0),0)</f>
        <v>0</v>
      </c>
    </row>
    <row r="407" spans="1:11" x14ac:dyDescent="0.25">
      <c r="A407">
        <v>51210520</v>
      </c>
      <c r="B407" t="s">
        <v>609</v>
      </c>
      <c r="C407">
        <v>-16610</v>
      </c>
      <c r="H407" s="1" t="s">
        <v>624</v>
      </c>
      <c r="I407" s="1" t="s">
        <v>623</v>
      </c>
      <c r="J407">
        <v>0</v>
      </c>
      <c r="K407">
        <f>IFERROR(VLOOKUP(Tableau47[[#This Row],[COMPTE]]*1,A406:C710,3,0),0)</f>
        <v>0</v>
      </c>
    </row>
    <row r="408" spans="1:11" x14ac:dyDescent="0.25">
      <c r="A408">
        <v>51210530</v>
      </c>
      <c r="B408" t="s">
        <v>607</v>
      </c>
      <c r="C408">
        <v>-3028.08</v>
      </c>
      <c r="H408" s="1" t="s">
        <v>622</v>
      </c>
      <c r="I408" s="1" t="s">
        <v>621</v>
      </c>
      <c r="J408">
        <v>5369.820000000007</v>
      </c>
      <c r="K408">
        <f>IFERROR(VLOOKUP(Tableau47[[#This Row],[COMPTE]]*1,A407:C710,3,0),0)</f>
        <v>0</v>
      </c>
    </row>
    <row r="409" spans="1:11" x14ac:dyDescent="0.25">
      <c r="A409">
        <v>51210580</v>
      </c>
      <c r="B409" t="s">
        <v>605</v>
      </c>
      <c r="C409">
        <v>-45796.46</v>
      </c>
      <c r="H409" s="1" t="s">
        <v>620</v>
      </c>
      <c r="I409" s="1" t="s">
        <v>619</v>
      </c>
      <c r="J409">
        <v>1620.9800000000005</v>
      </c>
      <c r="K409">
        <f>IFERROR(VLOOKUP(Tableau47[[#This Row],[COMPTE]]*1,A408:C710,3,0),0)</f>
        <v>0</v>
      </c>
    </row>
    <row r="410" spans="1:11" x14ac:dyDescent="0.25">
      <c r="A410">
        <v>51210600</v>
      </c>
      <c r="B410" t="s">
        <v>603</v>
      </c>
      <c r="C410">
        <v>-407104.74</v>
      </c>
      <c r="H410" s="1" t="s">
        <v>618</v>
      </c>
      <c r="I410" s="1" t="s">
        <v>617</v>
      </c>
      <c r="J410">
        <v>1924.3999999999996</v>
      </c>
      <c r="K410">
        <f>IFERROR(VLOOKUP(Tableau47[[#This Row],[COMPTE]]*1,A409:C710,3,0),0)</f>
        <v>0</v>
      </c>
    </row>
    <row r="411" spans="1:11" x14ac:dyDescent="0.25">
      <c r="A411">
        <v>51210700</v>
      </c>
      <c r="B411" t="s">
        <v>601</v>
      </c>
      <c r="C411">
        <v>-9484.01</v>
      </c>
      <c r="H411" s="1" t="s">
        <v>616</v>
      </c>
      <c r="I411" s="1" t="s">
        <v>615</v>
      </c>
      <c r="J411">
        <v>-288118.25</v>
      </c>
      <c r="K411">
        <f>IFERROR(VLOOKUP(Tableau47[[#This Row],[COMPTE]]*1,A410:C710,3,0),0)</f>
        <v>0</v>
      </c>
    </row>
    <row r="412" spans="1:11" x14ac:dyDescent="0.25">
      <c r="A412">
        <v>51210800</v>
      </c>
      <c r="B412" t="s">
        <v>599</v>
      </c>
      <c r="C412">
        <v>-22129.58</v>
      </c>
      <c r="H412" s="1" t="s">
        <v>614</v>
      </c>
      <c r="I412" s="1" t="s">
        <v>613</v>
      </c>
      <c r="J412">
        <v>-999715.09000023827</v>
      </c>
      <c r="K412">
        <f>IFERROR(VLOOKUP(Tableau47[[#This Row],[COMPTE]]*1,A411:C710,3,0),0)</f>
        <v>0</v>
      </c>
    </row>
    <row r="413" spans="1:11" x14ac:dyDescent="0.25">
      <c r="A413">
        <v>51220100</v>
      </c>
      <c r="B413" t="s">
        <v>597</v>
      </c>
      <c r="C413">
        <v>-387531.65</v>
      </c>
      <c r="H413" s="1" t="s">
        <v>612</v>
      </c>
      <c r="I413" s="1" t="s">
        <v>611</v>
      </c>
      <c r="J413">
        <v>-19007.07</v>
      </c>
      <c r="K413">
        <f>IFERROR(VLOOKUP(Tableau47[[#This Row],[COMPTE]]*1,A412:C710,3,0),0)</f>
        <v>0</v>
      </c>
    </row>
    <row r="414" spans="1:11" x14ac:dyDescent="0.25">
      <c r="A414">
        <v>51220200</v>
      </c>
      <c r="B414" t="s">
        <v>595</v>
      </c>
      <c r="C414">
        <v>-646.34</v>
      </c>
      <c r="H414" s="1" t="s">
        <v>610</v>
      </c>
      <c r="I414" s="1" t="s">
        <v>609</v>
      </c>
      <c r="J414">
        <v>-10720</v>
      </c>
      <c r="K414">
        <f>IFERROR(VLOOKUP(Tableau47[[#This Row],[COMPTE]]*1,A413:C710,3,0),0)</f>
        <v>0</v>
      </c>
    </row>
    <row r="415" spans="1:11" x14ac:dyDescent="0.25">
      <c r="A415">
        <v>51230100</v>
      </c>
      <c r="B415" t="s">
        <v>593</v>
      </c>
      <c r="C415">
        <v>-84898.18</v>
      </c>
      <c r="H415" s="1" t="s">
        <v>608</v>
      </c>
      <c r="I415" s="1" t="s">
        <v>607</v>
      </c>
      <c r="J415">
        <v>-10822.329999999998</v>
      </c>
      <c r="K415">
        <f>IFERROR(VLOOKUP(Tableau47[[#This Row],[COMPTE]]*1,A414:C710,3,0),0)</f>
        <v>0</v>
      </c>
    </row>
    <row r="416" spans="1:11" x14ac:dyDescent="0.25">
      <c r="A416">
        <v>51230200</v>
      </c>
      <c r="B416" t="s">
        <v>591</v>
      </c>
      <c r="C416">
        <v>-103.74</v>
      </c>
      <c r="H416" s="1" t="s">
        <v>606</v>
      </c>
      <c r="I416" s="1" t="s">
        <v>605</v>
      </c>
      <c r="J416">
        <v>-45796.46</v>
      </c>
      <c r="K416">
        <f>IFERROR(VLOOKUP(Tableau47[[#This Row],[COMPTE]]*1,A415:C710,3,0),0)</f>
        <v>0</v>
      </c>
    </row>
    <row r="417" spans="1:11" x14ac:dyDescent="0.25">
      <c r="A417">
        <v>51230600</v>
      </c>
      <c r="B417" t="s">
        <v>589</v>
      </c>
      <c r="C417">
        <v>-16633.3</v>
      </c>
      <c r="H417" s="1" t="s">
        <v>604</v>
      </c>
      <c r="I417" s="1" t="s">
        <v>603</v>
      </c>
      <c r="J417">
        <v>-406901.29</v>
      </c>
      <c r="K417">
        <f>IFERROR(VLOOKUP(Tableau47[[#This Row],[COMPTE]]*1,A416:C710,3,0),0)</f>
        <v>0</v>
      </c>
    </row>
    <row r="418" spans="1:11" x14ac:dyDescent="0.25">
      <c r="A418">
        <v>51240200</v>
      </c>
      <c r="B418" t="s">
        <v>587</v>
      </c>
      <c r="C418">
        <v>-423841.59</v>
      </c>
      <c r="H418" s="1" t="s">
        <v>602</v>
      </c>
      <c r="I418" s="1" t="s">
        <v>601</v>
      </c>
      <c r="J418">
        <v>-9479.27</v>
      </c>
      <c r="K418">
        <f>IFERROR(VLOOKUP(Tableau47[[#This Row],[COMPTE]]*1,A417:C710,3,0),0)</f>
        <v>0</v>
      </c>
    </row>
    <row r="419" spans="1:11" x14ac:dyDescent="0.25">
      <c r="A419">
        <v>51250000</v>
      </c>
      <c r="B419" t="s">
        <v>585</v>
      </c>
      <c r="C419">
        <v>-1110837.19</v>
      </c>
      <c r="H419" s="1" t="s">
        <v>600</v>
      </c>
      <c r="I419" s="1" t="s">
        <v>599</v>
      </c>
      <c r="J419">
        <v>-17755.039999999997</v>
      </c>
      <c r="K419">
        <f>IFERROR(VLOOKUP(Tableau47[[#This Row],[COMPTE]]*1,A418:C710,3,0),0)</f>
        <v>0</v>
      </c>
    </row>
    <row r="420" spans="1:11" x14ac:dyDescent="0.25">
      <c r="A420">
        <v>51250100</v>
      </c>
      <c r="B420" t="s">
        <v>583</v>
      </c>
      <c r="C420">
        <v>-27734.05</v>
      </c>
      <c r="H420" s="1" t="s">
        <v>598</v>
      </c>
      <c r="I420" s="1" t="s">
        <v>597</v>
      </c>
      <c r="J420">
        <v>-363411.77000000101</v>
      </c>
      <c r="K420">
        <f>IFERROR(VLOOKUP(Tableau47[[#This Row],[COMPTE]]*1,A419:C710,3,0),0)</f>
        <v>0</v>
      </c>
    </row>
    <row r="421" spans="1:11" x14ac:dyDescent="0.25">
      <c r="A421">
        <v>51250200</v>
      </c>
      <c r="B421" t="s">
        <v>581</v>
      </c>
      <c r="C421">
        <v>-213117.45</v>
      </c>
      <c r="H421" s="1" t="s">
        <v>596</v>
      </c>
      <c r="I421" s="1" t="s">
        <v>595</v>
      </c>
      <c r="J421">
        <v>-386.33999999999992</v>
      </c>
      <c r="K421">
        <f>IFERROR(VLOOKUP(Tableau47[[#This Row],[COMPTE]]*1,A420:C710,3,0),0)</f>
        <v>0</v>
      </c>
    </row>
    <row r="422" spans="1:11" x14ac:dyDescent="0.25">
      <c r="A422">
        <v>51250600</v>
      </c>
      <c r="B422" t="s">
        <v>579</v>
      </c>
      <c r="C422">
        <v>-1255451.08</v>
      </c>
      <c r="H422" s="1" t="s">
        <v>594</v>
      </c>
      <c r="I422" s="1" t="s">
        <v>593</v>
      </c>
      <c r="J422">
        <v>-339888.20000000484</v>
      </c>
      <c r="K422">
        <f>IFERROR(VLOOKUP(Tableau47[[#This Row],[COMPTE]]*1,A421:C710,3,0),0)</f>
        <v>0</v>
      </c>
    </row>
    <row r="423" spans="1:11" x14ac:dyDescent="0.25">
      <c r="A423">
        <v>51250800</v>
      </c>
      <c r="B423" t="s">
        <v>576</v>
      </c>
      <c r="C423">
        <v>-508088.19</v>
      </c>
      <c r="H423" s="1" t="s">
        <v>592</v>
      </c>
      <c r="I423" s="1" t="s">
        <v>591</v>
      </c>
      <c r="J423">
        <v>-3.9500000000043656</v>
      </c>
      <c r="K423">
        <f>IFERROR(VLOOKUP(Tableau47[[#This Row],[COMPTE]]*1,A422:C710,3,0),0)</f>
        <v>0</v>
      </c>
    </row>
    <row r="424" spans="1:11" x14ac:dyDescent="0.25">
      <c r="A424">
        <v>51400000</v>
      </c>
      <c r="B424" t="s">
        <v>574</v>
      </c>
      <c r="C424">
        <v>-115692.51</v>
      </c>
      <c r="H424" s="1" t="s">
        <v>590</v>
      </c>
      <c r="I424" s="1" t="s">
        <v>589</v>
      </c>
      <c r="J424">
        <v>-16616.72</v>
      </c>
      <c r="K424">
        <f>IFERROR(VLOOKUP(Tableau47[[#This Row],[COMPTE]]*1,A423:C710,3,0),0)</f>
        <v>0</v>
      </c>
    </row>
    <row r="425" spans="1:11" x14ac:dyDescent="0.25">
      <c r="A425">
        <v>53010000</v>
      </c>
      <c r="B425" t="s">
        <v>572</v>
      </c>
      <c r="C425">
        <v>-26962.04</v>
      </c>
      <c r="H425" s="1" t="s">
        <v>588</v>
      </c>
      <c r="I425" s="1" t="s">
        <v>587</v>
      </c>
      <c r="J425">
        <v>-306481.12999999523</v>
      </c>
      <c r="K425">
        <f>IFERROR(VLOOKUP(Tableau47[[#This Row],[COMPTE]]*1,A424:C710,3,0),0)</f>
        <v>0</v>
      </c>
    </row>
    <row r="426" spans="1:11" x14ac:dyDescent="0.25">
      <c r="A426">
        <v>53020000</v>
      </c>
      <c r="B426" t="s">
        <v>570</v>
      </c>
      <c r="C426">
        <v>-854.54</v>
      </c>
      <c r="H426" s="1" t="s">
        <v>586</v>
      </c>
      <c r="I426" s="1" t="s">
        <v>585</v>
      </c>
      <c r="J426">
        <v>-1377490.2699998468</v>
      </c>
      <c r="K426">
        <f>IFERROR(VLOOKUP(Tableau47[[#This Row],[COMPTE]]*1,A425:C710,3,0),0)</f>
        <v>0</v>
      </c>
    </row>
    <row r="427" spans="1:11" x14ac:dyDescent="0.25">
      <c r="A427">
        <v>53020100</v>
      </c>
      <c r="B427" t="s">
        <v>568</v>
      </c>
      <c r="C427">
        <v>0</v>
      </c>
      <c r="H427" s="1" t="s">
        <v>584</v>
      </c>
      <c r="I427" s="1" t="s">
        <v>583</v>
      </c>
      <c r="J427">
        <v>-22280.910000000003</v>
      </c>
      <c r="K427">
        <f>IFERROR(VLOOKUP(Tableau47[[#This Row],[COMPTE]]*1,A426:C710,3,0),0)</f>
        <v>0</v>
      </c>
    </row>
    <row r="428" spans="1:11" x14ac:dyDescent="0.25">
      <c r="A428">
        <v>53020200</v>
      </c>
      <c r="B428" t="s">
        <v>566</v>
      </c>
      <c r="C428">
        <v>0</v>
      </c>
      <c r="H428" s="1" t="s">
        <v>582</v>
      </c>
      <c r="I428" s="1" t="s">
        <v>581</v>
      </c>
      <c r="J428">
        <v>-118779.87000000046</v>
      </c>
      <c r="K428">
        <f>IFERROR(VLOOKUP(Tableau47[[#This Row],[COMPTE]]*1,A427:C710,3,0),0)</f>
        <v>0</v>
      </c>
    </row>
    <row r="429" spans="1:11" x14ac:dyDescent="0.25">
      <c r="A429">
        <v>53020300</v>
      </c>
      <c r="B429" t="s">
        <v>564</v>
      </c>
      <c r="C429">
        <v>0</v>
      </c>
      <c r="H429" s="1" t="s">
        <v>580</v>
      </c>
      <c r="I429" s="1" t="s">
        <v>579</v>
      </c>
      <c r="J429">
        <v>-1252945.19</v>
      </c>
      <c r="K429">
        <f>IFERROR(VLOOKUP(Tableau47[[#This Row],[COMPTE]]*1,A428:C710,3,0),0)</f>
        <v>0</v>
      </c>
    </row>
    <row r="430" spans="1:11" x14ac:dyDescent="0.25">
      <c r="A430">
        <v>53020400</v>
      </c>
      <c r="B430" t="s">
        <v>578</v>
      </c>
      <c r="C430">
        <v>0</v>
      </c>
      <c r="H430" s="1" t="s">
        <v>577</v>
      </c>
      <c r="I430" s="1" t="s">
        <v>576</v>
      </c>
      <c r="J430">
        <v>-507074.04000000004</v>
      </c>
      <c r="K430">
        <f>IFERROR(VLOOKUP(Tableau47[[#This Row],[COMPTE]]*1,A429:C710,3,0),0)</f>
        <v>0</v>
      </c>
    </row>
    <row r="431" spans="1:11" x14ac:dyDescent="0.25">
      <c r="A431">
        <v>53030000</v>
      </c>
      <c r="B431" t="s">
        <v>562</v>
      </c>
      <c r="C431">
        <v>-1666.5</v>
      </c>
      <c r="H431" s="1" t="s">
        <v>575</v>
      </c>
      <c r="I431" s="1" t="s">
        <v>574</v>
      </c>
      <c r="J431">
        <v>-26084.369999999995</v>
      </c>
      <c r="K431">
        <f>IFERROR(VLOOKUP(Tableau47[[#This Row],[COMPTE]]*1,A430:C710,3,0),0)</f>
        <v>0</v>
      </c>
    </row>
    <row r="432" spans="1:11" x14ac:dyDescent="0.25">
      <c r="A432">
        <v>53040000</v>
      </c>
      <c r="B432" t="s">
        <v>560</v>
      </c>
      <c r="C432">
        <v>-309.89</v>
      </c>
      <c r="H432" s="1" t="s">
        <v>573</v>
      </c>
      <c r="I432" s="1" t="s">
        <v>572</v>
      </c>
      <c r="J432">
        <v>-23230.680000000109</v>
      </c>
      <c r="K432">
        <f>IFERROR(VLOOKUP(Tableau47[[#This Row],[COMPTE]]*1,A431:C710,3,0),0)</f>
        <v>0</v>
      </c>
    </row>
    <row r="433" spans="1:11" x14ac:dyDescent="0.25">
      <c r="A433">
        <v>53040100</v>
      </c>
      <c r="B433" t="s">
        <v>558</v>
      </c>
      <c r="C433">
        <v>0</v>
      </c>
      <c r="H433" s="1" t="s">
        <v>571</v>
      </c>
      <c r="I433" s="1" t="s">
        <v>570</v>
      </c>
      <c r="J433">
        <v>-574.17000000000007</v>
      </c>
      <c r="K433">
        <f>IFERROR(VLOOKUP(Tableau47[[#This Row],[COMPTE]]*1,A432:C710,3,0),0)</f>
        <v>0</v>
      </c>
    </row>
    <row r="434" spans="1:11" x14ac:dyDescent="0.25">
      <c r="A434">
        <v>53040200</v>
      </c>
      <c r="B434" t="s">
        <v>556</v>
      </c>
      <c r="C434">
        <v>0</v>
      </c>
      <c r="H434" s="1" t="s">
        <v>569</v>
      </c>
      <c r="I434" s="1" t="s">
        <v>568</v>
      </c>
      <c r="J434">
        <v>0</v>
      </c>
      <c r="K434">
        <f>IFERROR(VLOOKUP(Tableau47[[#This Row],[COMPTE]]*1,A433:C710,3,0),0)</f>
        <v>0</v>
      </c>
    </row>
    <row r="435" spans="1:11" x14ac:dyDescent="0.25">
      <c r="A435">
        <v>53040300</v>
      </c>
      <c r="B435" t="s">
        <v>554</v>
      </c>
      <c r="C435">
        <v>0</v>
      </c>
      <c r="H435" s="1" t="s">
        <v>567</v>
      </c>
      <c r="I435" s="1" t="s">
        <v>566</v>
      </c>
      <c r="J435">
        <v>0</v>
      </c>
      <c r="K435">
        <f>IFERROR(VLOOKUP(Tableau47[[#This Row],[COMPTE]]*1,A434:C710,3,0),0)</f>
        <v>0</v>
      </c>
    </row>
    <row r="436" spans="1:11" x14ac:dyDescent="0.25">
      <c r="A436">
        <v>53050000</v>
      </c>
      <c r="B436" t="s">
        <v>552</v>
      </c>
      <c r="C436">
        <v>-38.75</v>
      </c>
      <c r="H436" s="1" t="s">
        <v>565</v>
      </c>
      <c r="I436" s="1" t="s">
        <v>564</v>
      </c>
      <c r="J436">
        <v>-1.8189894035458565E-12</v>
      </c>
      <c r="K436">
        <f>IFERROR(VLOOKUP(Tableau47[[#This Row],[COMPTE]]*1,A435:C710,3,0),0)</f>
        <v>0</v>
      </c>
    </row>
    <row r="437" spans="1:11" x14ac:dyDescent="0.25">
      <c r="A437">
        <v>53060000</v>
      </c>
      <c r="B437" t="s">
        <v>549</v>
      </c>
      <c r="C437">
        <v>0</v>
      </c>
      <c r="H437" s="1" t="s">
        <v>563</v>
      </c>
      <c r="I437" s="1" t="s">
        <v>562</v>
      </c>
      <c r="J437">
        <v>-306.1299999999992</v>
      </c>
      <c r="K437">
        <f>IFERROR(VLOOKUP(Tableau47[[#This Row],[COMPTE]]*1,A436:C710,3,0),0)</f>
        <v>0</v>
      </c>
    </row>
    <row r="438" spans="1:11" x14ac:dyDescent="0.25">
      <c r="A438">
        <v>53070000</v>
      </c>
      <c r="B438" t="s">
        <v>547</v>
      </c>
      <c r="C438">
        <v>0</v>
      </c>
      <c r="H438" s="1" t="s">
        <v>561</v>
      </c>
      <c r="I438" s="1" t="s">
        <v>560</v>
      </c>
      <c r="J438">
        <v>-574.78000000000247</v>
      </c>
      <c r="K438">
        <f>IFERROR(VLOOKUP(Tableau47[[#This Row],[COMPTE]]*1,A437:C710,3,0),0)</f>
        <v>0</v>
      </c>
    </row>
    <row r="439" spans="1:11" x14ac:dyDescent="0.25">
      <c r="A439">
        <v>53080000</v>
      </c>
      <c r="B439" t="s">
        <v>545</v>
      </c>
      <c r="C439">
        <v>0</v>
      </c>
      <c r="H439" s="1" t="s">
        <v>559</v>
      </c>
      <c r="I439" s="1" t="s">
        <v>558</v>
      </c>
      <c r="J439">
        <v>0</v>
      </c>
      <c r="K439">
        <f>IFERROR(VLOOKUP(Tableau47[[#This Row],[COMPTE]]*1,A438:C710,3,0),0)</f>
        <v>0</v>
      </c>
    </row>
    <row r="440" spans="1:11" x14ac:dyDescent="0.25">
      <c r="A440">
        <v>53100000</v>
      </c>
      <c r="B440" t="s">
        <v>543</v>
      </c>
      <c r="C440">
        <v>-6115.28</v>
      </c>
      <c r="H440" s="1" t="s">
        <v>557</v>
      </c>
      <c r="I440" s="1" t="s">
        <v>556</v>
      </c>
      <c r="J440">
        <v>-9.0949470177292824E-13</v>
      </c>
      <c r="K440">
        <f>IFERROR(VLOOKUP(Tableau47[[#This Row],[COMPTE]]*1,A439:C710,3,0),0)</f>
        <v>0</v>
      </c>
    </row>
    <row r="441" spans="1:11" x14ac:dyDescent="0.25">
      <c r="A441">
        <v>58000000</v>
      </c>
      <c r="B441" t="s">
        <v>541</v>
      </c>
      <c r="C441">
        <v>0</v>
      </c>
      <c r="H441" s="1" t="s">
        <v>555</v>
      </c>
      <c r="I441" s="1" t="s">
        <v>554</v>
      </c>
      <c r="J441">
        <v>0</v>
      </c>
      <c r="K441">
        <f>IFERROR(VLOOKUP(Tableau47[[#This Row],[COMPTE]]*1,A440:C710,3,0),0)</f>
        <v>0</v>
      </c>
    </row>
    <row r="442" spans="1:11" x14ac:dyDescent="0.25">
      <c r="A442">
        <v>58008000</v>
      </c>
      <c r="B442" t="s">
        <v>539</v>
      </c>
      <c r="C442">
        <v>0</v>
      </c>
      <c r="H442" s="1" t="s">
        <v>553</v>
      </c>
      <c r="I442" s="1" t="s">
        <v>552</v>
      </c>
      <c r="J442">
        <v>0</v>
      </c>
      <c r="K442">
        <f>IFERROR(VLOOKUP(Tableau47[[#This Row],[COMPTE]]*1,A441:C710,3,0),0)</f>
        <v>0</v>
      </c>
    </row>
    <row r="443" spans="1:11" x14ac:dyDescent="0.25">
      <c r="A443">
        <v>58090000</v>
      </c>
      <c r="B443" t="s">
        <v>551</v>
      </c>
      <c r="C443">
        <v>0</v>
      </c>
      <c r="H443" s="1" t="s">
        <v>550</v>
      </c>
      <c r="I443" s="1" t="s">
        <v>549</v>
      </c>
      <c r="J443">
        <v>-1.8189894035458565E-12</v>
      </c>
      <c r="K443">
        <f>IFERROR(VLOOKUP(Tableau47[[#This Row],[COMPTE]]*1,A442:C710,3,0),0)</f>
        <v>0</v>
      </c>
    </row>
    <row r="444" spans="1:11" x14ac:dyDescent="0.25">
      <c r="A444">
        <v>60100000</v>
      </c>
      <c r="B444" t="s">
        <v>537</v>
      </c>
      <c r="C444">
        <v>-1082739.46</v>
      </c>
      <c r="H444" s="1" t="s">
        <v>548</v>
      </c>
      <c r="I444" s="1" t="s">
        <v>547</v>
      </c>
      <c r="J444">
        <v>0</v>
      </c>
      <c r="K444">
        <f>IFERROR(VLOOKUP(Tableau47[[#This Row],[COMPTE]]*1,A443:C710,3,0),0)</f>
        <v>0</v>
      </c>
    </row>
    <row r="445" spans="1:11" x14ac:dyDescent="0.25">
      <c r="A445">
        <v>60611000</v>
      </c>
      <c r="B445" t="s">
        <v>535</v>
      </c>
      <c r="C445">
        <v>-126533.99</v>
      </c>
      <c r="H445" s="1" t="s">
        <v>546</v>
      </c>
      <c r="I445" s="1" t="s">
        <v>545</v>
      </c>
      <c r="J445">
        <v>0</v>
      </c>
      <c r="K445">
        <f>IFERROR(VLOOKUP(Tableau47[[#This Row],[COMPTE]]*1,A444:C710,3,0),0)</f>
        <v>0</v>
      </c>
    </row>
    <row r="446" spans="1:11" x14ac:dyDescent="0.25">
      <c r="A446">
        <v>60612000</v>
      </c>
      <c r="B446" t="s">
        <v>533</v>
      </c>
      <c r="C446">
        <v>-460907.5</v>
      </c>
      <c r="H446" s="1" t="s">
        <v>544</v>
      </c>
      <c r="I446" s="1" t="s">
        <v>543</v>
      </c>
      <c r="J446">
        <v>-6982.8899999999558</v>
      </c>
      <c r="K446">
        <f>IFERROR(VLOOKUP(Tableau47[[#This Row],[COMPTE]]*1,A445:C710,3,0),0)</f>
        <v>0</v>
      </c>
    </row>
    <row r="447" spans="1:11" x14ac:dyDescent="0.25">
      <c r="A447">
        <v>60613000</v>
      </c>
      <c r="B447" t="s">
        <v>531</v>
      </c>
      <c r="C447">
        <v>-201774.45</v>
      </c>
      <c r="H447" s="1" t="s">
        <v>542</v>
      </c>
      <c r="I447" s="1" t="s">
        <v>541</v>
      </c>
      <c r="J447">
        <v>0</v>
      </c>
      <c r="K447">
        <f>IFERROR(VLOOKUP(Tableau47[[#This Row],[COMPTE]]*1,A446:C710,3,0),0)</f>
        <v>0</v>
      </c>
    </row>
    <row r="448" spans="1:11" x14ac:dyDescent="0.25">
      <c r="A448">
        <v>60621100</v>
      </c>
      <c r="B448" t="s">
        <v>529</v>
      </c>
      <c r="C448">
        <v>-26621.45</v>
      </c>
      <c r="H448" s="1" t="s">
        <v>540</v>
      </c>
      <c r="I448" s="1" t="s">
        <v>539</v>
      </c>
      <c r="J448">
        <v>0</v>
      </c>
      <c r="K448">
        <f>IFERROR(VLOOKUP(Tableau47[[#This Row],[COMPTE]]*1,A447:C710,3,0),0)</f>
        <v>0</v>
      </c>
    </row>
    <row r="449" spans="1:11" x14ac:dyDescent="0.25">
      <c r="A449">
        <v>60621200</v>
      </c>
      <c r="B449" t="s">
        <v>527</v>
      </c>
      <c r="C449">
        <v>-237642.93</v>
      </c>
      <c r="H449" s="1" t="s">
        <v>538</v>
      </c>
      <c r="I449" s="1" t="s">
        <v>537</v>
      </c>
      <c r="J449">
        <v>-972065.57999999938</v>
      </c>
      <c r="K449">
        <f>IFERROR(VLOOKUP(Tableau47[[#This Row],[COMPTE]]*1,A448:C710,3,0),0)</f>
        <v>0</v>
      </c>
    </row>
    <row r="450" spans="1:11" x14ac:dyDescent="0.25">
      <c r="A450">
        <v>60622000</v>
      </c>
      <c r="B450" t="s">
        <v>525</v>
      </c>
      <c r="C450">
        <v>-168949.7</v>
      </c>
      <c r="H450" s="1" t="s">
        <v>536</v>
      </c>
      <c r="I450" s="1" t="s">
        <v>535</v>
      </c>
      <c r="J450">
        <v>-102925.89000000003</v>
      </c>
      <c r="K450">
        <f>IFERROR(VLOOKUP(Tableau47[[#This Row],[COMPTE]]*1,A449:C710,3,0),0)</f>
        <v>0</v>
      </c>
    </row>
    <row r="451" spans="1:11" x14ac:dyDescent="0.25">
      <c r="A451">
        <v>60623000</v>
      </c>
      <c r="B451" t="s">
        <v>523</v>
      </c>
      <c r="C451">
        <v>-137627.13</v>
      </c>
      <c r="H451" s="1" t="s">
        <v>534</v>
      </c>
      <c r="I451" s="1" t="s">
        <v>533</v>
      </c>
      <c r="J451">
        <v>-411819.29999999981</v>
      </c>
      <c r="K451">
        <f>IFERROR(VLOOKUP(Tableau47[[#This Row],[COMPTE]]*1,A450:C710,3,0),0)</f>
        <v>0</v>
      </c>
    </row>
    <row r="452" spans="1:11" x14ac:dyDescent="0.25">
      <c r="A452">
        <v>60624000</v>
      </c>
      <c r="B452" t="s">
        <v>521</v>
      </c>
      <c r="C452">
        <v>-83721.899999999994</v>
      </c>
      <c r="H452" s="1" t="s">
        <v>532</v>
      </c>
      <c r="I452" s="1" t="s">
        <v>531</v>
      </c>
      <c r="J452">
        <v>-193564.56</v>
      </c>
      <c r="K452">
        <f>IFERROR(VLOOKUP(Tableau47[[#This Row],[COMPTE]]*1,A451:C710,3,0),0)</f>
        <v>0</v>
      </c>
    </row>
    <row r="453" spans="1:11" x14ac:dyDescent="0.25">
      <c r="A453">
        <v>60624100</v>
      </c>
      <c r="B453" t="s">
        <v>519</v>
      </c>
      <c r="C453">
        <v>-79179.08</v>
      </c>
      <c r="H453" s="1" t="s">
        <v>530</v>
      </c>
      <c r="I453" s="1" t="s">
        <v>529</v>
      </c>
      <c r="J453">
        <v>-25827.33</v>
      </c>
      <c r="K453">
        <f>IFERROR(VLOOKUP(Tableau47[[#This Row],[COMPTE]]*1,A452:C710,3,0),0)</f>
        <v>0</v>
      </c>
    </row>
    <row r="454" spans="1:11" x14ac:dyDescent="0.25">
      <c r="A454">
        <v>60625000</v>
      </c>
      <c r="B454" t="s">
        <v>517</v>
      </c>
      <c r="C454">
        <v>-66297.75</v>
      </c>
      <c r="H454" s="1" t="s">
        <v>528</v>
      </c>
      <c r="I454" s="1" t="s">
        <v>527</v>
      </c>
      <c r="J454">
        <v>-170449.8299999999</v>
      </c>
      <c r="K454">
        <f>IFERROR(VLOOKUP(Tableau47[[#This Row],[COMPTE]]*1,A453:C710,3,0),0)</f>
        <v>0</v>
      </c>
    </row>
    <row r="455" spans="1:11" x14ac:dyDescent="0.25">
      <c r="A455">
        <v>60625600</v>
      </c>
      <c r="B455" t="s">
        <v>515</v>
      </c>
      <c r="C455">
        <v>-6268.26</v>
      </c>
      <c r="H455" s="1" t="s">
        <v>526</v>
      </c>
      <c r="I455" s="1" t="s">
        <v>525</v>
      </c>
      <c r="J455">
        <v>-187842.00999999983</v>
      </c>
      <c r="K455">
        <f>IFERROR(VLOOKUP(Tableau47[[#This Row],[COMPTE]]*1,A454:C710,3,0),0)</f>
        <v>0</v>
      </c>
    </row>
    <row r="456" spans="1:11" x14ac:dyDescent="0.25">
      <c r="A456">
        <v>60626100</v>
      </c>
      <c r="B456" t="s">
        <v>513</v>
      </c>
      <c r="C456">
        <v>-45571.79</v>
      </c>
      <c r="H456" s="1" t="s">
        <v>524</v>
      </c>
      <c r="I456" s="1" t="s">
        <v>523</v>
      </c>
      <c r="J456">
        <v>-125619.07999999997</v>
      </c>
      <c r="K456">
        <f>IFERROR(VLOOKUP(Tableau47[[#This Row],[COMPTE]]*1,A455:C710,3,0),0)</f>
        <v>0</v>
      </c>
    </row>
    <row r="457" spans="1:11" x14ac:dyDescent="0.25">
      <c r="A457">
        <v>60626200</v>
      </c>
      <c r="B457" t="s">
        <v>511</v>
      </c>
      <c r="C457">
        <v>-55771.77</v>
      </c>
      <c r="H457" s="1" t="s">
        <v>522</v>
      </c>
      <c r="I457" s="1" t="s">
        <v>521</v>
      </c>
      <c r="J457">
        <v>-90463.660000000033</v>
      </c>
      <c r="K457">
        <f>IFERROR(VLOOKUP(Tableau47[[#This Row],[COMPTE]]*1,A456:C710,3,0),0)</f>
        <v>0</v>
      </c>
    </row>
    <row r="458" spans="1:11" x14ac:dyDescent="0.25">
      <c r="A458">
        <v>60626300</v>
      </c>
      <c r="B458" t="s">
        <v>508</v>
      </c>
      <c r="C458">
        <v>-34811.230000000003</v>
      </c>
      <c r="H458" s="1" t="s">
        <v>520</v>
      </c>
      <c r="I458" s="1" t="s">
        <v>519</v>
      </c>
      <c r="J458">
        <v>-41245.329999999987</v>
      </c>
      <c r="K458">
        <f>IFERROR(VLOOKUP(Tableau47[[#This Row],[COMPTE]]*1,A457:C710,3,0),0)</f>
        <v>0</v>
      </c>
    </row>
    <row r="459" spans="1:11" x14ac:dyDescent="0.25">
      <c r="A459">
        <v>60626400</v>
      </c>
      <c r="B459" t="s">
        <v>506</v>
      </c>
      <c r="C459">
        <v>-9847.48</v>
      </c>
      <c r="H459" s="1" t="s">
        <v>518</v>
      </c>
      <c r="I459" s="1" t="s">
        <v>517</v>
      </c>
      <c r="J459">
        <v>-59154.990000000013</v>
      </c>
      <c r="K459">
        <f>IFERROR(VLOOKUP(Tableau47[[#This Row],[COMPTE]]*1,A458:C710,3,0),0)</f>
        <v>0</v>
      </c>
    </row>
    <row r="460" spans="1:11" x14ac:dyDescent="0.25">
      <c r="A460">
        <v>60626500</v>
      </c>
      <c r="B460" t="s">
        <v>504</v>
      </c>
      <c r="C460">
        <v>-461.64</v>
      </c>
      <c r="H460" s="1" t="s">
        <v>516</v>
      </c>
      <c r="I460" s="1" t="s">
        <v>515</v>
      </c>
      <c r="J460">
        <v>-2501.8200000000002</v>
      </c>
      <c r="K460">
        <f>IFERROR(VLOOKUP(Tableau47[[#This Row],[COMPTE]]*1,A459:C710,3,0),0)</f>
        <v>0</v>
      </c>
    </row>
    <row r="461" spans="1:11" x14ac:dyDescent="0.25">
      <c r="A461">
        <v>60626600</v>
      </c>
      <c r="B461" t="s">
        <v>502</v>
      </c>
      <c r="C461">
        <v>-7529.92</v>
      </c>
      <c r="H461" s="1" t="s">
        <v>514</v>
      </c>
      <c r="I461" s="1" t="s">
        <v>513</v>
      </c>
      <c r="J461">
        <v>-45338.279999999984</v>
      </c>
      <c r="K461">
        <f>IFERROR(VLOOKUP(Tableau47[[#This Row],[COMPTE]]*1,A460:C710,3,0),0)</f>
        <v>0</v>
      </c>
    </row>
    <row r="462" spans="1:11" x14ac:dyDescent="0.25">
      <c r="A462">
        <v>60626800</v>
      </c>
      <c r="B462" t="s">
        <v>500</v>
      </c>
      <c r="C462">
        <v>-54805.29</v>
      </c>
      <c r="H462" s="1" t="s">
        <v>512</v>
      </c>
      <c r="I462" s="1" t="s">
        <v>511</v>
      </c>
      <c r="J462">
        <v>-61157.87000000001</v>
      </c>
      <c r="K462">
        <f>IFERROR(VLOOKUP(Tableau47[[#This Row],[COMPTE]]*1,A461:C710,3,0),0)</f>
        <v>0</v>
      </c>
    </row>
    <row r="463" spans="1:11" x14ac:dyDescent="0.25">
      <c r="A463">
        <v>60626810</v>
      </c>
      <c r="B463" t="s">
        <v>510</v>
      </c>
      <c r="C463">
        <v>-36528.800000000003</v>
      </c>
      <c r="H463" s="1" t="s">
        <v>509</v>
      </c>
      <c r="I463" s="1" t="s">
        <v>508</v>
      </c>
      <c r="J463">
        <v>-60208.600000000013</v>
      </c>
      <c r="K463">
        <f>IFERROR(VLOOKUP(Tableau47[[#This Row],[COMPTE]]*1,A462:C710,3,0),0)</f>
        <v>0</v>
      </c>
    </row>
    <row r="464" spans="1:11" x14ac:dyDescent="0.25">
      <c r="A464">
        <v>60630000</v>
      </c>
      <c r="B464" t="s">
        <v>498</v>
      </c>
      <c r="C464">
        <v>-174010.85</v>
      </c>
      <c r="H464" s="1" t="s">
        <v>507</v>
      </c>
      <c r="I464" s="1" t="s">
        <v>506</v>
      </c>
      <c r="J464">
        <v>-6674.989999999998</v>
      </c>
      <c r="K464">
        <f>IFERROR(VLOOKUP(Tableau47[[#This Row],[COMPTE]]*1,A463:C710,3,0),0)</f>
        <v>0</v>
      </c>
    </row>
    <row r="465" spans="1:11" x14ac:dyDescent="0.25">
      <c r="A465">
        <v>60661000</v>
      </c>
      <c r="B465" t="s">
        <v>496</v>
      </c>
      <c r="C465">
        <v>-53259.48</v>
      </c>
      <c r="H465" s="1" t="s">
        <v>505</v>
      </c>
      <c r="I465" s="1" t="s">
        <v>504</v>
      </c>
      <c r="J465">
        <v>-1125.6400000000003</v>
      </c>
      <c r="K465">
        <f>IFERROR(VLOOKUP(Tableau47[[#This Row],[COMPTE]]*1,A464:C710,3,0),0)</f>
        <v>0</v>
      </c>
    </row>
    <row r="466" spans="1:11" x14ac:dyDescent="0.25">
      <c r="A466">
        <v>60662000</v>
      </c>
      <c r="B466" t="s">
        <v>493</v>
      </c>
      <c r="C466">
        <v>-95804.02</v>
      </c>
      <c r="H466" s="1" t="s">
        <v>503</v>
      </c>
      <c r="I466" s="1" t="s">
        <v>502</v>
      </c>
      <c r="J466">
        <v>-5294.37</v>
      </c>
      <c r="K466">
        <f>IFERROR(VLOOKUP(Tableau47[[#This Row],[COMPTE]]*1,A465:C710,3,0),0)</f>
        <v>0</v>
      </c>
    </row>
    <row r="467" spans="1:11" x14ac:dyDescent="0.25">
      <c r="A467">
        <v>60663000</v>
      </c>
      <c r="B467" t="s">
        <v>491</v>
      </c>
      <c r="C467">
        <v>-6315.06</v>
      </c>
      <c r="H467" s="1" t="s">
        <v>501</v>
      </c>
      <c r="I467" s="1" t="s">
        <v>500</v>
      </c>
      <c r="J467">
        <v>-74470.700000000012</v>
      </c>
      <c r="K467">
        <f>IFERROR(VLOOKUP(Tableau47[[#This Row],[COMPTE]]*1,A466:C710,3,0),0)</f>
        <v>0</v>
      </c>
    </row>
    <row r="468" spans="1:11" x14ac:dyDescent="0.25">
      <c r="A468">
        <v>60680000</v>
      </c>
      <c r="B468" t="s">
        <v>489</v>
      </c>
      <c r="C468">
        <v>-45580.41</v>
      </c>
      <c r="H468" s="1" t="s">
        <v>499</v>
      </c>
      <c r="I468" s="1" t="s">
        <v>498</v>
      </c>
      <c r="J468">
        <v>-168046.1099999999</v>
      </c>
      <c r="K468">
        <f>IFERROR(VLOOKUP(Tableau47[[#This Row],[COMPTE]]*1,A467:C710,3,0),0)</f>
        <v>0</v>
      </c>
    </row>
    <row r="469" spans="1:11" x14ac:dyDescent="0.25">
      <c r="A469">
        <v>60900000</v>
      </c>
      <c r="B469" t="s">
        <v>487</v>
      </c>
      <c r="C469">
        <v>46585.2</v>
      </c>
      <c r="H469" s="1" t="s">
        <v>497</v>
      </c>
      <c r="I469" s="1" t="s">
        <v>496</v>
      </c>
      <c r="J469">
        <v>-254712.00000000003</v>
      </c>
      <c r="K469">
        <f>IFERROR(VLOOKUP(Tableau47[[#This Row],[COMPTE]]*1,A468:C710,3,0),0)</f>
        <v>0</v>
      </c>
    </row>
    <row r="470" spans="1:11" x14ac:dyDescent="0.25">
      <c r="A470">
        <v>61111000</v>
      </c>
      <c r="B470" t="s">
        <v>495</v>
      </c>
      <c r="C470">
        <v>-6.94</v>
      </c>
      <c r="H470" s="1" t="s">
        <v>494</v>
      </c>
      <c r="I470" s="1" t="s">
        <v>493</v>
      </c>
      <c r="J470">
        <v>-138834.03999999975</v>
      </c>
      <c r="K470">
        <f>IFERROR(VLOOKUP(Tableau47[[#This Row],[COMPTE]]*1,A469:C710,3,0),0)</f>
        <v>0</v>
      </c>
    </row>
    <row r="471" spans="1:11" x14ac:dyDescent="0.25">
      <c r="A471">
        <v>61118000</v>
      </c>
      <c r="B471" t="s">
        <v>485</v>
      </c>
      <c r="C471">
        <v>-14351.4</v>
      </c>
      <c r="H471" s="1" t="s">
        <v>492</v>
      </c>
      <c r="I471" s="1" t="s">
        <v>491</v>
      </c>
      <c r="J471">
        <v>-3865.92</v>
      </c>
      <c r="K471">
        <f>IFERROR(VLOOKUP(Tableau47[[#This Row],[COMPTE]]*1,A470:C710,3,0),0)</f>
        <v>0</v>
      </c>
    </row>
    <row r="472" spans="1:11" x14ac:dyDescent="0.25">
      <c r="A472">
        <v>61121000</v>
      </c>
      <c r="B472" t="s">
        <v>483</v>
      </c>
      <c r="C472">
        <v>-7576.04</v>
      </c>
      <c r="H472" s="1" t="s">
        <v>490</v>
      </c>
      <c r="I472" s="1" t="s">
        <v>489</v>
      </c>
      <c r="J472">
        <v>-32909.06</v>
      </c>
      <c r="K472">
        <f>IFERROR(VLOOKUP(Tableau47[[#This Row],[COMPTE]]*1,A471:C710,3,0),0)</f>
        <v>0</v>
      </c>
    </row>
    <row r="473" spans="1:11" x14ac:dyDescent="0.25">
      <c r="A473">
        <v>61122000</v>
      </c>
      <c r="B473" t="s">
        <v>481</v>
      </c>
      <c r="C473">
        <v>-52652.36</v>
      </c>
      <c r="H473" s="1" t="s">
        <v>488</v>
      </c>
      <c r="I473" s="1" t="s">
        <v>487</v>
      </c>
      <c r="J473">
        <v>40799.870000000003</v>
      </c>
      <c r="K473">
        <f>IFERROR(VLOOKUP(Tableau47[[#This Row],[COMPTE]]*1,A472:C710,3,0),0)</f>
        <v>0</v>
      </c>
    </row>
    <row r="474" spans="1:11" x14ac:dyDescent="0.25">
      <c r="A474">
        <v>61123000</v>
      </c>
      <c r="B474" t="s">
        <v>479</v>
      </c>
      <c r="C474">
        <v>-47037.599999999999</v>
      </c>
      <c r="H474" s="1" t="s">
        <v>486</v>
      </c>
      <c r="I474" s="1" t="s">
        <v>485</v>
      </c>
      <c r="J474">
        <v>-10489.939999999999</v>
      </c>
      <c r="K474">
        <f>IFERROR(VLOOKUP(Tableau47[[#This Row],[COMPTE]]*1,A473:C710,3,0),0)</f>
        <v>0</v>
      </c>
    </row>
    <row r="475" spans="1:11" x14ac:dyDescent="0.25">
      <c r="A475">
        <v>61125000</v>
      </c>
      <c r="B475" t="s">
        <v>477</v>
      </c>
      <c r="C475">
        <v>-10253.56</v>
      </c>
      <c r="H475" s="1" t="s">
        <v>484</v>
      </c>
      <c r="I475" s="1" t="s">
        <v>483</v>
      </c>
      <c r="J475">
        <v>-5500.65</v>
      </c>
      <c r="K475">
        <f>IFERROR(VLOOKUP(Tableau47[[#This Row],[COMPTE]]*1,A474:C710,3,0),0)</f>
        <v>0</v>
      </c>
    </row>
    <row r="476" spans="1:11" x14ac:dyDescent="0.25">
      <c r="A476">
        <v>61126000</v>
      </c>
      <c r="B476" t="s">
        <v>474</v>
      </c>
      <c r="C476">
        <v>-9376.83</v>
      </c>
      <c r="H476" s="1" t="s">
        <v>482</v>
      </c>
      <c r="I476" s="1" t="s">
        <v>481</v>
      </c>
      <c r="J476">
        <v>-21027.18</v>
      </c>
      <c r="K476">
        <f>IFERROR(VLOOKUP(Tableau47[[#This Row],[COMPTE]]*1,A475:C710,3,0),0)</f>
        <v>0</v>
      </c>
    </row>
    <row r="477" spans="1:11" x14ac:dyDescent="0.25">
      <c r="A477">
        <v>61128000</v>
      </c>
      <c r="B477" t="s">
        <v>472</v>
      </c>
      <c r="C477">
        <v>-7019.32</v>
      </c>
      <c r="H477" s="1" t="s">
        <v>480</v>
      </c>
      <c r="I477" s="1" t="s">
        <v>479</v>
      </c>
      <c r="J477">
        <v>-23365.899999999998</v>
      </c>
      <c r="K477">
        <f>IFERROR(VLOOKUP(Tableau47[[#This Row],[COMPTE]]*1,A476:C710,3,0),0)</f>
        <v>0</v>
      </c>
    </row>
    <row r="478" spans="1:11" x14ac:dyDescent="0.25">
      <c r="A478">
        <v>61180000</v>
      </c>
      <c r="B478" t="s">
        <v>470</v>
      </c>
      <c r="C478">
        <v>-14008.52</v>
      </c>
      <c r="H478" s="1" t="s">
        <v>478</v>
      </c>
      <c r="I478" s="1" t="s">
        <v>477</v>
      </c>
      <c r="J478">
        <v>-7185.99</v>
      </c>
      <c r="K478">
        <f>IFERROR(VLOOKUP(Tableau47[[#This Row],[COMPTE]]*1,A477:C710,3,0),0)</f>
        <v>0</v>
      </c>
    </row>
    <row r="479" spans="1:11" x14ac:dyDescent="0.25">
      <c r="A479">
        <v>61220000</v>
      </c>
      <c r="B479" t="s">
        <v>476</v>
      </c>
      <c r="C479">
        <v>-6.5</v>
      </c>
      <c r="H479" s="1" t="s">
        <v>475</v>
      </c>
      <c r="I479" s="1" t="s">
        <v>474</v>
      </c>
      <c r="J479">
        <v>-6628.39</v>
      </c>
      <c r="K479">
        <f>IFERROR(VLOOKUP(Tableau47[[#This Row],[COMPTE]]*1,A478:C710,3,0),0)</f>
        <v>0</v>
      </c>
    </row>
    <row r="480" spans="1:11" x14ac:dyDescent="0.25">
      <c r="A480">
        <v>61250000</v>
      </c>
      <c r="B480" t="s">
        <v>468</v>
      </c>
      <c r="C480">
        <v>-308655.05</v>
      </c>
      <c r="H480" s="1" t="s">
        <v>473</v>
      </c>
      <c r="I480" s="1" t="s">
        <v>472</v>
      </c>
      <c r="J480">
        <v>-3633.9399999999996</v>
      </c>
      <c r="K480">
        <f>IFERROR(VLOOKUP(Tableau47[[#This Row],[COMPTE]]*1,A479:C710,3,0),0)</f>
        <v>0</v>
      </c>
    </row>
    <row r="481" spans="1:11" x14ac:dyDescent="0.25">
      <c r="A481">
        <v>61321000</v>
      </c>
      <c r="B481" t="s">
        <v>466</v>
      </c>
      <c r="C481">
        <v>-700379.38</v>
      </c>
      <c r="H481" s="1" t="s">
        <v>471</v>
      </c>
      <c r="I481" s="1" t="s">
        <v>470</v>
      </c>
      <c r="J481">
        <v>-74276.26999999999</v>
      </c>
      <c r="K481">
        <f>IFERROR(VLOOKUP(Tableau47[[#This Row],[COMPTE]]*1,A480:C710,3,0),0)</f>
        <v>0</v>
      </c>
    </row>
    <row r="482" spans="1:11" x14ac:dyDescent="0.25">
      <c r="A482">
        <v>61322000</v>
      </c>
      <c r="B482" t="s">
        <v>464</v>
      </c>
      <c r="C482">
        <v>-294570.06</v>
      </c>
      <c r="H482" s="1" t="s">
        <v>469</v>
      </c>
      <c r="I482" s="1" t="s">
        <v>468</v>
      </c>
      <c r="J482">
        <v>-195856.25999999998</v>
      </c>
      <c r="K482">
        <f>IFERROR(VLOOKUP(Tableau47[[#This Row],[COMPTE]]*1,A481:C710,3,0),0)</f>
        <v>0</v>
      </c>
    </row>
    <row r="483" spans="1:11" x14ac:dyDescent="0.25">
      <c r="A483">
        <v>61351000</v>
      </c>
      <c r="B483" t="s">
        <v>462</v>
      </c>
      <c r="C483">
        <v>-48466.98</v>
      </c>
      <c r="H483" s="1" t="s">
        <v>467</v>
      </c>
      <c r="I483" s="1" t="s">
        <v>466</v>
      </c>
      <c r="J483">
        <v>-761547.77000000014</v>
      </c>
      <c r="K483">
        <f>IFERROR(VLOOKUP(Tableau47[[#This Row],[COMPTE]]*1,A482:C710,3,0),0)</f>
        <v>0</v>
      </c>
    </row>
    <row r="484" spans="1:11" x14ac:dyDescent="0.25">
      <c r="A484">
        <v>61352000</v>
      </c>
      <c r="B484" t="s">
        <v>460</v>
      </c>
      <c r="C484">
        <v>-400110.13</v>
      </c>
      <c r="H484" s="1" t="s">
        <v>465</v>
      </c>
      <c r="I484" s="1" t="s">
        <v>464</v>
      </c>
      <c r="J484">
        <v>-306557.01000000007</v>
      </c>
      <c r="K484">
        <f>IFERROR(VLOOKUP(Tableau47[[#This Row],[COMPTE]]*1,A483:C710,3,0),0)</f>
        <v>0</v>
      </c>
    </row>
    <row r="485" spans="1:11" x14ac:dyDescent="0.25">
      <c r="A485">
        <v>61353000</v>
      </c>
      <c r="B485" t="s">
        <v>458</v>
      </c>
      <c r="C485">
        <v>-292482.89</v>
      </c>
      <c r="H485" s="1" t="s">
        <v>463</v>
      </c>
      <c r="I485" s="1" t="s">
        <v>462</v>
      </c>
      <c r="J485">
        <v>-52084.62999999999</v>
      </c>
      <c r="K485">
        <f>IFERROR(VLOOKUP(Tableau47[[#This Row],[COMPTE]]*1,A484:C710,3,0),0)</f>
        <v>0</v>
      </c>
    </row>
    <row r="486" spans="1:11" x14ac:dyDescent="0.25">
      <c r="A486">
        <v>61357000</v>
      </c>
      <c r="B486" t="s">
        <v>456</v>
      </c>
      <c r="C486">
        <v>-979.57</v>
      </c>
      <c r="H486" s="1" t="s">
        <v>461</v>
      </c>
      <c r="I486" s="1" t="s">
        <v>460</v>
      </c>
      <c r="J486">
        <v>-395670.27999999968</v>
      </c>
      <c r="K486">
        <f>IFERROR(VLOOKUP(Tableau47[[#This Row],[COMPTE]]*1,A485:C710,3,0),0)</f>
        <v>0</v>
      </c>
    </row>
    <row r="487" spans="1:11" x14ac:dyDescent="0.25">
      <c r="A487">
        <v>61358000</v>
      </c>
      <c r="B487" t="s">
        <v>454</v>
      </c>
      <c r="C487">
        <v>-20275.099999999999</v>
      </c>
      <c r="H487" s="1" t="s">
        <v>459</v>
      </c>
      <c r="I487" s="1" t="s">
        <v>458</v>
      </c>
      <c r="J487">
        <v>-285047.24000000011</v>
      </c>
      <c r="K487">
        <f>IFERROR(VLOOKUP(Tableau47[[#This Row],[COMPTE]]*1,A486:C710,3,0),0)</f>
        <v>0</v>
      </c>
    </row>
    <row r="488" spans="1:11" x14ac:dyDescent="0.25">
      <c r="A488">
        <v>61400000</v>
      </c>
      <c r="B488" t="s">
        <v>452</v>
      </c>
      <c r="C488">
        <v>-70075.929999999993</v>
      </c>
      <c r="H488" s="1" t="s">
        <v>457</v>
      </c>
      <c r="I488" s="1" t="s">
        <v>456</v>
      </c>
      <c r="J488">
        <v>-287.62</v>
      </c>
      <c r="K488">
        <f>IFERROR(VLOOKUP(Tableau47[[#This Row],[COMPTE]]*1,A487:C710,3,0),0)</f>
        <v>0</v>
      </c>
    </row>
    <row r="489" spans="1:11" x14ac:dyDescent="0.25">
      <c r="A489">
        <v>61521000</v>
      </c>
      <c r="B489" t="s">
        <v>450</v>
      </c>
      <c r="C489">
        <v>-14421.71</v>
      </c>
      <c r="H489" s="1" t="s">
        <v>455</v>
      </c>
      <c r="I489" s="1" t="s">
        <v>454</v>
      </c>
      <c r="J489">
        <v>-1622.8600000000006</v>
      </c>
      <c r="K489">
        <f>IFERROR(VLOOKUP(Tableau47[[#This Row],[COMPTE]]*1,A488:C710,3,0),0)</f>
        <v>0</v>
      </c>
    </row>
    <row r="490" spans="1:11" x14ac:dyDescent="0.25">
      <c r="A490">
        <v>61522000</v>
      </c>
      <c r="B490" t="s">
        <v>448</v>
      </c>
      <c r="C490">
        <v>-166047.73000000001</v>
      </c>
      <c r="H490" s="1" t="s">
        <v>453</v>
      </c>
      <c r="I490" s="1" t="s">
        <v>452</v>
      </c>
      <c r="J490">
        <v>-59648.999999999985</v>
      </c>
      <c r="K490">
        <f>IFERROR(VLOOKUP(Tableau47[[#This Row],[COMPTE]]*1,A489:C710,3,0),0)</f>
        <v>0</v>
      </c>
    </row>
    <row r="491" spans="1:11" x14ac:dyDescent="0.25">
      <c r="A491">
        <v>61550000</v>
      </c>
      <c r="B491" t="s">
        <v>445</v>
      </c>
      <c r="C491">
        <v>-10762.52</v>
      </c>
      <c r="H491" s="1" t="s">
        <v>451</v>
      </c>
      <c r="I491" s="1" t="s">
        <v>450</v>
      </c>
      <c r="J491">
        <v>-16908.690000000002</v>
      </c>
      <c r="K491">
        <f>IFERROR(VLOOKUP(Tableau47[[#This Row],[COMPTE]]*1,A490:C710,3,0),0)</f>
        <v>0</v>
      </c>
    </row>
    <row r="492" spans="1:11" x14ac:dyDescent="0.25">
      <c r="A492">
        <v>61552000</v>
      </c>
      <c r="B492" t="s">
        <v>443</v>
      </c>
      <c r="C492">
        <v>-147556.07</v>
      </c>
      <c r="H492" s="1" t="s">
        <v>449</v>
      </c>
      <c r="I492" s="1" t="s">
        <v>448</v>
      </c>
      <c r="J492">
        <v>-279589.91000000003</v>
      </c>
      <c r="K492">
        <f>IFERROR(VLOOKUP(Tableau47[[#This Row],[COMPTE]]*1,A491:C710,3,0),0)</f>
        <v>0</v>
      </c>
    </row>
    <row r="493" spans="1:11" x14ac:dyDescent="0.25">
      <c r="A493">
        <v>61553000</v>
      </c>
      <c r="B493" t="s">
        <v>447</v>
      </c>
      <c r="C493">
        <v>-2434.56</v>
      </c>
      <c r="H493" s="1" t="s">
        <v>446</v>
      </c>
      <c r="I493" s="1" t="s">
        <v>445</v>
      </c>
      <c r="J493">
        <v>-13944.020000000002</v>
      </c>
      <c r="K493">
        <f>IFERROR(VLOOKUP(Tableau47[[#This Row],[COMPTE]]*1,A492:C710,3,0),0)</f>
        <v>0</v>
      </c>
    </row>
    <row r="494" spans="1:11" x14ac:dyDescent="0.25">
      <c r="A494">
        <v>61554000</v>
      </c>
      <c r="B494" t="s">
        <v>441</v>
      </c>
      <c r="C494">
        <v>-13905.2</v>
      </c>
      <c r="H494" s="1" t="s">
        <v>444</v>
      </c>
      <c r="I494" s="1" t="s">
        <v>443</v>
      </c>
      <c r="J494">
        <v>-110942.38000000003</v>
      </c>
      <c r="K494">
        <f>IFERROR(VLOOKUP(Tableau47[[#This Row],[COMPTE]]*1,A493:C710,3,0),0)</f>
        <v>0</v>
      </c>
    </row>
    <row r="495" spans="1:11" x14ac:dyDescent="0.25">
      <c r="A495">
        <v>61558000</v>
      </c>
      <c r="B495" t="s">
        <v>439</v>
      </c>
      <c r="C495">
        <v>-80716.19</v>
      </c>
      <c r="H495" s="1" t="s">
        <v>442</v>
      </c>
      <c r="I495" s="1" t="s">
        <v>441</v>
      </c>
      <c r="J495">
        <v>-7913.4699999999975</v>
      </c>
      <c r="K495">
        <f>IFERROR(VLOOKUP(Tableau47[[#This Row],[COMPTE]]*1,A494:C710,3,0),0)</f>
        <v>-13905.2</v>
      </c>
    </row>
    <row r="496" spans="1:11" x14ac:dyDescent="0.25">
      <c r="A496">
        <v>61560000</v>
      </c>
      <c r="B496" t="s">
        <v>437</v>
      </c>
      <c r="C496">
        <v>-641353.68999999994</v>
      </c>
      <c r="H496" s="1" t="s">
        <v>440</v>
      </c>
      <c r="I496" s="1" t="s">
        <v>439</v>
      </c>
      <c r="J496">
        <v>-86419.289999999964</v>
      </c>
      <c r="K496">
        <f>IFERROR(VLOOKUP(Tableau47[[#This Row],[COMPTE]]*1,A495:C710,3,0),0)</f>
        <v>-80716.19</v>
      </c>
    </row>
    <row r="497" spans="1:11" x14ac:dyDescent="0.25">
      <c r="A497">
        <v>61561000</v>
      </c>
      <c r="B497" t="s">
        <v>435</v>
      </c>
      <c r="C497">
        <v>-33124.14</v>
      </c>
      <c r="H497" s="1" t="s">
        <v>438</v>
      </c>
      <c r="I497" s="1" t="s">
        <v>437</v>
      </c>
      <c r="J497">
        <v>-529276.63000000047</v>
      </c>
      <c r="K497">
        <f>IFERROR(VLOOKUP(Tableau47[[#This Row],[COMPTE]]*1,A496:C710,3,0),0)</f>
        <v>-641353.68999999994</v>
      </c>
    </row>
    <row r="498" spans="1:11" x14ac:dyDescent="0.25">
      <c r="A498">
        <v>61610000</v>
      </c>
      <c r="B498" t="s">
        <v>433</v>
      </c>
      <c r="C498">
        <v>-129615.67</v>
      </c>
      <c r="H498" s="1" t="s">
        <v>436</v>
      </c>
      <c r="I498" s="1" t="s">
        <v>435</v>
      </c>
      <c r="J498">
        <v>-42753.260000000009</v>
      </c>
      <c r="K498">
        <f>IFERROR(VLOOKUP(Tableau47[[#This Row],[COMPTE]]*1,A497:C710,3,0),0)</f>
        <v>-33124.14</v>
      </c>
    </row>
    <row r="499" spans="1:11" x14ac:dyDescent="0.25">
      <c r="A499">
        <v>61630000</v>
      </c>
      <c r="B499" t="s">
        <v>431</v>
      </c>
      <c r="C499">
        <v>-149481.48000000001</v>
      </c>
      <c r="H499" s="1" t="s">
        <v>434</v>
      </c>
      <c r="I499" s="1" t="s">
        <v>433</v>
      </c>
      <c r="J499">
        <v>-117224.81999999996</v>
      </c>
      <c r="K499">
        <f>IFERROR(VLOOKUP(Tableau47[[#This Row],[COMPTE]]*1,A498:C710,3,0),0)</f>
        <v>-129615.67</v>
      </c>
    </row>
    <row r="500" spans="1:11" x14ac:dyDescent="0.25">
      <c r="A500">
        <v>61650000</v>
      </c>
      <c r="B500" t="s">
        <v>429</v>
      </c>
      <c r="C500">
        <v>-6135.86</v>
      </c>
      <c r="H500" s="1" t="s">
        <v>432</v>
      </c>
      <c r="I500" s="1" t="s">
        <v>431</v>
      </c>
      <c r="J500">
        <v>-144683.56999999992</v>
      </c>
      <c r="K500">
        <f>IFERROR(VLOOKUP(Tableau47[[#This Row],[COMPTE]]*1,A499:C710,3,0),0)</f>
        <v>-149481.48000000001</v>
      </c>
    </row>
    <row r="501" spans="1:11" x14ac:dyDescent="0.25">
      <c r="A501">
        <v>61660000</v>
      </c>
      <c r="B501" t="s">
        <v>427</v>
      </c>
      <c r="C501">
        <v>-4436.04</v>
      </c>
      <c r="H501" s="1" t="s">
        <v>430</v>
      </c>
      <c r="I501" s="1" t="s">
        <v>429</v>
      </c>
      <c r="J501">
        <v>-5571.07</v>
      </c>
      <c r="K501">
        <f>IFERROR(VLOOKUP(Tableau47[[#This Row],[COMPTE]]*1,A500:C710,3,0),0)</f>
        <v>-6135.86</v>
      </c>
    </row>
    <row r="502" spans="1:11" x14ac:dyDescent="0.25">
      <c r="A502">
        <v>61680000</v>
      </c>
      <c r="B502" t="s">
        <v>425</v>
      </c>
      <c r="C502">
        <v>-219.81</v>
      </c>
      <c r="H502" s="1" t="s">
        <v>428</v>
      </c>
      <c r="I502" s="1" t="s">
        <v>427</v>
      </c>
      <c r="J502">
        <v>-4252.2</v>
      </c>
      <c r="K502">
        <f>IFERROR(VLOOKUP(Tableau47[[#This Row],[COMPTE]]*1,A501:C710,3,0),0)</f>
        <v>-4436.04</v>
      </c>
    </row>
    <row r="503" spans="1:11" x14ac:dyDescent="0.25">
      <c r="A503">
        <v>61700000</v>
      </c>
      <c r="B503" t="s">
        <v>423</v>
      </c>
      <c r="C503">
        <v>-6561.4</v>
      </c>
      <c r="H503" s="1" t="s">
        <v>426</v>
      </c>
      <c r="I503" s="1" t="s">
        <v>425</v>
      </c>
      <c r="J503">
        <v>-12985.17</v>
      </c>
      <c r="K503">
        <f>IFERROR(VLOOKUP(Tableau47[[#This Row],[COMPTE]]*1,A502:C710,3,0),0)</f>
        <v>-219.81</v>
      </c>
    </row>
    <row r="504" spans="1:11" x14ac:dyDescent="0.25">
      <c r="A504">
        <v>61820000</v>
      </c>
      <c r="B504" t="s">
        <v>421</v>
      </c>
      <c r="C504">
        <v>-22931.46</v>
      </c>
      <c r="H504" s="1" t="s">
        <v>424</v>
      </c>
      <c r="I504" s="1" t="s">
        <v>423</v>
      </c>
      <c r="J504">
        <v>-7069.5</v>
      </c>
      <c r="K504">
        <f>IFERROR(VLOOKUP(Tableau47[[#This Row],[COMPTE]]*1,A503:C710,3,0),0)</f>
        <v>-6561.4</v>
      </c>
    </row>
    <row r="505" spans="1:11" x14ac:dyDescent="0.25">
      <c r="A505">
        <v>61841000</v>
      </c>
      <c r="B505" t="s">
        <v>419</v>
      </c>
      <c r="C505">
        <v>-81261.259999999995</v>
      </c>
      <c r="H505" s="1" t="s">
        <v>422</v>
      </c>
      <c r="I505" s="1" t="s">
        <v>421</v>
      </c>
      <c r="J505">
        <v>-28357.680000000015</v>
      </c>
      <c r="K505">
        <f>IFERROR(VLOOKUP(Tableau47[[#This Row],[COMPTE]]*1,A504:C710,3,0),0)</f>
        <v>-22931.46</v>
      </c>
    </row>
    <row r="506" spans="1:11" x14ac:dyDescent="0.25">
      <c r="A506">
        <v>61850000</v>
      </c>
      <c r="B506" t="s">
        <v>417</v>
      </c>
      <c r="C506">
        <v>-1558.39</v>
      </c>
      <c r="H506" s="1" t="s">
        <v>420</v>
      </c>
      <c r="I506" s="1" t="s">
        <v>419</v>
      </c>
      <c r="J506">
        <v>-77688.66</v>
      </c>
      <c r="K506">
        <f>IFERROR(VLOOKUP(Tableau47[[#This Row],[COMPTE]]*1,A505:C710,3,0),0)</f>
        <v>-81261.259999999995</v>
      </c>
    </row>
    <row r="507" spans="1:11" x14ac:dyDescent="0.25">
      <c r="A507">
        <v>61880000</v>
      </c>
      <c r="B507" t="s">
        <v>415</v>
      </c>
      <c r="C507">
        <v>-10099.99</v>
      </c>
      <c r="H507" s="1" t="s">
        <v>418</v>
      </c>
      <c r="I507" s="1" t="s">
        <v>417</v>
      </c>
      <c r="J507">
        <v>-5060.4599999999991</v>
      </c>
      <c r="K507">
        <f>IFERROR(VLOOKUP(Tableau47[[#This Row],[COMPTE]]*1,A506:C710,3,0),0)</f>
        <v>-1558.39</v>
      </c>
    </row>
    <row r="508" spans="1:11" x14ac:dyDescent="0.25">
      <c r="A508">
        <v>61881000</v>
      </c>
      <c r="B508" t="s">
        <v>413</v>
      </c>
      <c r="C508">
        <v>-30795.16</v>
      </c>
      <c r="H508" s="1" t="s">
        <v>416</v>
      </c>
      <c r="I508" s="1" t="s">
        <v>415</v>
      </c>
      <c r="J508">
        <v>-1435.88</v>
      </c>
      <c r="K508">
        <f>IFERROR(VLOOKUP(Tableau47[[#This Row],[COMPTE]]*1,A507:C710,3,0),0)</f>
        <v>-10099.99</v>
      </c>
    </row>
    <row r="509" spans="1:11" x14ac:dyDescent="0.25">
      <c r="A509">
        <v>62111000</v>
      </c>
      <c r="B509" t="s">
        <v>411</v>
      </c>
      <c r="C509">
        <v>-38565.769999999997</v>
      </c>
      <c r="H509" s="1" t="s">
        <v>414</v>
      </c>
      <c r="I509" s="1" t="s">
        <v>413</v>
      </c>
      <c r="J509">
        <v>-4394.380000000001</v>
      </c>
      <c r="K509">
        <f>IFERROR(VLOOKUP(Tableau47[[#This Row],[COMPTE]]*1,A508:C710,3,0),0)</f>
        <v>-30795.16</v>
      </c>
    </row>
    <row r="510" spans="1:11" x14ac:dyDescent="0.25">
      <c r="A510">
        <v>62113000</v>
      </c>
      <c r="B510" t="s">
        <v>409</v>
      </c>
      <c r="C510">
        <v>-31800.38</v>
      </c>
      <c r="H510" s="1" t="s">
        <v>412</v>
      </c>
      <c r="I510" s="1" t="s">
        <v>411</v>
      </c>
      <c r="J510">
        <v>-126284.74999999999</v>
      </c>
      <c r="K510">
        <f>IFERROR(VLOOKUP(Tableau47[[#This Row],[COMPTE]]*1,A509:C710,3,0),0)</f>
        <v>-38565.769999999997</v>
      </c>
    </row>
    <row r="511" spans="1:11" x14ac:dyDescent="0.25">
      <c r="A511">
        <v>62118000</v>
      </c>
      <c r="B511" t="s">
        <v>407</v>
      </c>
      <c r="C511">
        <v>-98061.25</v>
      </c>
      <c r="H511" s="1" t="s">
        <v>410</v>
      </c>
      <c r="I511" s="1" t="s">
        <v>409</v>
      </c>
      <c r="J511">
        <v>-20252.260000000002</v>
      </c>
      <c r="K511">
        <f>IFERROR(VLOOKUP(Tableau47[[#This Row],[COMPTE]]*1,A510:C710,3,0),0)</f>
        <v>-31800.38</v>
      </c>
    </row>
    <row r="512" spans="1:11" x14ac:dyDescent="0.25">
      <c r="A512">
        <v>62180000</v>
      </c>
      <c r="B512" t="s">
        <v>402</v>
      </c>
      <c r="C512">
        <v>-107606.04</v>
      </c>
      <c r="H512" s="1" t="s">
        <v>408</v>
      </c>
      <c r="I512" s="1" t="s">
        <v>407</v>
      </c>
      <c r="J512">
        <v>-38072.780000000006</v>
      </c>
      <c r="K512">
        <f>IFERROR(VLOOKUP(Tableau47[[#This Row],[COMPTE]]*1,A511:C710,3,0),0)</f>
        <v>-98061.25</v>
      </c>
    </row>
    <row r="513" spans="1:11" x14ac:dyDescent="0.25">
      <c r="A513">
        <v>62181000</v>
      </c>
      <c r="B513" t="s">
        <v>406</v>
      </c>
      <c r="C513">
        <v>-4550</v>
      </c>
      <c r="H513" s="1" t="s">
        <v>405</v>
      </c>
      <c r="I513" s="1" t="s">
        <v>404</v>
      </c>
      <c r="J513">
        <v>0</v>
      </c>
      <c r="K513">
        <f>IFERROR(VLOOKUP(Tableau47[[#This Row],[COMPTE]]*1,A512:C710,3,0),0)</f>
        <v>0</v>
      </c>
    </row>
    <row r="514" spans="1:11" x14ac:dyDescent="0.25">
      <c r="A514">
        <v>62210000</v>
      </c>
      <c r="B514" t="s">
        <v>400</v>
      </c>
      <c r="C514">
        <v>-5274</v>
      </c>
      <c r="H514" s="1" t="s">
        <v>403</v>
      </c>
      <c r="I514" s="1" t="s">
        <v>402</v>
      </c>
      <c r="J514">
        <v>-58516.729999999989</v>
      </c>
      <c r="K514">
        <f>IFERROR(VLOOKUP(Tableau47[[#This Row],[COMPTE]]*1,A513:C710,3,0),0)</f>
        <v>0</v>
      </c>
    </row>
    <row r="515" spans="1:11" x14ac:dyDescent="0.25">
      <c r="A515">
        <v>62230000</v>
      </c>
      <c r="B515" t="s">
        <v>398</v>
      </c>
      <c r="C515">
        <v>-13011.6</v>
      </c>
      <c r="H515" s="1" t="s">
        <v>401</v>
      </c>
      <c r="I515" s="1" t="s">
        <v>400</v>
      </c>
      <c r="J515">
        <v>-2040</v>
      </c>
      <c r="K515">
        <f>IFERROR(VLOOKUP(Tableau47[[#This Row],[COMPTE]]*1,A514:C710,3,0),0)</f>
        <v>-5274</v>
      </c>
    </row>
    <row r="516" spans="1:11" x14ac:dyDescent="0.25">
      <c r="A516">
        <v>62235000</v>
      </c>
      <c r="B516" t="s">
        <v>396</v>
      </c>
      <c r="C516">
        <v>-21577.16</v>
      </c>
      <c r="H516" s="1" t="s">
        <v>399</v>
      </c>
      <c r="I516" s="1" t="s">
        <v>398</v>
      </c>
      <c r="J516">
        <v>-7707.2</v>
      </c>
      <c r="K516">
        <f>IFERROR(VLOOKUP(Tableau47[[#This Row],[COMPTE]]*1,A515:C710,3,0),0)</f>
        <v>-13011.6</v>
      </c>
    </row>
    <row r="517" spans="1:11" x14ac:dyDescent="0.25">
      <c r="A517">
        <v>62261000</v>
      </c>
      <c r="B517" t="s">
        <v>394</v>
      </c>
      <c r="C517">
        <v>-39742.449999999997</v>
      </c>
      <c r="H517" s="1" t="s">
        <v>397</v>
      </c>
      <c r="I517" s="1" t="s">
        <v>396</v>
      </c>
      <c r="J517">
        <v>-10646.58</v>
      </c>
      <c r="K517">
        <f>IFERROR(VLOOKUP(Tableau47[[#This Row],[COMPTE]]*1,A516:C710,3,0),0)</f>
        <v>-21577.16</v>
      </c>
    </row>
    <row r="518" spans="1:11" x14ac:dyDescent="0.25">
      <c r="A518">
        <v>62263000</v>
      </c>
      <c r="B518" t="s">
        <v>392</v>
      </c>
      <c r="C518">
        <v>-63918</v>
      </c>
      <c r="H518" s="1" t="s">
        <v>395</v>
      </c>
      <c r="I518" s="1" t="s">
        <v>394</v>
      </c>
      <c r="J518">
        <v>-52649.729999999996</v>
      </c>
      <c r="K518">
        <f>IFERROR(VLOOKUP(Tableau47[[#This Row],[COMPTE]]*1,A517:C710,3,0),0)</f>
        <v>-39742.449999999997</v>
      </c>
    </row>
    <row r="519" spans="1:11" x14ac:dyDescent="0.25">
      <c r="A519">
        <v>62268000</v>
      </c>
      <c r="B519" t="s">
        <v>389</v>
      </c>
      <c r="C519">
        <v>-147772</v>
      </c>
      <c r="H519" s="1" t="s">
        <v>393</v>
      </c>
      <c r="I519" s="1" t="s">
        <v>392</v>
      </c>
      <c r="J519">
        <v>-66217.2</v>
      </c>
      <c r="K519">
        <f>IFERROR(VLOOKUP(Tableau47[[#This Row],[COMPTE]]*1,A518:C710,3,0),0)</f>
        <v>-63918</v>
      </c>
    </row>
    <row r="520" spans="1:11" x14ac:dyDescent="0.25">
      <c r="A520">
        <v>62268100</v>
      </c>
      <c r="B520" t="s">
        <v>391</v>
      </c>
      <c r="C520">
        <v>-14325</v>
      </c>
      <c r="H520" s="1" t="s">
        <v>390</v>
      </c>
      <c r="I520" s="1" t="s">
        <v>389</v>
      </c>
      <c r="J520">
        <v>-7055.95</v>
      </c>
      <c r="K520">
        <f>IFERROR(VLOOKUP(Tableau47[[#This Row],[COMPTE]]*1,A519:C710,3,0),0)</f>
        <v>-147772</v>
      </c>
    </row>
    <row r="521" spans="1:11" x14ac:dyDescent="0.25">
      <c r="A521">
        <v>62268400</v>
      </c>
      <c r="B521" t="s">
        <v>387</v>
      </c>
      <c r="C521">
        <v>-4698.0600000000004</v>
      </c>
      <c r="H521" s="1" t="s">
        <v>388</v>
      </c>
      <c r="I521" s="1" t="s">
        <v>387</v>
      </c>
      <c r="J521">
        <v>-3356.8</v>
      </c>
      <c r="K521">
        <f>IFERROR(VLOOKUP(Tableau47[[#This Row],[COMPTE]]*1,A520:C710,3,0),0)</f>
        <v>-4698.0600000000004</v>
      </c>
    </row>
    <row r="522" spans="1:11" x14ac:dyDescent="0.25">
      <c r="A522">
        <v>62270000</v>
      </c>
      <c r="B522" t="s">
        <v>385</v>
      </c>
      <c r="C522">
        <v>-176.4</v>
      </c>
      <c r="H522" s="1" t="s">
        <v>386</v>
      </c>
      <c r="I522" s="1" t="s">
        <v>385</v>
      </c>
      <c r="J522">
        <v>-16002.59</v>
      </c>
      <c r="K522">
        <f>IFERROR(VLOOKUP(Tableau47[[#This Row],[COMPTE]]*1,A521:C710,3,0),0)</f>
        <v>-176.4</v>
      </c>
    </row>
    <row r="523" spans="1:11" x14ac:dyDescent="0.25">
      <c r="A523">
        <v>62280000</v>
      </c>
      <c r="B523" t="s">
        <v>383</v>
      </c>
      <c r="C523">
        <v>-101849.24</v>
      </c>
      <c r="H523" s="1" t="s">
        <v>384</v>
      </c>
      <c r="I523" s="1" t="s">
        <v>383</v>
      </c>
      <c r="J523">
        <v>-48036.710000000006</v>
      </c>
      <c r="K523">
        <f>IFERROR(VLOOKUP(Tableau47[[#This Row],[COMPTE]]*1,A522:C710,3,0),0)</f>
        <v>-101849.24</v>
      </c>
    </row>
    <row r="524" spans="1:11" x14ac:dyDescent="0.25">
      <c r="A524">
        <v>62283000</v>
      </c>
      <c r="B524" t="s">
        <v>381</v>
      </c>
      <c r="C524">
        <v>-71396.639999999999</v>
      </c>
      <c r="H524" s="1" t="s">
        <v>382</v>
      </c>
      <c r="I524" s="1" t="s">
        <v>381</v>
      </c>
      <c r="J524">
        <v>-50400</v>
      </c>
      <c r="K524">
        <f>IFERROR(VLOOKUP(Tableau47[[#This Row],[COMPTE]]*1,A523:C710,3,0),0)</f>
        <v>-71396.639999999999</v>
      </c>
    </row>
    <row r="525" spans="1:11" x14ac:dyDescent="0.25">
      <c r="A525">
        <v>62300000</v>
      </c>
      <c r="B525" t="s">
        <v>379</v>
      </c>
      <c r="C525">
        <v>-32687.56</v>
      </c>
      <c r="H525" s="1" t="s">
        <v>380</v>
      </c>
      <c r="I525" s="1" t="s">
        <v>379</v>
      </c>
      <c r="J525">
        <v>-25034.860000000015</v>
      </c>
      <c r="K525">
        <f>IFERROR(VLOOKUP(Tableau47[[#This Row],[COMPTE]]*1,A524:C710,3,0),0)</f>
        <v>-32687.56</v>
      </c>
    </row>
    <row r="526" spans="1:11" x14ac:dyDescent="0.25">
      <c r="A526">
        <v>62310000</v>
      </c>
      <c r="B526" t="s">
        <v>377</v>
      </c>
      <c r="C526">
        <v>-8542.69</v>
      </c>
      <c r="H526" s="1" t="s">
        <v>378</v>
      </c>
      <c r="I526" s="1" t="s">
        <v>377</v>
      </c>
      <c r="J526">
        <v>-6915.34</v>
      </c>
      <c r="K526">
        <f>IFERROR(VLOOKUP(Tableau47[[#This Row],[COMPTE]]*1,A525:C710,3,0),0)</f>
        <v>-8542.69</v>
      </c>
    </row>
    <row r="527" spans="1:11" x14ac:dyDescent="0.25">
      <c r="A527">
        <v>62340000</v>
      </c>
      <c r="B527" t="s">
        <v>375</v>
      </c>
      <c r="C527">
        <v>-283.8</v>
      </c>
      <c r="H527" s="1" t="s">
        <v>376</v>
      </c>
      <c r="I527" s="1" t="s">
        <v>375</v>
      </c>
      <c r="J527">
        <v>-5790.8899999999994</v>
      </c>
      <c r="K527">
        <f>IFERROR(VLOOKUP(Tableau47[[#This Row],[COMPTE]]*1,A526:C710,3,0),0)</f>
        <v>-283.8</v>
      </c>
    </row>
    <row r="528" spans="1:11" x14ac:dyDescent="0.25">
      <c r="A528">
        <v>62380000</v>
      </c>
      <c r="B528" t="s">
        <v>373</v>
      </c>
      <c r="C528">
        <v>-19221.68</v>
      </c>
      <c r="H528" s="1" t="s">
        <v>374</v>
      </c>
      <c r="I528" s="1" t="s">
        <v>373</v>
      </c>
      <c r="J528">
        <v>-1612.08</v>
      </c>
      <c r="K528">
        <f>IFERROR(VLOOKUP(Tableau47[[#This Row],[COMPTE]]*1,A527:C710,3,0),0)</f>
        <v>-19221.68</v>
      </c>
    </row>
    <row r="529" spans="1:11" x14ac:dyDescent="0.25">
      <c r="A529">
        <v>62390000</v>
      </c>
      <c r="B529" t="s">
        <v>372</v>
      </c>
      <c r="C529">
        <v>-19306.25</v>
      </c>
      <c r="H529" s="1" t="s">
        <v>371</v>
      </c>
      <c r="I529" s="1" t="s">
        <v>370</v>
      </c>
      <c r="J529">
        <v>-398.31999999999994</v>
      </c>
      <c r="K529">
        <f>IFERROR(VLOOKUP(Tableau47[[#This Row],[COMPTE]]*1,A528:C710,3,0),0)</f>
        <v>-459.71</v>
      </c>
    </row>
    <row r="530" spans="1:11" x14ac:dyDescent="0.25">
      <c r="A530">
        <v>62410000</v>
      </c>
      <c r="B530" t="s">
        <v>370</v>
      </c>
      <c r="C530">
        <v>-459.71</v>
      </c>
      <c r="H530" s="1" t="s">
        <v>369</v>
      </c>
      <c r="I530" s="1" t="s">
        <v>368</v>
      </c>
      <c r="J530">
        <v>-37456.860000000008</v>
      </c>
      <c r="K530">
        <f>IFERROR(VLOOKUP(Tableau47[[#This Row],[COMPTE]]*1,A529:C710,3,0),0)</f>
        <v>-49211.48</v>
      </c>
    </row>
    <row r="531" spans="1:11" x14ac:dyDescent="0.25">
      <c r="A531">
        <v>62420000</v>
      </c>
      <c r="B531" t="s">
        <v>368</v>
      </c>
      <c r="C531">
        <v>-49211.48</v>
      </c>
      <c r="H531" s="1" t="s">
        <v>367</v>
      </c>
      <c r="I531" s="1" t="s">
        <v>366</v>
      </c>
      <c r="J531">
        <v>-68838.820000000022</v>
      </c>
      <c r="K531">
        <f>IFERROR(VLOOKUP(Tableau47[[#This Row],[COMPTE]]*1,A530:C710,3,0),0)</f>
        <v>-78583.02</v>
      </c>
    </row>
    <row r="532" spans="1:11" x14ac:dyDescent="0.25">
      <c r="A532">
        <v>62511000</v>
      </c>
      <c r="B532" t="s">
        <v>366</v>
      </c>
      <c r="C532">
        <v>-78583.02</v>
      </c>
      <c r="H532" s="1" t="s">
        <v>365</v>
      </c>
      <c r="I532" s="1" t="s">
        <v>364</v>
      </c>
      <c r="J532">
        <v>-5815.09</v>
      </c>
      <c r="K532">
        <f>IFERROR(VLOOKUP(Tableau47[[#This Row],[COMPTE]]*1,A531:C710,3,0),0)</f>
        <v>-7070.44</v>
      </c>
    </row>
    <row r="533" spans="1:11" x14ac:dyDescent="0.25">
      <c r="A533">
        <v>62512000</v>
      </c>
      <c r="B533" t="s">
        <v>364</v>
      </c>
      <c r="C533">
        <v>-7070.44</v>
      </c>
      <c r="H533" s="1" t="s">
        <v>363</v>
      </c>
      <c r="I533" s="1" t="s">
        <v>362</v>
      </c>
      <c r="J533">
        <v>-6205.9600000000009</v>
      </c>
      <c r="K533">
        <f>IFERROR(VLOOKUP(Tableau47[[#This Row],[COMPTE]]*1,A532:C710,3,0),0)</f>
        <v>-25340.54</v>
      </c>
    </row>
    <row r="534" spans="1:11" x14ac:dyDescent="0.25">
      <c r="A534">
        <v>62513000</v>
      </c>
      <c r="B534" t="s">
        <v>362</v>
      </c>
      <c r="C534">
        <v>-25340.54</v>
      </c>
      <c r="H534" s="1" t="s">
        <v>361</v>
      </c>
      <c r="I534" s="1" t="s">
        <v>360</v>
      </c>
      <c r="J534">
        <v>-3037.7500000000005</v>
      </c>
      <c r="K534">
        <f>IFERROR(VLOOKUP(Tableau47[[#This Row],[COMPTE]]*1,A533:C710,3,0),0)</f>
        <v>-3657.96</v>
      </c>
    </row>
    <row r="535" spans="1:11" x14ac:dyDescent="0.25">
      <c r="A535">
        <v>62513100</v>
      </c>
      <c r="B535" t="s">
        <v>360</v>
      </c>
      <c r="C535">
        <v>-3657.96</v>
      </c>
      <c r="H535" s="1" t="s">
        <v>359</v>
      </c>
      <c r="I535" s="1" t="s">
        <v>358</v>
      </c>
      <c r="J535">
        <v>-1658.8</v>
      </c>
      <c r="K535">
        <f>IFERROR(VLOOKUP(Tableau47[[#This Row],[COMPTE]]*1,A534:C710,3,0),0)</f>
        <v>-1600</v>
      </c>
    </row>
    <row r="536" spans="1:11" x14ac:dyDescent="0.25">
      <c r="A536">
        <v>62550000</v>
      </c>
      <c r="B536" t="s">
        <v>358</v>
      </c>
      <c r="C536">
        <v>-1600</v>
      </c>
      <c r="H536" s="1" t="s">
        <v>357</v>
      </c>
      <c r="I536" s="1" t="s">
        <v>356</v>
      </c>
      <c r="J536">
        <v>-3602.4000000000005</v>
      </c>
      <c r="K536">
        <f>IFERROR(VLOOKUP(Tableau47[[#This Row],[COMPTE]]*1,A535:C710,3,0),0)</f>
        <v>-4708.93</v>
      </c>
    </row>
    <row r="537" spans="1:11" x14ac:dyDescent="0.25">
      <c r="A537">
        <v>62560000</v>
      </c>
      <c r="B537" t="s">
        <v>356</v>
      </c>
      <c r="C537">
        <v>-4708.93</v>
      </c>
      <c r="H537" s="1" t="s">
        <v>355</v>
      </c>
      <c r="I537" s="1" t="s">
        <v>354</v>
      </c>
      <c r="J537">
        <v>-41879.910000000011</v>
      </c>
      <c r="K537">
        <f>IFERROR(VLOOKUP(Tableau47[[#This Row],[COMPTE]]*1,A536:C710,3,0),0)</f>
        <v>-57989.21</v>
      </c>
    </row>
    <row r="538" spans="1:11" x14ac:dyDescent="0.25">
      <c r="A538">
        <v>62570000</v>
      </c>
      <c r="B538" t="s">
        <v>354</v>
      </c>
      <c r="C538">
        <v>-57989.21</v>
      </c>
      <c r="H538" s="1" t="s">
        <v>353</v>
      </c>
      <c r="I538" s="1" t="s">
        <v>352</v>
      </c>
      <c r="J538">
        <v>-3738.82</v>
      </c>
      <c r="K538">
        <f>IFERROR(VLOOKUP(Tableau47[[#This Row],[COMPTE]]*1,A537:C710,3,0),0)</f>
        <v>-4349.08</v>
      </c>
    </row>
    <row r="539" spans="1:11" x14ac:dyDescent="0.25">
      <c r="A539">
        <v>62572000</v>
      </c>
      <c r="B539" t="s">
        <v>352</v>
      </c>
      <c r="C539">
        <v>-4349.08</v>
      </c>
      <c r="H539" s="1" t="s">
        <v>351</v>
      </c>
      <c r="I539" s="1" t="s">
        <v>350</v>
      </c>
      <c r="J539">
        <v>-93057.209999999992</v>
      </c>
      <c r="K539">
        <f>IFERROR(VLOOKUP(Tableau47[[#This Row],[COMPTE]]*1,A538:C710,3,0),0)</f>
        <v>-90824.59</v>
      </c>
    </row>
    <row r="540" spans="1:11" x14ac:dyDescent="0.25">
      <c r="A540">
        <v>62610000</v>
      </c>
      <c r="B540" t="s">
        <v>350</v>
      </c>
      <c r="C540">
        <v>-90824.59</v>
      </c>
      <c r="H540" s="1" t="s">
        <v>349</v>
      </c>
      <c r="I540" s="1" t="s">
        <v>348</v>
      </c>
      <c r="J540">
        <v>-139655.62000000017</v>
      </c>
      <c r="K540">
        <f>IFERROR(VLOOKUP(Tableau47[[#This Row],[COMPTE]]*1,A539:C710,3,0),0)</f>
        <v>-158818.18</v>
      </c>
    </row>
    <row r="541" spans="1:11" x14ac:dyDescent="0.25">
      <c r="A541">
        <v>62621000</v>
      </c>
      <c r="B541" t="s">
        <v>348</v>
      </c>
      <c r="C541">
        <v>-158818.18</v>
      </c>
      <c r="H541" s="1" t="s">
        <v>347</v>
      </c>
      <c r="I541" s="1" t="s">
        <v>346</v>
      </c>
      <c r="J541">
        <v>-103450.95000000001</v>
      </c>
      <c r="K541">
        <f>IFERROR(VLOOKUP(Tableau47[[#This Row],[COMPTE]]*1,A540:C710,3,0),0)</f>
        <v>-112280.97</v>
      </c>
    </row>
    <row r="542" spans="1:11" x14ac:dyDescent="0.25">
      <c r="A542">
        <v>62622000</v>
      </c>
      <c r="B542" t="s">
        <v>346</v>
      </c>
      <c r="C542">
        <v>-112280.97</v>
      </c>
      <c r="H542" s="1" t="s">
        <v>345</v>
      </c>
      <c r="I542" s="1" t="s">
        <v>344</v>
      </c>
      <c r="J542">
        <v>-39457.979999999989</v>
      </c>
      <c r="K542">
        <f>IFERROR(VLOOKUP(Tableau47[[#This Row],[COMPTE]]*1,A541:C710,3,0),0)</f>
        <v>-39825.730000000003</v>
      </c>
    </row>
    <row r="543" spans="1:11" x14ac:dyDescent="0.25">
      <c r="A543">
        <v>62628000</v>
      </c>
      <c r="B543" t="s">
        <v>344</v>
      </c>
      <c r="C543">
        <v>-39825.730000000003</v>
      </c>
      <c r="H543" s="1" t="s">
        <v>343</v>
      </c>
      <c r="I543" s="1" t="s">
        <v>342</v>
      </c>
      <c r="J543">
        <v>-9267.5000000000036</v>
      </c>
      <c r="K543">
        <f>IFERROR(VLOOKUP(Tableau47[[#This Row],[COMPTE]]*1,A542:C710,3,0),0)</f>
        <v>-10346.18</v>
      </c>
    </row>
    <row r="544" spans="1:11" x14ac:dyDescent="0.25">
      <c r="A544">
        <v>62700000</v>
      </c>
      <c r="B544" t="s">
        <v>342</v>
      </c>
      <c r="C544">
        <v>-10346.18</v>
      </c>
      <c r="H544" s="1" t="s">
        <v>341</v>
      </c>
      <c r="I544" s="1" t="s">
        <v>340</v>
      </c>
      <c r="J544">
        <v>-33250.28</v>
      </c>
      <c r="K544">
        <f>IFERROR(VLOOKUP(Tableau47[[#This Row],[COMPTE]]*1,A543:C710,3,0),0)</f>
        <v>-41014.480000000003</v>
      </c>
    </row>
    <row r="545" spans="1:11" x14ac:dyDescent="0.25">
      <c r="A545">
        <v>62820000</v>
      </c>
      <c r="B545" t="s">
        <v>340</v>
      </c>
      <c r="C545">
        <v>-41014.480000000003</v>
      </c>
      <c r="H545" s="1" t="s">
        <v>339</v>
      </c>
      <c r="I545" s="1" t="s">
        <v>338</v>
      </c>
      <c r="J545">
        <v>-90438.800000000032</v>
      </c>
      <c r="K545">
        <f>IFERROR(VLOOKUP(Tableau47[[#This Row],[COMPTE]]*1,A544:C710,3,0),0)</f>
        <v>-64443.93</v>
      </c>
    </row>
    <row r="546" spans="1:11" x14ac:dyDescent="0.25">
      <c r="A546">
        <v>62840000</v>
      </c>
      <c r="B546" t="s">
        <v>338</v>
      </c>
      <c r="C546">
        <v>-64443.93</v>
      </c>
      <c r="H546" s="1" t="s">
        <v>337</v>
      </c>
      <c r="I546" s="1" t="s">
        <v>336</v>
      </c>
      <c r="J546">
        <v>-12814.98</v>
      </c>
      <c r="K546">
        <f>IFERROR(VLOOKUP(Tableau47[[#This Row],[COMPTE]]*1,A545:C710,3,0),0)</f>
        <v>-26044.39</v>
      </c>
    </row>
    <row r="547" spans="1:11" x14ac:dyDescent="0.25">
      <c r="A547">
        <v>62850000</v>
      </c>
      <c r="B547" t="s">
        <v>336</v>
      </c>
      <c r="C547">
        <v>-26044.39</v>
      </c>
      <c r="H547" s="1" t="s">
        <v>335</v>
      </c>
      <c r="I547" s="1" t="s">
        <v>334</v>
      </c>
      <c r="J547">
        <v>-189.98</v>
      </c>
      <c r="K547">
        <f>IFERROR(VLOOKUP(Tableau47[[#This Row],[COMPTE]]*1,A546:C710,3,0),0)</f>
        <v>0</v>
      </c>
    </row>
    <row r="548" spans="1:11" x14ac:dyDescent="0.25">
      <c r="A548">
        <v>62880000</v>
      </c>
      <c r="B548" t="s">
        <v>332</v>
      </c>
      <c r="C548">
        <v>-149496.04</v>
      </c>
      <c r="H548" s="1" t="s">
        <v>333</v>
      </c>
      <c r="I548" s="1" t="s">
        <v>332</v>
      </c>
      <c r="J548">
        <v>-145565.78000000006</v>
      </c>
      <c r="K548">
        <f>IFERROR(VLOOKUP(Tableau47[[#This Row],[COMPTE]]*1,A547:C710,3,0),0)</f>
        <v>-149496.04</v>
      </c>
    </row>
    <row r="549" spans="1:11" x14ac:dyDescent="0.25">
      <c r="A549">
        <v>62881000</v>
      </c>
      <c r="B549" t="s">
        <v>331</v>
      </c>
      <c r="C549">
        <v>-9405.73</v>
      </c>
      <c r="H549" s="1" t="s">
        <v>330</v>
      </c>
      <c r="I549" s="1" t="s">
        <v>329</v>
      </c>
      <c r="J549">
        <v>-339067.57000000018</v>
      </c>
      <c r="K549">
        <f>IFERROR(VLOOKUP(Tableau47[[#This Row],[COMPTE]]*1,A548:C710,3,0),0)</f>
        <v>-159578.23000000001</v>
      </c>
    </row>
    <row r="550" spans="1:11" x14ac:dyDescent="0.25">
      <c r="A550">
        <v>62887100</v>
      </c>
      <c r="B550" t="s">
        <v>329</v>
      </c>
      <c r="C550">
        <v>-159578.23000000001</v>
      </c>
      <c r="H550" s="1" t="s">
        <v>328</v>
      </c>
      <c r="I550" s="1" t="s">
        <v>327</v>
      </c>
      <c r="J550">
        <v>-1425853.6799999985</v>
      </c>
      <c r="K550">
        <f>IFERROR(VLOOKUP(Tableau47[[#This Row],[COMPTE]]*1,A549:C710,3,0),0)</f>
        <v>-1524399.44</v>
      </c>
    </row>
    <row r="551" spans="1:11" x14ac:dyDescent="0.25">
      <c r="A551">
        <v>63110000</v>
      </c>
      <c r="B551" t="s">
        <v>327</v>
      </c>
      <c r="C551">
        <v>-1524399.44</v>
      </c>
      <c r="H551" s="1" t="s">
        <v>326</v>
      </c>
      <c r="I551" s="1" t="s">
        <v>323</v>
      </c>
      <c r="J551">
        <v>-1462</v>
      </c>
      <c r="K551">
        <f>IFERROR(VLOOKUP(Tableau47[[#This Row],[COMPTE]]*1,A550:C710,3,0),0)</f>
        <v>-2487</v>
      </c>
    </row>
    <row r="552" spans="1:11" x14ac:dyDescent="0.25">
      <c r="A552">
        <v>63116000</v>
      </c>
      <c r="B552" t="s">
        <v>325</v>
      </c>
      <c r="C552">
        <v>0</v>
      </c>
      <c r="H552" s="1" t="s">
        <v>324</v>
      </c>
      <c r="I552" s="1" t="s">
        <v>321</v>
      </c>
      <c r="J552">
        <v>-86143</v>
      </c>
      <c r="K552">
        <f>IFERROR(VLOOKUP(Tableau47[[#This Row],[COMPTE]]*1,A551:C710,3,0),0)</f>
        <v>-89753</v>
      </c>
    </row>
    <row r="553" spans="1:11" x14ac:dyDescent="0.25">
      <c r="A553">
        <v>63198200</v>
      </c>
      <c r="B553" t="s">
        <v>323</v>
      </c>
      <c r="C553">
        <v>-2487</v>
      </c>
      <c r="H553" s="1" t="s">
        <v>322</v>
      </c>
      <c r="I553" s="1" t="s">
        <v>317</v>
      </c>
      <c r="J553">
        <v>-361253.28000000014</v>
      </c>
      <c r="K553">
        <f>IFERROR(VLOOKUP(Tableau47[[#This Row],[COMPTE]]*1,A552:C710,3,0),0)</f>
        <v>-386863.72</v>
      </c>
    </row>
    <row r="554" spans="1:11" x14ac:dyDescent="0.25">
      <c r="A554">
        <v>63320000</v>
      </c>
      <c r="B554" t="s">
        <v>321</v>
      </c>
      <c r="C554">
        <v>-89753</v>
      </c>
      <c r="H554" s="1" t="s">
        <v>320</v>
      </c>
      <c r="I554" s="1" t="s">
        <v>315</v>
      </c>
      <c r="J554">
        <v>-17695.420000000002</v>
      </c>
      <c r="K554">
        <f>IFERROR(VLOOKUP(Tableau47[[#This Row],[COMPTE]]*1,A553:C710,3,0),0)</f>
        <v>-17901.28</v>
      </c>
    </row>
    <row r="555" spans="1:11" x14ac:dyDescent="0.25">
      <c r="A555">
        <v>63326000</v>
      </c>
      <c r="B555" t="s">
        <v>319</v>
      </c>
      <c r="C555">
        <v>-1629</v>
      </c>
      <c r="H555" s="1" t="s">
        <v>318</v>
      </c>
      <c r="I555" s="1" t="s">
        <v>313</v>
      </c>
      <c r="J555">
        <v>-76090.429999999877</v>
      </c>
      <c r="K555">
        <f>IFERROR(VLOOKUP(Tableau47[[#This Row],[COMPTE]]*1,A554:C710,3,0),0)</f>
        <v>-80761</v>
      </c>
    </row>
    <row r="556" spans="1:11" x14ac:dyDescent="0.25">
      <c r="A556">
        <v>63330000</v>
      </c>
      <c r="B556" t="s">
        <v>317</v>
      </c>
      <c r="C556">
        <v>-386863.72</v>
      </c>
      <c r="H556" s="1" t="s">
        <v>316</v>
      </c>
      <c r="I556" s="1" t="s">
        <v>311</v>
      </c>
      <c r="J556">
        <v>-1454.9999999999998</v>
      </c>
      <c r="K556">
        <f>IFERROR(VLOOKUP(Tableau47[[#This Row],[COMPTE]]*1,A555:C710,3,0),0)</f>
        <v>-1466</v>
      </c>
    </row>
    <row r="557" spans="1:11" x14ac:dyDescent="0.25">
      <c r="A557">
        <v>63336000</v>
      </c>
      <c r="B557" t="s">
        <v>315</v>
      </c>
      <c r="C557">
        <v>-17901.28</v>
      </c>
      <c r="H557" s="1" t="s">
        <v>314</v>
      </c>
      <c r="I557" s="1" t="s">
        <v>309</v>
      </c>
      <c r="J557">
        <v>-546</v>
      </c>
      <c r="K557">
        <f>IFERROR(VLOOKUP(Tableau47[[#This Row],[COMPTE]]*1,A556:C710,3,0),0)</f>
        <v>-931</v>
      </c>
    </row>
    <row r="558" spans="1:11" x14ac:dyDescent="0.25">
      <c r="A558">
        <v>63340000</v>
      </c>
      <c r="B558" t="s">
        <v>313</v>
      </c>
      <c r="C558">
        <v>-80761</v>
      </c>
      <c r="H558" s="1" t="s">
        <v>312</v>
      </c>
      <c r="I558" s="1" t="s">
        <v>307</v>
      </c>
      <c r="J558">
        <v>-157493.28</v>
      </c>
      <c r="K558">
        <f>IFERROR(VLOOKUP(Tableau47[[#This Row],[COMPTE]]*1,A557:C710,3,0),0)</f>
        <v>-182334.06</v>
      </c>
    </row>
    <row r="559" spans="1:11" x14ac:dyDescent="0.25">
      <c r="A559">
        <v>63346000</v>
      </c>
      <c r="B559" t="s">
        <v>311</v>
      </c>
      <c r="C559">
        <v>-1466</v>
      </c>
      <c r="H559" s="1" t="s">
        <v>310</v>
      </c>
      <c r="I559" s="1" t="s">
        <v>305</v>
      </c>
      <c r="J559">
        <v>-32895</v>
      </c>
      <c r="K559">
        <f>IFERROR(VLOOKUP(Tableau47[[#This Row],[COMPTE]]*1,A558:C710,3,0),0)</f>
        <v>-44804.73</v>
      </c>
    </row>
    <row r="560" spans="1:11" x14ac:dyDescent="0.25">
      <c r="A560">
        <v>63398200</v>
      </c>
      <c r="B560" t="s">
        <v>309</v>
      </c>
      <c r="C560">
        <v>-931</v>
      </c>
      <c r="H560" s="1" t="s">
        <v>308</v>
      </c>
      <c r="I560" s="1" t="s">
        <v>303</v>
      </c>
      <c r="J560">
        <v>-120697</v>
      </c>
      <c r="K560">
        <f>IFERROR(VLOOKUP(Tableau47[[#This Row],[COMPTE]]*1,A559:C710,3,0),0)</f>
        <v>-118851</v>
      </c>
    </row>
    <row r="561" spans="1:11" x14ac:dyDescent="0.25">
      <c r="A561">
        <v>63512000</v>
      </c>
      <c r="B561" t="s">
        <v>307</v>
      </c>
      <c r="C561">
        <v>-182334.06</v>
      </c>
      <c r="H561" s="1" t="s">
        <v>306</v>
      </c>
      <c r="I561" s="1" t="s">
        <v>299</v>
      </c>
      <c r="J561">
        <v>-1178.28</v>
      </c>
      <c r="K561">
        <f>IFERROR(VLOOKUP(Tableau47[[#This Row],[COMPTE]]*1,A560:C710,3,0),0)</f>
        <v>-283.55</v>
      </c>
    </row>
    <row r="562" spans="1:11" x14ac:dyDescent="0.25">
      <c r="A562">
        <v>63513000</v>
      </c>
      <c r="B562" t="s">
        <v>305</v>
      </c>
      <c r="C562">
        <v>-44804.73</v>
      </c>
      <c r="H562" s="1" t="s">
        <v>304</v>
      </c>
      <c r="I562" s="1" t="s">
        <v>297</v>
      </c>
      <c r="J562">
        <v>-5364.5499999999993</v>
      </c>
      <c r="K562">
        <f>IFERROR(VLOOKUP(Tableau47[[#This Row],[COMPTE]]*1,A561:C710,3,0),0)</f>
        <v>-899</v>
      </c>
    </row>
    <row r="563" spans="1:11" x14ac:dyDescent="0.25">
      <c r="A563">
        <v>63513100</v>
      </c>
      <c r="B563" t="s">
        <v>303</v>
      </c>
      <c r="C563">
        <v>-118851</v>
      </c>
      <c r="H563" s="1" t="s">
        <v>302</v>
      </c>
      <c r="I563" s="1" t="s">
        <v>295</v>
      </c>
      <c r="J563">
        <v>-14229234.040000005</v>
      </c>
      <c r="K563">
        <f>IFERROR(VLOOKUP(Tableau47[[#This Row],[COMPTE]]*1,A562:C710,3,0),0)</f>
        <v>-14878277.439999999</v>
      </c>
    </row>
    <row r="564" spans="1:11" x14ac:dyDescent="0.25">
      <c r="A564">
        <v>63530000</v>
      </c>
      <c r="B564" t="s">
        <v>301</v>
      </c>
      <c r="C564">
        <v>-312</v>
      </c>
      <c r="H564" s="1" t="s">
        <v>300</v>
      </c>
      <c r="I564" s="1" t="s">
        <v>293</v>
      </c>
      <c r="J564">
        <v>-19883</v>
      </c>
      <c r="K564">
        <f>IFERROR(VLOOKUP(Tableau47[[#This Row],[COMPTE]]*1,A563:C710,3,0),0)</f>
        <v>-4024</v>
      </c>
    </row>
    <row r="565" spans="1:11" x14ac:dyDescent="0.25">
      <c r="A565">
        <v>63540000</v>
      </c>
      <c r="B565" t="s">
        <v>299</v>
      </c>
      <c r="C565">
        <v>-283.55</v>
      </c>
      <c r="H565" s="1" t="s">
        <v>298</v>
      </c>
      <c r="I565" s="1" t="s">
        <v>291</v>
      </c>
      <c r="J565">
        <v>-446030.03999999992</v>
      </c>
      <c r="K565">
        <f>IFERROR(VLOOKUP(Tableau47[[#This Row],[COMPTE]]*1,A564:C710,3,0),0)</f>
        <v>-77147.59</v>
      </c>
    </row>
    <row r="566" spans="1:11" x14ac:dyDescent="0.25">
      <c r="A566">
        <v>63580000</v>
      </c>
      <c r="B566" t="s">
        <v>297</v>
      </c>
      <c r="C566">
        <v>-899</v>
      </c>
      <c r="H566" s="1" t="s">
        <v>296</v>
      </c>
      <c r="I566" s="1" t="s">
        <v>289</v>
      </c>
      <c r="J566">
        <v>-174994.94</v>
      </c>
      <c r="K566">
        <f>IFERROR(VLOOKUP(Tableau47[[#This Row],[COMPTE]]*1,A565:C710,3,0),0)</f>
        <v>-77252.02</v>
      </c>
    </row>
    <row r="567" spans="1:11" x14ac:dyDescent="0.25">
      <c r="A567">
        <v>64110000</v>
      </c>
      <c r="B567" t="s">
        <v>295</v>
      </c>
      <c r="C567">
        <v>-14878277.439999999</v>
      </c>
      <c r="H567" s="1" t="s">
        <v>294</v>
      </c>
      <c r="I567" s="1" t="s">
        <v>287</v>
      </c>
      <c r="J567">
        <v>-4266.6400000000003</v>
      </c>
      <c r="K567">
        <f>IFERROR(VLOOKUP(Tableau47[[#This Row],[COMPTE]]*1,A566:C710,3,0),0)</f>
        <v>0</v>
      </c>
    </row>
    <row r="568" spans="1:11" x14ac:dyDescent="0.25">
      <c r="A568">
        <v>64115700</v>
      </c>
      <c r="B568" t="s">
        <v>293</v>
      </c>
      <c r="C568">
        <v>-4024</v>
      </c>
      <c r="H568" s="1" t="s">
        <v>292</v>
      </c>
      <c r="I568" s="1" t="s">
        <v>285</v>
      </c>
      <c r="J568">
        <v>-39598.129999999997</v>
      </c>
      <c r="K568">
        <f>IFERROR(VLOOKUP(Tableau47[[#This Row],[COMPTE]]*1,A567:C710,3,0),0)</f>
        <v>-108061.69</v>
      </c>
    </row>
    <row r="569" spans="1:11" x14ac:dyDescent="0.25">
      <c r="A569">
        <v>64115800</v>
      </c>
      <c r="B569" t="s">
        <v>291</v>
      </c>
      <c r="C569">
        <v>-77147.59</v>
      </c>
      <c r="H569" s="1" t="s">
        <v>290</v>
      </c>
      <c r="I569" s="1" t="s">
        <v>283</v>
      </c>
      <c r="J569">
        <v>-44758.12000000001</v>
      </c>
      <c r="K569">
        <f>IFERROR(VLOOKUP(Tableau47[[#This Row],[COMPTE]]*1,A568:C710,3,0),0)</f>
        <v>-16533.38</v>
      </c>
    </row>
    <row r="570" spans="1:11" x14ac:dyDescent="0.25">
      <c r="A570">
        <v>64116100</v>
      </c>
      <c r="B570" t="s">
        <v>289</v>
      </c>
      <c r="C570">
        <v>-77252.02</v>
      </c>
      <c r="H570" s="1" t="s">
        <v>288</v>
      </c>
      <c r="I570" s="1" t="s">
        <v>281</v>
      </c>
      <c r="J570">
        <v>-1418059.4200000002</v>
      </c>
      <c r="K570">
        <f>IFERROR(VLOOKUP(Tableau47[[#This Row],[COMPTE]]*1,A569:C710,3,0),0)</f>
        <v>-1723938.62</v>
      </c>
    </row>
    <row r="571" spans="1:11" x14ac:dyDescent="0.25">
      <c r="A571">
        <v>64116190</v>
      </c>
      <c r="B571" t="s">
        <v>287</v>
      </c>
      <c r="C571">
        <v>0</v>
      </c>
      <c r="H571" s="1" t="s">
        <v>286</v>
      </c>
      <c r="I571" s="1" t="s">
        <v>279</v>
      </c>
      <c r="J571">
        <v>-883248.30999999994</v>
      </c>
      <c r="K571">
        <f>IFERROR(VLOOKUP(Tableau47[[#This Row],[COMPTE]]*1,A570:C710,3,0),0)</f>
        <v>-899254.64</v>
      </c>
    </row>
    <row r="572" spans="1:11" x14ac:dyDescent="0.25">
      <c r="A572">
        <v>64116200</v>
      </c>
      <c r="B572" t="s">
        <v>285</v>
      </c>
      <c r="C572">
        <v>-108061.69</v>
      </c>
      <c r="H572" s="1" t="s">
        <v>284</v>
      </c>
      <c r="I572" s="1" t="s">
        <v>277</v>
      </c>
      <c r="J572">
        <v>-146190.04999999999</v>
      </c>
      <c r="K572">
        <f>IFERROR(VLOOKUP(Tableau47[[#This Row],[COMPTE]]*1,A571:C710,3,0),0)</f>
        <v>-116527.33</v>
      </c>
    </row>
    <row r="573" spans="1:11" x14ac:dyDescent="0.25">
      <c r="A573">
        <v>64140000</v>
      </c>
      <c r="B573" t="s">
        <v>283</v>
      </c>
      <c r="C573">
        <v>-16533.38</v>
      </c>
      <c r="H573" s="1" t="s">
        <v>282</v>
      </c>
      <c r="I573" s="1" t="s">
        <v>275</v>
      </c>
      <c r="J573">
        <v>-1714.46</v>
      </c>
      <c r="K573">
        <f>IFERROR(VLOOKUP(Tableau47[[#This Row],[COMPTE]]*1,A572:C710,3,0),0)</f>
        <v>-1613.29</v>
      </c>
    </row>
    <row r="574" spans="1:11" x14ac:dyDescent="0.25">
      <c r="A574">
        <v>64151000</v>
      </c>
      <c r="B574" t="s">
        <v>281</v>
      </c>
      <c r="C574">
        <v>-1723938.62</v>
      </c>
      <c r="H574" s="1" t="s">
        <v>280</v>
      </c>
      <c r="I574" s="1" t="s">
        <v>273</v>
      </c>
      <c r="J574">
        <v>-19717.769999999993</v>
      </c>
      <c r="K574">
        <f>IFERROR(VLOOKUP(Tableau47[[#This Row],[COMPTE]]*1,A573:C710,3,0),0)</f>
        <v>-3854.75</v>
      </c>
    </row>
    <row r="575" spans="1:11" x14ac:dyDescent="0.25">
      <c r="A575">
        <v>64152000</v>
      </c>
      <c r="B575" t="s">
        <v>279</v>
      </c>
      <c r="C575">
        <v>-899254.64</v>
      </c>
      <c r="H575" s="1" t="s">
        <v>278</v>
      </c>
      <c r="I575" s="1" t="s">
        <v>271</v>
      </c>
      <c r="J575">
        <v>-1910.630000000001</v>
      </c>
      <c r="K575">
        <f>IFERROR(VLOOKUP(Tableau47[[#This Row],[COMPTE]]*1,A574:C710,3,0),0)</f>
        <v>-1696.54</v>
      </c>
    </row>
    <row r="576" spans="1:11" x14ac:dyDescent="0.25">
      <c r="A576">
        <v>64158100</v>
      </c>
      <c r="B576" t="s">
        <v>277</v>
      </c>
      <c r="C576">
        <v>-116527.33</v>
      </c>
      <c r="H576" s="1" t="s">
        <v>276</v>
      </c>
      <c r="I576" s="1" t="s">
        <v>269</v>
      </c>
      <c r="J576">
        <v>-84586.85000000002</v>
      </c>
      <c r="K576">
        <f>IFERROR(VLOOKUP(Tableau47[[#This Row],[COMPTE]]*1,A575:C710,3,0),0)</f>
        <v>-49820.71</v>
      </c>
    </row>
    <row r="577" spans="1:11" x14ac:dyDescent="0.25">
      <c r="A577">
        <v>64164000</v>
      </c>
      <c r="B577" t="s">
        <v>275</v>
      </c>
      <c r="C577">
        <v>-1613.29</v>
      </c>
      <c r="H577" s="1" t="s">
        <v>274</v>
      </c>
      <c r="I577" s="1" t="s">
        <v>267</v>
      </c>
      <c r="J577">
        <v>-197063.31999999992</v>
      </c>
      <c r="K577">
        <f>IFERROR(VLOOKUP(Tableau47[[#This Row],[COMPTE]]*1,A576:C710,3,0),0)</f>
        <v>-265823.48</v>
      </c>
    </row>
    <row r="578" spans="1:11" x14ac:dyDescent="0.25">
      <c r="A578">
        <v>64165000</v>
      </c>
      <c r="B578" t="s">
        <v>273</v>
      </c>
      <c r="C578">
        <v>-3854.75</v>
      </c>
      <c r="H578" s="1" t="s">
        <v>272</v>
      </c>
      <c r="I578" s="1" t="s">
        <v>265</v>
      </c>
      <c r="J578">
        <v>-18241</v>
      </c>
      <c r="K578">
        <f>IFERROR(VLOOKUP(Tableau47[[#This Row],[COMPTE]]*1,A577:C710,3,0),0)</f>
        <v>-31090</v>
      </c>
    </row>
    <row r="579" spans="1:11" x14ac:dyDescent="0.25">
      <c r="A579">
        <v>64166000</v>
      </c>
      <c r="B579" t="s">
        <v>271</v>
      </c>
      <c r="C579">
        <v>-1696.54</v>
      </c>
      <c r="H579" s="1" t="s">
        <v>270</v>
      </c>
      <c r="I579" s="1" t="s">
        <v>263</v>
      </c>
      <c r="J579">
        <v>-323305.53000000009</v>
      </c>
      <c r="K579">
        <f>IFERROR(VLOOKUP(Tableau47[[#This Row],[COMPTE]]*1,A578:C710,3,0),0)</f>
        <v>-325815.21999999997</v>
      </c>
    </row>
    <row r="580" spans="1:11" x14ac:dyDescent="0.25">
      <c r="A580">
        <v>64167000</v>
      </c>
      <c r="B580" t="s">
        <v>269</v>
      </c>
      <c r="C580">
        <v>-49820.71</v>
      </c>
      <c r="H580" s="1" t="s">
        <v>268</v>
      </c>
      <c r="I580" s="1" t="s">
        <v>261</v>
      </c>
      <c r="J580">
        <v>-1530133.7100000002</v>
      </c>
      <c r="K580">
        <f>IFERROR(VLOOKUP(Tableau47[[#This Row],[COMPTE]]*1,A579:C710,3,0),0)</f>
        <v>-1610531.48</v>
      </c>
    </row>
    <row r="581" spans="1:11" x14ac:dyDescent="0.25">
      <c r="A581">
        <v>64170000</v>
      </c>
      <c r="B581" t="s">
        <v>267</v>
      </c>
      <c r="C581">
        <v>-265823.48</v>
      </c>
      <c r="H581" s="1" t="s">
        <v>266</v>
      </c>
      <c r="I581" s="1" t="s">
        <v>259</v>
      </c>
      <c r="J581">
        <v>-3353879.9099999936</v>
      </c>
      <c r="K581">
        <f>IFERROR(VLOOKUP(Tableau47[[#This Row],[COMPTE]]*1,A580:C710,3,0),0)</f>
        <v>-3487229.43</v>
      </c>
    </row>
    <row r="582" spans="1:11" x14ac:dyDescent="0.25">
      <c r="A582">
        <v>64198200</v>
      </c>
      <c r="B582" t="s">
        <v>265</v>
      </c>
      <c r="C582">
        <v>-31090</v>
      </c>
      <c r="H582" s="1" t="s">
        <v>264</v>
      </c>
      <c r="I582" s="1" t="s">
        <v>257</v>
      </c>
      <c r="J582">
        <v>-161484.50999999946</v>
      </c>
      <c r="K582">
        <f>IFERROR(VLOOKUP(Tableau47[[#This Row],[COMPTE]]*1,A581:C710,3,0),0)</f>
        <v>-164297.64000000001</v>
      </c>
    </row>
    <row r="583" spans="1:11" x14ac:dyDescent="0.25">
      <c r="A583">
        <v>64310000</v>
      </c>
      <c r="B583" t="s">
        <v>263</v>
      </c>
      <c r="C583">
        <v>-325815.21999999997</v>
      </c>
      <c r="H583" s="1" t="s">
        <v>262</v>
      </c>
      <c r="I583" s="1" t="s">
        <v>255</v>
      </c>
      <c r="J583">
        <v>-1339040.7100000014</v>
      </c>
      <c r="K583">
        <f>IFERROR(VLOOKUP(Tableau47[[#This Row],[COMPTE]]*1,A582:C710,3,0),0)</f>
        <v>-1405605.58</v>
      </c>
    </row>
    <row r="584" spans="1:11" x14ac:dyDescent="0.25">
      <c r="A584">
        <v>64320000</v>
      </c>
      <c r="B584" t="s">
        <v>261</v>
      </c>
      <c r="C584">
        <v>-1610531.48</v>
      </c>
      <c r="H584" s="1" t="s">
        <v>260</v>
      </c>
      <c r="I584" s="1" t="s">
        <v>253</v>
      </c>
      <c r="J584">
        <v>-709856.9100000012</v>
      </c>
      <c r="K584">
        <f>IFERROR(VLOOKUP(Tableau47[[#This Row],[COMPTE]]*1,A583:C710,3,0),0)</f>
        <v>-753379.09</v>
      </c>
    </row>
    <row r="585" spans="1:11" x14ac:dyDescent="0.25">
      <c r="A585">
        <v>64511000</v>
      </c>
      <c r="B585" t="s">
        <v>259</v>
      </c>
      <c r="C585">
        <v>-3487229.43</v>
      </c>
      <c r="H585" s="1" t="s">
        <v>258</v>
      </c>
      <c r="I585" s="1" t="s">
        <v>251</v>
      </c>
      <c r="J585">
        <v>-6564</v>
      </c>
      <c r="K585">
        <f>IFERROR(VLOOKUP(Tableau47[[#This Row],[COMPTE]]*1,A584:C710,3,0),0)</f>
        <v>-11192</v>
      </c>
    </row>
    <row r="586" spans="1:11" x14ac:dyDescent="0.25">
      <c r="A586">
        <v>64512000</v>
      </c>
      <c r="B586" t="s">
        <v>257</v>
      </c>
      <c r="C586">
        <v>-164297.64000000001</v>
      </c>
      <c r="H586" s="1" t="s">
        <v>256</v>
      </c>
      <c r="I586" s="1" t="s">
        <v>249</v>
      </c>
      <c r="J586">
        <v>-570539.56999999983</v>
      </c>
      <c r="K586">
        <f>IFERROR(VLOOKUP(Tableau47[[#This Row],[COMPTE]]*1,A585:C710,3,0),0)</f>
        <v>-595837.98</v>
      </c>
    </row>
    <row r="587" spans="1:11" x14ac:dyDescent="0.25">
      <c r="A587">
        <v>64513100</v>
      </c>
      <c r="B587" t="s">
        <v>255</v>
      </c>
      <c r="C587">
        <v>-1405605.58</v>
      </c>
      <c r="H587" s="1" t="s">
        <v>254</v>
      </c>
      <c r="I587" s="1" t="s">
        <v>247</v>
      </c>
      <c r="J587">
        <v>-135847.95000000007</v>
      </c>
      <c r="K587">
        <f>IFERROR(VLOOKUP(Tableau47[[#This Row],[COMPTE]]*1,A586:C710,3,0),0)</f>
        <v>-142722.06</v>
      </c>
    </row>
    <row r="588" spans="1:11" x14ac:dyDescent="0.25">
      <c r="A588">
        <v>64514000</v>
      </c>
      <c r="B588" t="s">
        <v>253</v>
      </c>
      <c r="C588">
        <v>-753379.09</v>
      </c>
      <c r="H588" s="1" t="s">
        <v>252</v>
      </c>
      <c r="I588" s="1" t="s">
        <v>245</v>
      </c>
      <c r="J588">
        <v>-94068.040000000008</v>
      </c>
      <c r="K588">
        <f>IFERROR(VLOOKUP(Tableau47[[#This Row],[COMPTE]]*1,A587:C710,3,0),0)</f>
        <v>-101249.03</v>
      </c>
    </row>
    <row r="589" spans="1:11" x14ac:dyDescent="0.25">
      <c r="A589">
        <v>64598200</v>
      </c>
      <c r="B589" t="s">
        <v>251</v>
      </c>
      <c r="C589">
        <v>-11192</v>
      </c>
      <c r="H589" s="1" t="s">
        <v>250</v>
      </c>
      <c r="I589" s="1" t="s">
        <v>243</v>
      </c>
      <c r="J589">
        <v>-24229.980000000003</v>
      </c>
      <c r="K589">
        <f>IFERROR(VLOOKUP(Tableau47[[#This Row],[COMPTE]]*1,A588:C710,3,0),0)</f>
        <v>-21090.38</v>
      </c>
    </row>
    <row r="590" spans="1:11" x14ac:dyDescent="0.25">
      <c r="A590">
        <v>64620000</v>
      </c>
      <c r="B590" t="s">
        <v>249</v>
      </c>
      <c r="C590">
        <v>-595837.98</v>
      </c>
      <c r="H590" s="1" t="s">
        <v>248</v>
      </c>
      <c r="I590" s="1" t="s">
        <v>240</v>
      </c>
      <c r="J590">
        <v>-247707.05000000042</v>
      </c>
      <c r="K590">
        <f>IFERROR(VLOOKUP(Tableau47[[#This Row],[COMPTE]]*1,A589:C710,3,0),0)</f>
        <v>-261211.58</v>
      </c>
    </row>
    <row r="591" spans="1:11" x14ac:dyDescent="0.25">
      <c r="A591">
        <v>64640000</v>
      </c>
      <c r="B591" t="s">
        <v>247</v>
      </c>
      <c r="C591">
        <v>-142722.06</v>
      </c>
      <c r="H591" s="1" t="s">
        <v>246</v>
      </c>
      <c r="I591" s="1" t="s">
        <v>238</v>
      </c>
      <c r="J591">
        <v>-30000</v>
      </c>
      <c r="K591">
        <f>IFERROR(VLOOKUP(Tableau47[[#This Row],[COMPTE]]*1,A590:C710,3,0),0)</f>
        <v>-25000</v>
      </c>
    </row>
    <row r="592" spans="1:11" x14ac:dyDescent="0.25">
      <c r="A592">
        <v>64750000</v>
      </c>
      <c r="B592" t="s">
        <v>245</v>
      </c>
      <c r="C592">
        <v>-101249.03</v>
      </c>
      <c r="H592" s="1" t="s">
        <v>244</v>
      </c>
      <c r="I592" s="1" t="s">
        <v>236</v>
      </c>
      <c r="J592">
        <v>-366</v>
      </c>
      <c r="K592">
        <f>IFERROR(VLOOKUP(Tableau47[[#This Row],[COMPTE]]*1,A591:C710,3,0),0)</f>
        <v>-621</v>
      </c>
    </row>
    <row r="593" spans="1:11" x14ac:dyDescent="0.25">
      <c r="A593">
        <v>64756000</v>
      </c>
      <c r="B593" t="s">
        <v>243</v>
      </c>
      <c r="C593">
        <v>-21090.38</v>
      </c>
      <c r="H593" s="1" t="s">
        <v>242</v>
      </c>
      <c r="I593" s="1" t="s">
        <v>241</v>
      </c>
      <c r="J593">
        <v>-11051.970000000001</v>
      </c>
      <c r="K593">
        <f>IFERROR(VLOOKUP(Tableau47[[#This Row],[COMPTE]]*1,A592:C710,3,0),0)</f>
        <v>0</v>
      </c>
    </row>
    <row r="594" spans="1:11" x14ac:dyDescent="0.25">
      <c r="A594">
        <v>64784000</v>
      </c>
      <c r="B594" t="s">
        <v>240</v>
      </c>
      <c r="C594">
        <v>-261211.58</v>
      </c>
      <c r="H594" s="1" t="s">
        <v>239</v>
      </c>
      <c r="I594" s="1" t="s">
        <v>234</v>
      </c>
      <c r="J594">
        <v>-1507</v>
      </c>
      <c r="K594">
        <f>IFERROR(VLOOKUP(Tableau47[[#This Row],[COMPTE]]*1,A593:C710,3,0),0)</f>
        <v>-5802.46</v>
      </c>
    </row>
    <row r="595" spans="1:11" x14ac:dyDescent="0.25">
      <c r="A595">
        <v>64784600</v>
      </c>
      <c r="B595" t="s">
        <v>238</v>
      </c>
      <c r="C595">
        <v>-25000</v>
      </c>
      <c r="H595" s="1" t="s">
        <v>237</v>
      </c>
      <c r="I595" s="1" t="s">
        <v>231</v>
      </c>
      <c r="J595">
        <v>-129684.65000000001</v>
      </c>
      <c r="K595">
        <f>IFERROR(VLOOKUP(Tableau47[[#This Row],[COMPTE]]*1,A594:C710,3,0),0)</f>
        <v>-194046.81</v>
      </c>
    </row>
    <row r="596" spans="1:11" x14ac:dyDescent="0.25">
      <c r="A596">
        <v>64798200</v>
      </c>
      <c r="B596" t="s">
        <v>236</v>
      </c>
      <c r="C596">
        <v>-621</v>
      </c>
      <c r="H596" s="1" t="s">
        <v>235</v>
      </c>
      <c r="I596" s="1" t="s">
        <v>229</v>
      </c>
      <c r="J596">
        <v>-30903.379999999997</v>
      </c>
      <c r="K596">
        <f>IFERROR(VLOOKUP(Tableau47[[#This Row],[COMPTE]]*1,A595:C710,3,0),0)</f>
        <v>-48532.19</v>
      </c>
    </row>
    <row r="597" spans="1:11" x14ac:dyDescent="0.25">
      <c r="A597">
        <v>64840000</v>
      </c>
      <c r="B597" t="s">
        <v>234</v>
      </c>
      <c r="C597">
        <v>-5802.46</v>
      </c>
      <c r="H597" s="1" t="s">
        <v>233</v>
      </c>
      <c r="I597" s="1" t="s">
        <v>232</v>
      </c>
      <c r="J597">
        <v>-4305</v>
      </c>
      <c r="K597">
        <f>IFERROR(VLOOKUP(Tableau47[[#This Row],[COMPTE]]*1,A596:C710,3,0),0)</f>
        <v>0</v>
      </c>
    </row>
    <row r="598" spans="1:11" x14ac:dyDescent="0.25">
      <c r="A598">
        <v>64870000</v>
      </c>
      <c r="B598" t="s">
        <v>231</v>
      </c>
      <c r="C598">
        <v>-194046.81</v>
      </c>
      <c r="H598" s="1" t="s">
        <v>230</v>
      </c>
      <c r="I598" s="1" t="s">
        <v>227</v>
      </c>
      <c r="J598">
        <v>-1404.08</v>
      </c>
      <c r="K598">
        <f>IFERROR(VLOOKUP(Tableau47[[#This Row],[COMPTE]]*1,A597:C710,3,0),0)</f>
        <v>-2901.52</v>
      </c>
    </row>
    <row r="599" spans="1:11" x14ac:dyDescent="0.25">
      <c r="A599">
        <v>64871000</v>
      </c>
      <c r="B599" t="s">
        <v>229</v>
      </c>
      <c r="C599">
        <v>-48532.19</v>
      </c>
      <c r="H599" s="1" t="s">
        <v>228</v>
      </c>
      <c r="I599" s="1" t="s">
        <v>225</v>
      </c>
      <c r="J599">
        <v>-335</v>
      </c>
      <c r="K599">
        <f>IFERROR(VLOOKUP(Tableau47[[#This Row],[COMPTE]]*1,A598:C710,3,0),0)</f>
        <v>-98</v>
      </c>
    </row>
    <row r="600" spans="1:11" x14ac:dyDescent="0.25">
      <c r="A600">
        <v>64877000</v>
      </c>
      <c r="B600" t="s">
        <v>227</v>
      </c>
      <c r="C600">
        <v>-2901.52</v>
      </c>
      <c r="H600" s="1" t="s">
        <v>226</v>
      </c>
      <c r="I600" s="1" t="s">
        <v>223</v>
      </c>
      <c r="J600">
        <v>-53224.93</v>
      </c>
      <c r="K600">
        <f>IFERROR(VLOOKUP(Tableau47[[#This Row],[COMPTE]]*1,A599:C710,3,0),0)</f>
        <v>-78189.789999999994</v>
      </c>
    </row>
    <row r="601" spans="1:11" x14ac:dyDescent="0.25">
      <c r="A601">
        <v>64880000</v>
      </c>
      <c r="B601" t="s">
        <v>225</v>
      </c>
      <c r="C601">
        <v>-98</v>
      </c>
      <c r="H601" s="1" t="s">
        <v>224</v>
      </c>
      <c r="I601" s="1" t="s">
        <v>221</v>
      </c>
      <c r="J601">
        <v>-3000</v>
      </c>
      <c r="K601">
        <f>IFERROR(VLOOKUP(Tableau47[[#This Row],[COMPTE]]*1,A600:C710,3,0),0)</f>
        <v>-1000</v>
      </c>
    </row>
    <row r="602" spans="1:11" x14ac:dyDescent="0.25">
      <c r="A602">
        <v>64882000</v>
      </c>
      <c r="B602" t="s">
        <v>223</v>
      </c>
      <c r="C602">
        <v>-78189.789999999994</v>
      </c>
      <c r="H602" s="1" t="s">
        <v>222</v>
      </c>
      <c r="I602" s="1" t="s">
        <v>217</v>
      </c>
      <c r="J602">
        <v>-1011.31</v>
      </c>
      <c r="K602">
        <f>IFERROR(VLOOKUP(Tableau47[[#This Row],[COMPTE]]*1,A601:C710,3,0),0)</f>
        <v>-25793.72</v>
      </c>
    </row>
    <row r="603" spans="1:11" x14ac:dyDescent="0.25">
      <c r="A603">
        <v>64883000</v>
      </c>
      <c r="B603" t="s">
        <v>221</v>
      </c>
      <c r="C603">
        <v>-1000</v>
      </c>
      <c r="H603" s="1" t="s">
        <v>220</v>
      </c>
      <c r="I603" s="1" t="s">
        <v>215</v>
      </c>
      <c r="J603">
        <v>-18638.36</v>
      </c>
      <c r="K603">
        <f>IFERROR(VLOOKUP(Tableau47[[#This Row],[COMPTE]]*1,A602:C710,3,0),0)</f>
        <v>-5389.82</v>
      </c>
    </row>
    <row r="604" spans="1:11" x14ac:dyDescent="0.25">
      <c r="A604">
        <v>64888000</v>
      </c>
      <c r="B604" t="s">
        <v>219</v>
      </c>
      <c r="C604">
        <v>-23</v>
      </c>
      <c r="H604" s="1" t="s">
        <v>218</v>
      </c>
      <c r="I604" s="1" t="s">
        <v>213</v>
      </c>
      <c r="J604">
        <v>-1196</v>
      </c>
      <c r="K604">
        <f>IFERROR(VLOOKUP(Tableau47[[#This Row],[COMPTE]]*1,A603:C710,3,0),0)</f>
        <v>-1352</v>
      </c>
    </row>
    <row r="605" spans="1:11" x14ac:dyDescent="0.25">
      <c r="A605">
        <v>65100000</v>
      </c>
      <c r="B605" t="s">
        <v>217</v>
      </c>
      <c r="C605">
        <v>-25793.72</v>
      </c>
      <c r="H605" s="1" t="s">
        <v>216</v>
      </c>
      <c r="I605" s="1" t="s">
        <v>211</v>
      </c>
      <c r="J605">
        <v>-9375.91</v>
      </c>
      <c r="K605">
        <f>IFERROR(VLOOKUP(Tableau47[[#This Row],[COMPTE]]*1,A604:C710,3,0),0)</f>
        <v>-10521.73</v>
      </c>
    </row>
    <row r="606" spans="1:11" x14ac:dyDescent="0.25">
      <c r="A606">
        <v>65400000</v>
      </c>
      <c r="B606" t="s">
        <v>215</v>
      </c>
      <c r="C606">
        <v>-5389.82</v>
      </c>
      <c r="H606" s="1" t="s">
        <v>214</v>
      </c>
      <c r="I606" s="1" t="s">
        <v>208</v>
      </c>
      <c r="J606">
        <v>-235578.36000000002</v>
      </c>
      <c r="K606">
        <f>IFERROR(VLOOKUP(Tableau47[[#This Row],[COMPTE]]*1,A605:C710,3,0),0)</f>
        <v>-220159.35999999999</v>
      </c>
    </row>
    <row r="607" spans="1:11" x14ac:dyDescent="0.25">
      <c r="A607">
        <v>65820000</v>
      </c>
      <c r="B607" t="s">
        <v>213</v>
      </c>
      <c r="C607">
        <v>-1352</v>
      </c>
      <c r="H607" s="1" t="s">
        <v>212</v>
      </c>
      <c r="I607" s="1" t="s">
        <v>206</v>
      </c>
      <c r="J607">
        <v>8931</v>
      </c>
      <c r="K607">
        <f>IFERROR(VLOOKUP(Tableau47[[#This Row],[COMPTE]]*1,A606:C710,3,0),0)</f>
        <v>-1145</v>
      </c>
    </row>
    <row r="608" spans="1:11" x14ac:dyDescent="0.25">
      <c r="A608">
        <v>65880000</v>
      </c>
      <c r="B608" t="s">
        <v>211</v>
      </c>
      <c r="C608">
        <v>-10521.73</v>
      </c>
      <c r="H608" s="1" t="s">
        <v>210</v>
      </c>
      <c r="I608" s="1" t="s">
        <v>209</v>
      </c>
      <c r="J608">
        <v>-55.19</v>
      </c>
      <c r="K608">
        <f>IFERROR(VLOOKUP(Tableau47[[#This Row],[COMPTE]]*1,A607:C710,3,0),0)</f>
        <v>0</v>
      </c>
    </row>
    <row r="609" spans="1:11" x14ac:dyDescent="0.25">
      <c r="A609">
        <v>66110000</v>
      </c>
      <c r="B609" t="s">
        <v>208</v>
      </c>
      <c r="C609">
        <v>-220159.35999999999</v>
      </c>
      <c r="H609" s="1" t="s">
        <v>207</v>
      </c>
      <c r="I609" s="1" t="s">
        <v>204</v>
      </c>
      <c r="J609">
        <v>-39587.719999999994</v>
      </c>
      <c r="K609">
        <f>IFERROR(VLOOKUP(Tableau47[[#This Row],[COMPTE]]*1,A608:C710,3,0),0)</f>
        <v>-11612.89</v>
      </c>
    </row>
    <row r="610" spans="1:11" x14ac:dyDescent="0.25">
      <c r="A610">
        <v>66118000</v>
      </c>
      <c r="B610" t="s">
        <v>206</v>
      </c>
      <c r="C610">
        <v>-1145</v>
      </c>
      <c r="H610" s="1" t="s">
        <v>205</v>
      </c>
      <c r="I610" s="1" t="s">
        <v>201</v>
      </c>
      <c r="J610">
        <v>-43024.22</v>
      </c>
      <c r="K610">
        <f>IFERROR(VLOOKUP(Tableau47[[#This Row],[COMPTE]]*1,A609:C710,3,0),0)</f>
        <v>-985.66</v>
      </c>
    </row>
    <row r="611" spans="1:11" x14ac:dyDescent="0.25">
      <c r="A611">
        <v>66181000</v>
      </c>
      <c r="B611" t="s">
        <v>204</v>
      </c>
      <c r="C611">
        <v>-11612.89</v>
      </c>
      <c r="H611" s="1" t="s">
        <v>203</v>
      </c>
      <c r="I611" s="1" t="s">
        <v>202</v>
      </c>
      <c r="J611">
        <v>-10746.119999999999</v>
      </c>
      <c r="K611">
        <f>IFERROR(VLOOKUP(Tableau47[[#This Row],[COMPTE]]*1,A610:C710,3,0),0)</f>
        <v>0</v>
      </c>
    </row>
    <row r="612" spans="1:11" x14ac:dyDescent="0.25">
      <c r="A612">
        <v>66182000</v>
      </c>
      <c r="B612" t="s">
        <v>201</v>
      </c>
      <c r="C612">
        <v>-985.66</v>
      </c>
      <c r="H612" s="1" t="s">
        <v>200</v>
      </c>
      <c r="I612" s="1" t="s">
        <v>199</v>
      </c>
      <c r="J612">
        <v>-1329.0800000000002</v>
      </c>
      <c r="K612">
        <f>IFERROR(VLOOKUP(Tableau47[[#This Row],[COMPTE]]*1,A611:C710,3,0),0)</f>
        <v>-1593.67</v>
      </c>
    </row>
    <row r="613" spans="1:11" x14ac:dyDescent="0.25">
      <c r="A613">
        <v>66880000</v>
      </c>
      <c r="B613" t="s">
        <v>199</v>
      </c>
      <c r="C613">
        <v>-1593.67</v>
      </c>
      <c r="H613" s="1" t="s">
        <v>198</v>
      </c>
      <c r="I613" s="1" t="s">
        <v>197</v>
      </c>
      <c r="J613">
        <v>-71066.159999999989</v>
      </c>
      <c r="K613">
        <f>IFERROR(VLOOKUP(Tableau47[[#This Row],[COMPTE]]*1,A612:C710,3,0),0)</f>
        <v>-141641.39000000001</v>
      </c>
    </row>
    <row r="614" spans="1:11" x14ac:dyDescent="0.25">
      <c r="A614">
        <v>67100000</v>
      </c>
      <c r="B614" t="s">
        <v>197</v>
      </c>
      <c r="C614">
        <v>-141641.39000000001</v>
      </c>
      <c r="H614" s="1" t="s">
        <v>196</v>
      </c>
      <c r="I614" s="1" t="s">
        <v>195</v>
      </c>
      <c r="J614">
        <v>-83645</v>
      </c>
      <c r="K614">
        <f>IFERROR(VLOOKUP(Tableau47[[#This Row],[COMPTE]]*1,A613:C710,3,0),0)</f>
        <v>-16667.3</v>
      </c>
    </row>
    <row r="615" spans="1:11" x14ac:dyDescent="0.25">
      <c r="A615">
        <v>67120000</v>
      </c>
      <c r="B615" t="s">
        <v>195</v>
      </c>
      <c r="C615">
        <v>-16667.3</v>
      </c>
      <c r="H615" s="1" t="s">
        <v>194</v>
      </c>
      <c r="I615" s="1" t="s">
        <v>193</v>
      </c>
      <c r="J615">
        <v>-1767.3</v>
      </c>
      <c r="K615">
        <f>IFERROR(VLOOKUP(Tableau47[[#This Row],[COMPTE]]*1,A614:C710,3,0),0)</f>
        <v>-222.74</v>
      </c>
    </row>
    <row r="616" spans="1:11" x14ac:dyDescent="0.25">
      <c r="A616">
        <v>67500000</v>
      </c>
      <c r="B616" t="s">
        <v>193</v>
      </c>
      <c r="C616">
        <v>-222.74</v>
      </c>
      <c r="H616" s="1" t="s">
        <v>192</v>
      </c>
      <c r="I616" s="1" t="s">
        <v>191</v>
      </c>
      <c r="J616">
        <v>-1546731.7400000002</v>
      </c>
      <c r="K616">
        <f>IFERROR(VLOOKUP(Tableau47[[#This Row],[COMPTE]]*1,A615:C710,3,0),0)</f>
        <v>-1706947.35</v>
      </c>
    </row>
    <row r="617" spans="1:11" x14ac:dyDescent="0.25">
      <c r="A617">
        <v>68111000</v>
      </c>
      <c r="B617" t="s">
        <v>191</v>
      </c>
      <c r="C617">
        <v>-1706947.35</v>
      </c>
      <c r="H617" s="1" t="s">
        <v>190</v>
      </c>
      <c r="I617" s="1" t="s">
        <v>189</v>
      </c>
      <c r="J617">
        <v>-29604</v>
      </c>
      <c r="K617">
        <f>IFERROR(VLOOKUP(Tableau47[[#This Row],[COMPTE]]*1,A616:C710,3,0),0)</f>
        <v>-29604</v>
      </c>
    </row>
    <row r="618" spans="1:11" x14ac:dyDescent="0.25">
      <c r="A618">
        <v>68111610</v>
      </c>
      <c r="B618" t="s">
        <v>189</v>
      </c>
      <c r="C618">
        <v>-29604</v>
      </c>
      <c r="H618" s="1" t="s">
        <v>188</v>
      </c>
      <c r="I618" s="1" t="s">
        <v>187</v>
      </c>
      <c r="J618">
        <v>-103258.63</v>
      </c>
      <c r="K618">
        <f>IFERROR(VLOOKUP(Tableau47[[#This Row],[COMPTE]]*1,A617:C710,3,0),0)</f>
        <v>-87696.01</v>
      </c>
    </row>
    <row r="619" spans="1:11" x14ac:dyDescent="0.25">
      <c r="A619">
        <v>68114000</v>
      </c>
      <c r="B619" t="s">
        <v>187</v>
      </c>
      <c r="C619">
        <v>-87696.01</v>
      </c>
      <c r="H619" s="1" t="s">
        <v>186</v>
      </c>
      <c r="I619" s="1" t="s">
        <v>185</v>
      </c>
      <c r="J619">
        <v>-185062.28</v>
      </c>
      <c r="K619">
        <f>IFERROR(VLOOKUP(Tableau47[[#This Row],[COMPTE]]*1,A618:C710,3,0),0)</f>
        <v>-159882.10999999999</v>
      </c>
    </row>
    <row r="620" spans="1:11" x14ac:dyDescent="0.25">
      <c r="A620">
        <v>68115000</v>
      </c>
      <c r="B620" t="s">
        <v>185</v>
      </c>
      <c r="C620">
        <v>-159882.10999999999</v>
      </c>
      <c r="H620" s="1" t="s">
        <v>184</v>
      </c>
      <c r="I620" s="1" t="s">
        <v>183</v>
      </c>
      <c r="J620">
        <v>-46831.69</v>
      </c>
      <c r="K620">
        <f>IFERROR(VLOOKUP(Tableau47[[#This Row],[COMPTE]]*1,A619:C710,3,0),0)</f>
        <v>-67158.460000000006</v>
      </c>
    </row>
    <row r="621" spans="1:11" x14ac:dyDescent="0.25">
      <c r="A621">
        <v>68116000</v>
      </c>
      <c r="B621" t="s">
        <v>183</v>
      </c>
      <c r="C621">
        <v>-67158.460000000006</v>
      </c>
      <c r="H621" s="1" t="s">
        <v>182</v>
      </c>
      <c r="I621" s="1" t="s">
        <v>181</v>
      </c>
      <c r="J621">
        <v>-27431.599999999999</v>
      </c>
      <c r="K621">
        <f>IFERROR(VLOOKUP(Tableau47[[#This Row],[COMPTE]]*1,A620:C710,3,0),0)</f>
        <v>-27431.59</v>
      </c>
    </row>
    <row r="622" spans="1:11" x14ac:dyDescent="0.25">
      <c r="A622">
        <v>68117000</v>
      </c>
      <c r="B622" t="s">
        <v>181</v>
      </c>
      <c r="C622">
        <v>-27431.59</v>
      </c>
      <c r="H622" s="1" t="s">
        <v>180</v>
      </c>
      <c r="I622" s="1" t="s">
        <v>179</v>
      </c>
      <c r="J622">
        <v>-116538.84</v>
      </c>
      <c r="K622">
        <f>IFERROR(VLOOKUP(Tableau47[[#This Row],[COMPTE]]*1,A621:C710,3,0),0)</f>
        <v>-124203.52</v>
      </c>
    </row>
    <row r="623" spans="1:11" x14ac:dyDescent="0.25">
      <c r="A623">
        <v>68119000</v>
      </c>
      <c r="B623" t="s">
        <v>179</v>
      </c>
      <c r="C623">
        <v>-124203.52</v>
      </c>
      <c r="H623" s="1" t="s">
        <v>178</v>
      </c>
      <c r="I623" s="1" t="s">
        <v>177</v>
      </c>
      <c r="J623">
        <v>-411919.31</v>
      </c>
      <c r="K623">
        <f>IFERROR(VLOOKUP(Tableau47[[#This Row],[COMPTE]]*1,A622:C710,3,0),0)</f>
        <v>-92806.33</v>
      </c>
    </row>
    <row r="624" spans="1:11" x14ac:dyDescent="0.25">
      <c r="A624">
        <v>68150000</v>
      </c>
      <c r="B624" t="s">
        <v>177</v>
      </c>
      <c r="C624">
        <v>-92806.33</v>
      </c>
      <c r="H624" s="1" t="s">
        <v>176</v>
      </c>
      <c r="I624" s="1" t="s">
        <v>175</v>
      </c>
      <c r="J624">
        <v>-10000</v>
      </c>
      <c r="K624">
        <f>IFERROR(VLOOKUP(Tableau47[[#This Row],[COMPTE]]*1,A623:C710,3,0),0)</f>
        <v>0</v>
      </c>
    </row>
    <row r="625" spans="1:11" x14ac:dyDescent="0.25">
      <c r="A625">
        <v>68742000</v>
      </c>
      <c r="B625" t="s">
        <v>168</v>
      </c>
      <c r="C625">
        <v>-264876.76</v>
      </c>
      <c r="H625" s="1" t="s">
        <v>174</v>
      </c>
      <c r="I625" s="1" t="s">
        <v>173</v>
      </c>
      <c r="J625">
        <v>-76000</v>
      </c>
      <c r="K625">
        <f>IFERROR(VLOOKUP(Tableau47[[#This Row],[COMPTE]]*1,A624:C710,3,0),0)</f>
        <v>0</v>
      </c>
    </row>
    <row r="626" spans="1:11" x14ac:dyDescent="0.25">
      <c r="A626">
        <v>68924000</v>
      </c>
      <c r="B626" t="s">
        <v>172</v>
      </c>
      <c r="C626">
        <v>-14000</v>
      </c>
      <c r="H626" s="1" t="s">
        <v>171</v>
      </c>
      <c r="I626" s="1" t="s">
        <v>170</v>
      </c>
      <c r="J626">
        <v>-5369.82</v>
      </c>
      <c r="K626">
        <f>IFERROR(VLOOKUP(Tableau47[[#This Row],[COMPTE]]*1,A625:C710,3,0),0)</f>
        <v>0</v>
      </c>
    </row>
    <row r="627" spans="1:11" x14ac:dyDescent="0.25">
      <c r="A627">
        <v>68925000</v>
      </c>
      <c r="B627" t="s">
        <v>166</v>
      </c>
      <c r="C627">
        <v>-83192.06</v>
      </c>
      <c r="H627" s="1" t="s">
        <v>169</v>
      </c>
      <c r="I627" s="1" t="s">
        <v>168</v>
      </c>
      <c r="J627">
        <v>-40300.58</v>
      </c>
      <c r="K627">
        <f>IFERROR(VLOOKUP(Tableau47[[#This Row],[COMPTE]]*1,A626:C710,3,0),0)</f>
        <v>0</v>
      </c>
    </row>
    <row r="628" spans="1:11" x14ac:dyDescent="0.25">
      <c r="A628">
        <v>68928000</v>
      </c>
      <c r="B628" t="s">
        <v>164</v>
      </c>
      <c r="C628">
        <v>-212894</v>
      </c>
      <c r="H628" s="1" t="s">
        <v>167</v>
      </c>
      <c r="I628" s="1" t="s">
        <v>166</v>
      </c>
      <c r="J628">
        <v>-564203.15999999992</v>
      </c>
      <c r="K628">
        <f>IFERROR(VLOOKUP(Tableau47[[#This Row],[COMPTE]]*1,A627:C710,3,0),0)</f>
        <v>-83192.06</v>
      </c>
    </row>
    <row r="629" spans="1:11" x14ac:dyDescent="0.25">
      <c r="A629">
        <v>70150000</v>
      </c>
      <c r="B629" t="s">
        <v>162</v>
      </c>
      <c r="C629">
        <v>9545.74</v>
      </c>
      <c r="H629" s="1" t="s">
        <v>165</v>
      </c>
      <c r="I629" s="1" t="s">
        <v>164</v>
      </c>
      <c r="J629">
        <v>-284506.67</v>
      </c>
      <c r="K629">
        <f>IFERROR(VLOOKUP(Tableau47[[#This Row],[COMPTE]]*1,A628:C710,3,0),0)</f>
        <v>-212894</v>
      </c>
    </row>
    <row r="630" spans="1:11" x14ac:dyDescent="0.25">
      <c r="A630">
        <v>70620000</v>
      </c>
      <c r="B630" t="s">
        <v>160</v>
      </c>
      <c r="C630">
        <v>530024.32999999996</v>
      </c>
      <c r="H630" s="1" t="s">
        <v>163</v>
      </c>
      <c r="I630" s="1" t="s">
        <v>162</v>
      </c>
      <c r="J630">
        <v>9239.9699999999993</v>
      </c>
      <c r="K630">
        <f>IFERROR(VLOOKUP(Tableau47[[#This Row],[COMPTE]]*1,A629:C710,3,0),0)</f>
        <v>9545.74</v>
      </c>
    </row>
    <row r="631" spans="1:11" x14ac:dyDescent="0.25">
      <c r="A631">
        <v>70630000</v>
      </c>
      <c r="B631" t="s">
        <v>158</v>
      </c>
      <c r="C631">
        <v>19223.25</v>
      </c>
      <c r="H631" s="1" t="s">
        <v>161</v>
      </c>
      <c r="I631" s="1" t="s">
        <v>160</v>
      </c>
      <c r="J631">
        <v>405784.68999999925</v>
      </c>
      <c r="K631">
        <f>IFERROR(VLOOKUP(Tableau47[[#This Row],[COMPTE]]*1,A630:C710,3,0),0)</f>
        <v>530024.32999999996</v>
      </c>
    </row>
    <row r="632" spans="1:11" x14ac:dyDescent="0.25">
      <c r="A632">
        <v>70640000</v>
      </c>
      <c r="B632" t="s">
        <v>156</v>
      </c>
      <c r="C632">
        <v>637512.03</v>
      </c>
      <c r="H632" s="1" t="s">
        <v>159</v>
      </c>
      <c r="I632" s="1" t="s">
        <v>158</v>
      </c>
      <c r="J632">
        <v>13951.440000000004</v>
      </c>
      <c r="K632">
        <f>IFERROR(VLOOKUP(Tableau47[[#This Row],[COMPTE]]*1,A631:C710,3,0),0)</f>
        <v>19223.25</v>
      </c>
    </row>
    <row r="633" spans="1:11" x14ac:dyDescent="0.25">
      <c r="A633">
        <v>70650000</v>
      </c>
      <c r="B633" t="s">
        <v>154</v>
      </c>
      <c r="C633">
        <v>106307.54</v>
      </c>
      <c r="H633" s="1" t="s">
        <v>157</v>
      </c>
      <c r="I633" s="1" t="s">
        <v>156</v>
      </c>
      <c r="J633">
        <v>531521.24000000011</v>
      </c>
      <c r="K633">
        <f>IFERROR(VLOOKUP(Tableau47[[#This Row],[COMPTE]]*1,A632:C710,3,0),0)</f>
        <v>637512.03</v>
      </c>
    </row>
    <row r="634" spans="1:11" x14ac:dyDescent="0.25">
      <c r="A634">
        <v>70811000</v>
      </c>
      <c r="B634" t="s">
        <v>152</v>
      </c>
      <c r="C634">
        <v>22953.15</v>
      </c>
      <c r="H634" s="1" t="s">
        <v>155</v>
      </c>
      <c r="I634" s="1" t="s">
        <v>154</v>
      </c>
      <c r="J634">
        <v>88110.689999999988</v>
      </c>
      <c r="K634">
        <f>IFERROR(VLOOKUP(Tableau47[[#This Row],[COMPTE]]*1,A633:C710,3,0),0)</f>
        <v>106307.54</v>
      </c>
    </row>
    <row r="635" spans="1:11" x14ac:dyDescent="0.25">
      <c r="A635">
        <v>70813000</v>
      </c>
      <c r="B635" t="s">
        <v>149</v>
      </c>
      <c r="C635">
        <v>41468.86</v>
      </c>
      <c r="H635" s="1" t="s">
        <v>153</v>
      </c>
      <c r="I635" s="1" t="s">
        <v>152</v>
      </c>
      <c r="J635">
        <v>20423.200000000008</v>
      </c>
      <c r="K635">
        <f>IFERROR(VLOOKUP(Tableau47[[#This Row],[COMPTE]]*1,A634:C710,3,0),0)</f>
        <v>22953.15</v>
      </c>
    </row>
    <row r="636" spans="1:11" x14ac:dyDescent="0.25">
      <c r="A636">
        <v>70851000</v>
      </c>
      <c r="B636" t="s">
        <v>151</v>
      </c>
      <c r="C636">
        <v>110</v>
      </c>
      <c r="H636" s="1" t="s">
        <v>150</v>
      </c>
      <c r="I636" s="1" t="s">
        <v>149</v>
      </c>
      <c r="J636">
        <v>35283.890000000029</v>
      </c>
      <c r="K636">
        <f>IFERROR(VLOOKUP(Tableau47[[#This Row],[COMPTE]]*1,A635:C710,3,0),0)</f>
        <v>41468.86</v>
      </c>
    </row>
    <row r="637" spans="1:11" x14ac:dyDescent="0.25">
      <c r="A637">
        <v>70881000</v>
      </c>
      <c r="B637" t="s">
        <v>147</v>
      </c>
      <c r="C637">
        <v>71228.05</v>
      </c>
      <c r="H637" s="1" t="s">
        <v>148</v>
      </c>
      <c r="I637" s="1" t="s">
        <v>147</v>
      </c>
      <c r="J637">
        <v>55392.12999999999</v>
      </c>
      <c r="K637">
        <f>IFERROR(VLOOKUP(Tableau47[[#This Row],[COMPTE]]*1,A636:C710,3,0),0)</f>
        <v>71228.05</v>
      </c>
    </row>
    <row r="638" spans="1:11" x14ac:dyDescent="0.25">
      <c r="A638">
        <v>70888000</v>
      </c>
      <c r="B638" t="s">
        <v>145</v>
      </c>
      <c r="C638">
        <v>103896.75</v>
      </c>
      <c r="H638" s="1" t="s">
        <v>146</v>
      </c>
      <c r="I638" s="1" t="s">
        <v>145</v>
      </c>
      <c r="J638">
        <v>89065.89</v>
      </c>
      <c r="K638">
        <f>IFERROR(VLOOKUP(Tableau47[[#This Row],[COMPTE]]*1,A637:C710,3,0),0)</f>
        <v>103896.75</v>
      </c>
    </row>
    <row r="639" spans="1:11" x14ac:dyDescent="0.25">
      <c r="A639">
        <v>72200000</v>
      </c>
      <c r="B639" t="s">
        <v>144</v>
      </c>
      <c r="C639">
        <v>42969.48</v>
      </c>
      <c r="H639" s="1" t="s">
        <v>143</v>
      </c>
      <c r="I639" s="1" t="s">
        <v>142</v>
      </c>
      <c r="J639">
        <v>2438440.6300000004</v>
      </c>
      <c r="K639">
        <f>IFERROR(VLOOKUP(Tableau47[[#This Row],[COMPTE]]*1,A638:C710,3,0),0)</f>
        <v>2281272.46</v>
      </c>
    </row>
    <row r="640" spans="1:11" x14ac:dyDescent="0.25">
      <c r="A640">
        <v>73110000</v>
      </c>
      <c r="B640" t="s">
        <v>142</v>
      </c>
      <c r="C640">
        <v>2281272.46</v>
      </c>
      <c r="H640" s="1" t="s">
        <v>141</v>
      </c>
      <c r="I640" s="1" t="s">
        <v>140</v>
      </c>
      <c r="J640">
        <v>6183924.3999999929</v>
      </c>
      <c r="K640">
        <f>IFERROR(VLOOKUP(Tableau47[[#This Row],[COMPTE]]*1,A639:C710,3,0),0)</f>
        <v>6388685.3499999996</v>
      </c>
    </row>
    <row r="641" spans="1:11" x14ac:dyDescent="0.25">
      <c r="A641">
        <v>73121000</v>
      </c>
      <c r="B641" t="s">
        <v>140</v>
      </c>
      <c r="C641">
        <v>6388685.3499999996</v>
      </c>
      <c r="H641" s="1" t="s">
        <v>139</v>
      </c>
      <c r="I641" s="1" t="s">
        <v>138</v>
      </c>
      <c r="J641">
        <v>6226473.410000002</v>
      </c>
      <c r="K641">
        <f>IFERROR(VLOOKUP(Tableau47[[#This Row],[COMPTE]]*1,A640:C710,3,0),0)</f>
        <v>6133006.6100000003</v>
      </c>
    </row>
    <row r="642" spans="1:11" x14ac:dyDescent="0.25">
      <c r="A642">
        <v>73121001</v>
      </c>
      <c r="B642" t="s">
        <v>138</v>
      </c>
      <c r="C642">
        <v>6133006.6100000003</v>
      </c>
      <c r="H642" s="1" t="s">
        <v>137</v>
      </c>
      <c r="I642" s="1" t="s">
        <v>136</v>
      </c>
      <c r="J642">
        <v>480082.95</v>
      </c>
      <c r="K642">
        <f>IFERROR(VLOOKUP(Tableau47[[#This Row],[COMPTE]]*1,A641:C710,3,0),0)</f>
        <v>418862.97</v>
      </c>
    </row>
    <row r="643" spans="1:11" x14ac:dyDescent="0.25">
      <c r="A643">
        <v>73121002</v>
      </c>
      <c r="B643" t="s">
        <v>136</v>
      </c>
      <c r="C643">
        <v>418862.97</v>
      </c>
      <c r="H643" s="1" t="s">
        <v>135</v>
      </c>
      <c r="I643" s="1" t="s">
        <v>134</v>
      </c>
      <c r="J643">
        <v>90024.73000000001</v>
      </c>
      <c r="K643">
        <f>IFERROR(VLOOKUP(Tableau47[[#This Row],[COMPTE]]*1,A642:C710,3,0),0)</f>
        <v>85287.83</v>
      </c>
    </row>
    <row r="644" spans="1:11" x14ac:dyDescent="0.25">
      <c r="A644">
        <v>73121003</v>
      </c>
      <c r="B644" t="s">
        <v>134</v>
      </c>
      <c r="C644">
        <v>85287.83</v>
      </c>
      <c r="H644" s="1" t="s">
        <v>133</v>
      </c>
      <c r="I644" s="1" t="s">
        <v>132</v>
      </c>
      <c r="J644">
        <v>27666.2</v>
      </c>
      <c r="K644">
        <f>IFERROR(VLOOKUP(Tableau47[[#This Row],[COMPTE]]*1,A643:C710,3,0),0)</f>
        <v>14656.18</v>
      </c>
    </row>
    <row r="645" spans="1:11" x14ac:dyDescent="0.25">
      <c r="A645">
        <v>73121004</v>
      </c>
      <c r="B645" t="s">
        <v>132</v>
      </c>
      <c r="C645">
        <v>14656.18</v>
      </c>
      <c r="H645" s="1" t="s">
        <v>131</v>
      </c>
      <c r="I645" s="1" t="s">
        <v>130</v>
      </c>
      <c r="J645">
        <v>41606</v>
      </c>
      <c r="K645">
        <f>IFERROR(VLOOKUP(Tableau47[[#This Row],[COMPTE]]*1,A644:C710,3,0),0)</f>
        <v>40652.22</v>
      </c>
    </row>
    <row r="646" spans="1:11" x14ac:dyDescent="0.25">
      <c r="A646">
        <v>73121005</v>
      </c>
      <c r="B646" t="s">
        <v>130</v>
      </c>
      <c r="C646">
        <v>40652.22</v>
      </c>
      <c r="H646" s="1" t="s">
        <v>129</v>
      </c>
      <c r="I646" s="1" t="s">
        <v>128</v>
      </c>
      <c r="J646">
        <v>50006.609999999993</v>
      </c>
      <c r="K646">
        <f>IFERROR(VLOOKUP(Tableau47[[#This Row],[COMPTE]]*1,A645:C710,3,0),0)</f>
        <v>38422.74</v>
      </c>
    </row>
    <row r="647" spans="1:11" x14ac:dyDescent="0.25">
      <c r="A647">
        <v>73121009</v>
      </c>
      <c r="B647" t="s">
        <v>128</v>
      </c>
      <c r="C647">
        <v>38422.74</v>
      </c>
      <c r="H647" s="1" t="s">
        <v>127</v>
      </c>
      <c r="I647" s="1" t="s">
        <v>126</v>
      </c>
      <c r="J647">
        <v>64587.470000000008</v>
      </c>
      <c r="K647">
        <f>IFERROR(VLOOKUP(Tableau47[[#This Row],[COMPTE]]*1,A646:C710,3,0),0)</f>
        <v>64021.38</v>
      </c>
    </row>
    <row r="648" spans="1:11" x14ac:dyDescent="0.25">
      <c r="A648">
        <v>73121012</v>
      </c>
      <c r="B648" t="s">
        <v>126</v>
      </c>
      <c r="C648">
        <v>64021.38</v>
      </c>
      <c r="H648" s="1" t="s">
        <v>125</v>
      </c>
      <c r="I648" s="1" t="s">
        <v>124</v>
      </c>
      <c r="J648">
        <v>49625.2</v>
      </c>
      <c r="K648">
        <f>IFERROR(VLOOKUP(Tableau47[[#This Row],[COMPTE]]*1,A647:C710,3,0),0)</f>
        <v>49194.21</v>
      </c>
    </row>
    <row r="649" spans="1:11" x14ac:dyDescent="0.25">
      <c r="A649">
        <v>73121013</v>
      </c>
      <c r="B649" t="s">
        <v>124</v>
      </c>
      <c r="C649">
        <v>49194.21</v>
      </c>
      <c r="H649" s="1" t="s">
        <v>123</v>
      </c>
      <c r="I649" s="1" t="s">
        <v>122</v>
      </c>
      <c r="J649">
        <v>70898.799999999988</v>
      </c>
      <c r="K649">
        <f>IFERROR(VLOOKUP(Tableau47[[#This Row],[COMPTE]]*1,A648:C710,3,0),0)</f>
        <v>67694.64</v>
      </c>
    </row>
    <row r="650" spans="1:11" x14ac:dyDescent="0.25">
      <c r="A650">
        <v>73121016</v>
      </c>
      <c r="B650" t="s">
        <v>122</v>
      </c>
      <c r="C650">
        <v>67694.64</v>
      </c>
      <c r="H650" s="1" t="s">
        <v>121</v>
      </c>
      <c r="I650" s="1" t="s">
        <v>120</v>
      </c>
      <c r="J650">
        <v>37861.259999999995</v>
      </c>
      <c r="K650">
        <f>IFERROR(VLOOKUP(Tableau47[[#This Row],[COMPTE]]*1,A649:C710,3,0),0)</f>
        <v>36996.589999999997</v>
      </c>
    </row>
    <row r="651" spans="1:11" x14ac:dyDescent="0.25">
      <c r="A651">
        <v>73121017</v>
      </c>
      <c r="B651" t="s">
        <v>120</v>
      </c>
      <c r="C651">
        <v>36996.589999999997</v>
      </c>
      <c r="H651" s="1" t="s">
        <v>119</v>
      </c>
      <c r="I651" s="1" t="s">
        <v>118</v>
      </c>
      <c r="J651">
        <v>63166.990000000013</v>
      </c>
      <c r="K651">
        <f>IFERROR(VLOOKUP(Tableau47[[#This Row],[COMPTE]]*1,A650:C710,3,0),0)</f>
        <v>55929.71</v>
      </c>
    </row>
    <row r="652" spans="1:11" x14ac:dyDescent="0.25">
      <c r="A652">
        <v>73121020</v>
      </c>
      <c r="B652" t="s">
        <v>118</v>
      </c>
      <c r="C652">
        <v>55929.71</v>
      </c>
      <c r="H652" s="1" t="s">
        <v>117</v>
      </c>
      <c r="I652" s="1" t="s">
        <v>116</v>
      </c>
      <c r="J652">
        <v>4013.5</v>
      </c>
      <c r="K652">
        <f>IFERROR(VLOOKUP(Tableau47[[#This Row],[COMPTE]]*1,A651:C710,3,0),0)</f>
        <v>3595.29</v>
      </c>
    </row>
    <row r="653" spans="1:11" x14ac:dyDescent="0.25">
      <c r="A653">
        <v>73122009</v>
      </c>
      <c r="B653" t="s">
        <v>116</v>
      </c>
      <c r="C653">
        <v>3595.29</v>
      </c>
      <c r="H653" s="1" t="s">
        <v>115</v>
      </c>
      <c r="I653" s="1" t="s">
        <v>114</v>
      </c>
      <c r="J653">
        <v>522741.84</v>
      </c>
      <c r="K653">
        <f>IFERROR(VLOOKUP(Tableau47[[#This Row],[COMPTE]]*1,A652:C710,3,0),0)</f>
        <v>543555.36</v>
      </c>
    </row>
    <row r="654" spans="1:11" x14ac:dyDescent="0.25">
      <c r="A654">
        <v>73125000</v>
      </c>
      <c r="B654" t="s">
        <v>114</v>
      </c>
      <c r="C654">
        <v>543555.36</v>
      </c>
      <c r="H654" s="1" t="s">
        <v>113</v>
      </c>
      <c r="I654" s="1" t="s">
        <v>112</v>
      </c>
      <c r="J654">
        <v>9401.25</v>
      </c>
      <c r="K654">
        <f>IFERROR(VLOOKUP(Tableau47[[#This Row],[COMPTE]]*1,A653:C710,3,0),0)</f>
        <v>7190.58</v>
      </c>
    </row>
    <row r="655" spans="1:11" x14ac:dyDescent="0.25">
      <c r="A655">
        <v>73125002</v>
      </c>
      <c r="B655" t="s">
        <v>112</v>
      </c>
      <c r="C655">
        <v>7190.58</v>
      </c>
      <c r="H655" s="1" t="s">
        <v>111</v>
      </c>
      <c r="I655" s="1" t="s">
        <v>110</v>
      </c>
      <c r="J655">
        <v>436.25</v>
      </c>
      <c r="K655">
        <f>IFERROR(VLOOKUP(Tableau47[[#This Row],[COMPTE]]*1,A654:C710,3,0),0)</f>
        <v>0</v>
      </c>
    </row>
    <row r="656" spans="1:11" x14ac:dyDescent="0.25">
      <c r="A656">
        <v>73130000</v>
      </c>
      <c r="B656" t="s">
        <v>108</v>
      </c>
      <c r="C656">
        <v>1223562.95</v>
      </c>
      <c r="H656" s="1" t="s">
        <v>109</v>
      </c>
      <c r="I656" s="1" t="s">
        <v>108</v>
      </c>
      <c r="J656">
        <v>1217476</v>
      </c>
      <c r="K656">
        <f>IFERROR(VLOOKUP(Tableau47[[#This Row],[COMPTE]]*1,A655:C710,3,0),0)</f>
        <v>1223562.95</v>
      </c>
    </row>
    <row r="657" spans="1:11" x14ac:dyDescent="0.25">
      <c r="A657">
        <v>73131000</v>
      </c>
      <c r="B657" t="s">
        <v>106</v>
      </c>
      <c r="C657">
        <v>213007</v>
      </c>
      <c r="H657" s="1" t="s">
        <v>107</v>
      </c>
      <c r="I657" s="1" t="s">
        <v>106</v>
      </c>
      <c r="J657">
        <v>211947</v>
      </c>
      <c r="K657">
        <f>IFERROR(VLOOKUP(Tableau47[[#This Row],[COMPTE]]*1,A656:C710,3,0),0)</f>
        <v>213007</v>
      </c>
    </row>
    <row r="658" spans="1:11" x14ac:dyDescent="0.25">
      <c r="A658">
        <v>73160000</v>
      </c>
      <c r="B658" t="s">
        <v>104</v>
      </c>
      <c r="C658">
        <v>2562743.88</v>
      </c>
      <c r="H658" s="1" t="s">
        <v>105</v>
      </c>
      <c r="I658" s="1" t="s">
        <v>104</v>
      </c>
      <c r="J658">
        <v>2610061.98</v>
      </c>
      <c r="K658">
        <f>IFERROR(VLOOKUP(Tableau47[[#This Row],[COMPTE]]*1,A657:C710,3,0),0)</f>
        <v>2562743.88</v>
      </c>
    </row>
    <row r="659" spans="1:11" x14ac:dyDescent="0.25">
      <c r="A659">
        <v>73161000</v>
      </c>
      <c r="B659" t="s">
        <v>102</v>
      </c>
      <c r="C659">
        <v>4500639.1100000003</v>
      </c>
      <c r="H659" s="1" t="s">
        <v>103</v>
      </c>
      <c r="I659" s="1" t="s">
        <v>102</v>
      </c>
      <c r="J659">
        <v>4648160</v>
      </c>
      <c r="K659">
        <f>IFERROR(VLOOKUP(Tableau47[[#This Row],[COMPTE]]*1,A658:C710,3,0),0)</f>
        <v>4500639.1100000003</v>
      </c>
    </row>
    <row r="660" spans="1:11" x14ac:dyDescent="0.25">
      <c r="A660">
        <v>73162000</v>
      </c>
      <c r="B660" t="s">
        <v>100</v>
      </c>
      <c r="C660">
        <v>2851556.35</v>
      </c>
      <c r="H660" s="1" t="s">
        <v>101</v>
      </c>
      <c r="I660" s="1" t="s">
        <v>100</v>
      </c>
      <c r="J660">
        <v>2686839.63</v>
      </c>
      <c r="K660">
        <f>IFERROR(VLOOKUP(Tableau47[[#This Row],[COMPTE]]*1,A659:C710,3,0),0)</f>
        <v>2851556.35</v>
      </c>
    </row>
    <row r="661" spans="1:11" x14ac:dyDescent="0.25">
      <c r="A661">
        <v>73163000</v>
      </c>
      <c r="B661" t="s">
        <v>98</v>
      </c>
      <c r="C661">
        <v>741889.19</v>
      </c>
      <c r="H661" s="1" t="s">
        <v>99</v>
      </c>
      <c r="I661" s="1" t="s">
        <v>98</v>
      </c>
      <c r="J661">
        <v>609828.09000000008</v>
      </c>
      <c r="K661">
        <f>IFERROR(VLOOKUP(Tableau47[[#This Row],[COMPTE]]*1,A660:C710,3,0),0)</f>
        <v>741889.19</v>
      </c>
    </row>
    <row r="662" spans="1:11" x14ac:dyDescent="0.25">
      <c r="A662">
        <v>73164000</v>
      </c>
      <c r="B662" t="s">
        <v>96</v>
      </c>
      <c r="C662">
        <v>547939.34</v>
      </c>
      <c r="H662" s="1" t="s">
        <v>97</v>
      </c>
      <c r="I662" s="1" t="s">
        <v>96</v>
      </c>
      <c r="J662">
        <v>569911.94000000006</v>
      </c>
      <c r="K662">
        <f>IFERROR(VLOOKUP(Tableau47[[#This Row],[COMPTE]]*1,A661:C710,3,0),0)</f>
        <v>547939.34</v>
      </c>
    </row>
    <row r="663" spans="1:11" x14ac:dyDescent="0.25">
      <c r="A663">
        <v>73165000</v>
      </c>
      <c r="B663" t="s">
        <v>94</v>
      </c>
      <c r="C663">
        <v>1998312.66</v>
      </c>
      <c r="H663" s="1" t="s">
        <v>95</v>
      </c>
      <c r="I663" s="1" t="s">
        <v>94</v>
      </c>
      <c r="J663">
        <v>2008795.08</v>
      </c>
      <c r="K663">
        <f>IFERROR(VLOOKUP(Tableau47[[#This Row],[COMPTE]]*1,A662:C710,3,0),0)</f>
        <v>1998312.66</v>
      </c>
    </row>
    <row r="664" spans="1:11" x14ac:dyDescent="0.25">
      <c r="A664">
        <v>73180000</v>
      </c>
      <c r="B664" t="s">
        <v>92</v>
      </c>
      <c r="C664">
        <v>65351.56</v>
      </c>
      <c r="H664" s="1" t="s">
        <v>93</v>
      </c>
      <c r="I664" s="1" t="s">
        <v>92</v>
      </c>
      <c r="J664">
        <v>63714.26</v>
      </c>
      <c r="K664">
        <f>IFERROR(VLOOKUP(Tableau47[[#This Row],[COMPTE]]*1,A663:C710,3,0),0)</f>
        <v>65351.56</v>
      </c>
    </row>
    <row r="665" spans="1:11" x14ac:dyDescent="0.25">
      <c r="A665">
        <v>73181000</v>
      </c>
      <c r="B665" t="s">
        <v>90</v>
      </c>
      <c r="C665">
        <v>10260.700000000001</v>
      </c>
      <c r="H665" s="1" t="s">
        <v>91</v>
      </c>
      <c r="I665" s="1" t="s">
        <v>90</v>
      </c>
      <c r="J665">
        <v>6314.1</v>
      </c>
      <c r="K665">
        <f>IFERROR(VLOOKUP(Tableau47[[#This Row],[COMPTE]]*1,A664:C710,3,0),0)</f>
        <v>10260.700000000001</v>
      </c>
    </row>
    <row r="666" spans="1:11" x14ac:dyDescent="0.25">
      <c r="A666">
        <v>73182000</v>
      </c>
      <c r="B666" t="s">
        <v>88</v>
      </c>
      <c r="C666">
        <v>254019.6</v>
      </c>
      <c r="H666" s="1" t="s">
        <v>89</v>
      </c>
      <c r="I666" s="1" t="s">
        <v>88</v>
      </c>
      <c r="J666">
        <v>184807.88</v>
      </c>
      <c r="K666">
        <f>IFERROR(VLOOKUP(Tableau47[[#This Row],[COMPTE]]*1,A665:C710,3,0),0)</f>
        <v>254019.6</v>
      </c>
    </row>
    <row r="667" spans="1:11" x14ac:dyDescent="0.25">
      <c r="A667">
        <v>73182100</v>
      </c>
      <c r="B667" t="s">
        <v>86</v>
      </c>
      <c r="C667">
        <v>42194.21</v>
      </c>
      <c r="H667" s="1" t="s">
        <v>87</v>
      </c>
      <c r="I667" s="1" t="s">
        <v>86</v>
      </c>
      <c r="J667">
        <v>15828.07</v>
      </c>
      <c r="K667">
        <f>IFERROR(VLOOKUP(Tableau47[[#This Row],[COMPTE]]*1,A666:C710,3,0),0)</f>
        <v>42194.21</v>
      </c>
    </row>
    <row r="668" spans="1:11" x14ac:dyDescent="0.25">
      <c r="A668">
        <v>73183000</v>
      </c>
      <c r="B668" t="s">
        <v>84</v>
      </c>
      <c r="C668">
        <v>37009.72</v>
      </c>
      <c r="H668" s="1" t="s">
        <v>85</v>
      </c>
      <c r="I668" s="1" t="s">
        <v>84</v>
      </c>
      <c r="J668">
        <v>35507.56</v>
      </c>
      <c r="K668">
        <f>IFERROR(VLOOKUP(Tableau47[[#This Row],[COMPTE]]*1,A667:C710,3,0),0)</f>
        <v>37009.72</v>
      </c>
    </row>
    <row r="669" spans="1:11" x14ac:dyDescent="0.25">
      <c r="A669">
        <v>73184000</v>
      </c>
      <c r="B669" t="s">
        <v>82</v>
      </c>
      <c r="C669">
        <v>60160</v>
      </c>
      <c r="H669" s="1" t="s">
        <v>83</v>
      </c>
      <c r="I669" s="1" t="s">
        <v>82</v>
      </c>
      <c r="J669">
        <v>56640</v>
      </c>
      <c r="K669">
        <f>IFERROR(VLOOKUP(Tableau47[[#This Row],[COMPTE]]*1,A668:C710,3,0),0)</f>
        <v>60160</v>
      </c>
    </row>
    <row r="670" spans="1:11" x14ac:dyDescent="0.25">
      <c r="A670">
        <v>73200000</v>
      </c>
      <c r="B670" t="s">
        <v>80</v>
      </c>
      <c r="C670">
        <v>396920</v>
      </c>
      <c r="H670" s="1" t="s">
        <v>81</v>
      </c>
      <c r="I670" s="1" t="s">
        <v>80</v>
      </c>
      <c r="J670">
        <v>408560</v>
      </c>
      <c r="K670">
        <f>IFERROR(VLOOKUP(Tableau47[[#This Row],[COMPTE]]*1,A669:C710,3,0),0)</f>
        <v>396920</v>
      </c>
    </row>
    <row r="671" spans="1:11" x14ac:dyDescent="0.25">
      <c r="A671">
        <v>74710000</v>
      </c>
      <c r="B671" t="s">
        <v>78</v>
      </c>
      <c r="C671">
        <v>4697324.8600000003</v>
      </c>
      <c r="H671" s="1" t="s">
        <v>79</v>
      </c>
      <c r="I671" s="1" t="s">
        <v>78</v>
      </c>
      <c r="J671">
        <v>3966845.5700000003</v>
      </c>
      <c r="K671">
        <f>IFERROR(VLOOKUP(Tableau47[[#This Row],[COMPTE]]*1,A670:C710,3,0),0)</f>
        <v>4697324.8600000003</v>
      </c>
    </row>
    <row r="672" spans="1:11" x14ac:dyDescent="0.25">
      <c r="A672">
        <v>74711000</v>
      </c>
      <c r="B672" t="s">
        <v>77</v>
      </c>
      <c r="C672">
        <v>42038.55</v>
      </c>
      <c r="H672" s="1" t="s">
        <v>76</v>
      </c>
      <c r="I672" s="1" t="s">
        <v>75</v>
      </c>
      <c r="J672">
        <v>925.93000000000006</v>
      </c>
      <c r="K672">
        <f>IFERROR(VLOOKUP(Tableau47[[#This Row],[COMPTE]]*1,A671:C710,3,0),0)</f>
        <v>11301.61</v>
      </c>
    </row>
    <row r="673" spans="1:11" x14ac:dyDescent="0.25">
      <c r="A673">
        <v>74720000</v>
      </c>
      <c r="B673" t="s">
        <v>75</v>
      </c>
      <c r="C673">
        <v>11301.61</v>
      </c>
      <c r="H673" s="1" t="s">
        <v>74</v>
      </c>
      <c r="I673" s="1" t="s">
        <v>73</v>
      </c>
      <c r="J673">
        <v>9030</v>
      </c>
      <c r="K673">
        <f>IFERROR(VLOOKUP(Tableau47[[#This Row],[COMPTE]]*1,A672:C710,3,0),0)</f>
        <v>14616.49</v>
      </c>
    </row>
    <row r="674" spans="1:11" x14ac:dyDescent="0.25">
      <c r="A674">
        <v>74840000</v>
      </c>
      <c r="B674" t="s">
        <v>73</v>
      </c>
      <c r="C674">
        <v>14616.49</v>
      </c>
      <c r="H674" s="1" t="s">
        <v>72</v>
      </c>
      <c r="I674" s="1" t="s">
        <v>69</v>
      </c>
      <c r="J674">
        <v>7813.18</v>
      </c>
      <c r="K674">
        <f>IFERROR(VLOOKUP(Tableau47[[#This Row],[COMPTE]]*1,A673:C710,3,0),0)</f>
        <v>22179.13</v>
      </c>
    </row>
    <row r="675" spans="1:11" x14ac:dyDescent="0.25">
      <c r="A675">
        <v>75410000</v>
      </c>
      <c r="B675" t="s">
        <v>71</v>
      </c>
      <c r="C675">
        <v>6870.64</v>
      </c>
      <c r="H675" s="1" t="s">
        <v>70</v>
      </c>
      <c r="I675" s="1" t="s">
        <v>67</v>
      </c>
      <c r="J675">
        <v>114851.51</v>
      </c>
      <c r="K675">
        <f>IFERROR(VLOOKUP(Tableau47[[#This Row],[COMPTE]]*1,A674:C710,3,0),0)</f>
        <v>171505.97</v>
      </c>
    </row>
    <row r="676" spans="1:11" x14ac:dyDescent="0.25">
      <c r="A676">
        <v>75410400</v>
      </c>
      <c r="B676" t="s">
        <v>69</v>
      </c>
      <c r="C676">
        <v>22179.13</v>
      </c>
      <c r="H676" s="1" t="s">
        <v>68</v>
      </c>
      <c r="I676" s="1" t="s">
        <v>65</v>
      </c>
      <c r="J676">
        <v>19741.289999999997</v>
      </c>
      <c r="K676">
        <f>IFERROR(VLOOKUP(Tableau47[[#This Row],[COMPTE]]*1,A675:C710,3,0),0)</f>
        <v>51382.71</v>
      </c>
    </row>
    <row r="677" spans="1:11" x14ac:dyDescent="0.25">
      <c r="A677">
        <v>75410500</v>
      </c>
      <c r="B677" t="s">
        <v>67</v>
      </c>
      <c r="C677">
        <v>171505.97</v>
      </c>
      <c r="H677" s="1" t="s">
        <v>66</v>
      </c>
      <c r="I677" s="1" t="s">
        <v>62</v>
      </c>
      <c r="J677">
        <v>11670.28</v>
      </c>
      <c r="K677">
        <f>IFERROR(VLOOKUP(Tableau47[[#This Row],[COMPTE]]*1,A676:C710,3,0),0)</f>
        <v>3434.85</v>
      </c>
    </row>
    <row r="678" spans="1:11" x14ac:dyDescent="0.25">
      <c r="A678">
        <v>75410600</v>
      </c>
      <c r="B678" t="s">
        <v>65</v>
      </c>
      <c r="C678">
        <v>51382.71</v>
      </c>
      <c r="H678" s="1" t="s">
        <v>64</v>
      </c>
      <c r="I678" s="1" t="s">
        <v>63</v>
      </c>
      <c r="J678">
        <v>7354</v>
      </c>
      <c r="K678">
        <f>IFERROR(VLOOKUP(Tableau47[[#This Row],[COMPTE]]*1,A677:C710,3,0),0)</f>
        <v>0</v>
      </c>
    </row>
    <row r="679" spans="1:11" x14ac:dyDescent="0.25">
      <c r="A679">
        <v>75411000</v>
      </c>
      <c r="B679" t="s">
        <v>62</v>
      </c>
      <c r="C679">
        <v>3434.85</v>
      </c>
      <c r="H679" s="1" t="s">
        <v>61</v>
      </c>
      <c r="I679" s="1" t="s">
        <v>60</v>
      </c>
      <c r="J679">
        <v>0</v>
      </c>
      <c r="K679">
        <f>IFERROR(VLOOKUP(Tableau47[[#This Row],[COMPTE]]*1,A678:C710,3,0),0)</f>
        <v>0</v>
      </c>
    </row>
    <row r="680" spans="1:11" x14ac:dyDescent="0.25">
      <c r="A680">
        <v>75414000</v>
      </c>
      <c r="B680" t="s">
        <v>58</v>
      </c>
      <c r="C680">
        <v>27190.959999999999</v>
      </c>
      <c r="H680" s="1" t="s">
        <v>59</v>
      </c>
      <c r="I680" s="1" t="s">
        <v>58</v>
      </c>
      <c r="J680">
        <v>17365.249999999996</v>
      </c>
      <c r="K680">
        <f>IFERROR(VLOOKUP(Tableau47[[#This Row],[COMPTE]]*1,A679:C710,3,0),0)</f>
        <v>27190.959999999999</v>
      </c>
    </row>
    <row r="681" spans="1:11" x14ac:dyDescent="0.25">
      <c r="A681">
        <v>75415000</v>
      </c>
      <c r="B681" t="s">
        <v>56</v>
      </c>
      <c r="C681">
        <v>13031.1</v>
      </c>
      <c r="H681" s="1" t="s">
        <v>57</v>
      </c>
      <c r="I681" s="1" t="s">
        <v>56</v>
      </c>
      <c r="J681">
        <v>16309.020000000008</v>
      </c>
      <c r="K681">
        <f>IFERROR(VLOOKUP(Tableau47[[#This Row],[COMPTE]]*1,A680:C710,3,0),0)</f>
        <v>13031.1</v>
      </c>
    </row>
    <row r="682" spans="1:11" x14ac:dyDescent="0.25">
      <c r="A682">
        <v>75416000</v>
      </c>
      <c r="B682" t="s">
        <v>54</v>
      </c>
      <c r="C682">
        <v>12322.23</v>
      </c>
      <c r="H682" s="1" t="s">
        <v>55</v>
      </c>
      <c r="I682" s="1" t="s">
        <v>54</v>
      </c>
      <c r="J682">
        <v>2811.1099999999997</v>
      </c>
      <c r="K682">
        <f>IFERROR(VLOOKUP(Tableau47[[#This Row],[COMPTE]]*1,A681:C710,3,0),0)</f>
        <v>12322.23</v>
      </c>
    </row>
    <row r="683" spans="1:11" x14ac:dyDescent="0.25">
      <c r="A683">
        <v>75430000</v>
      </c>
      <c r="B683" t="s">
        <v>52</v>
      </c>
      <c r="C683">
        <v>2222798.2000000002</v>
      </c>
      <c r="H683" s="1" t="s">
        <v>53</v>
      </c>
      <c r="I683" s="1" t="s">
        <v>52</v>
      </c>
      <c r="J683">
        <v>2103125.0699999998</v>
      </c>
      <c r="K683">
        <f>IFERROR(VLOOKUP(Tableau47[[#This Row],[COMPTE]]*1,A682:C710,3,0),0)</f>
        <v>2222798.2000000002</v>
      </c>
    </row>
    <row r="684" spans="1:11" x14ac:dyDescent="0.25">
      <c r="A684">
        <v>75481000</v>
      </c>
      <c r="B684" t="s">
        <v>50</v>
      </c>
      <c r="C684">
        <v>116527.33</v>
      </c>
      <c r="H684" s="1" t="s">
        <v>51</v>
      </c>
      <c r="I684" s="1" t="s">
        <v>50</v>
      </c>
      <c r="J684">
        <v>151616.6</v>
      </c>
      <c r="K684">
        <f>IFERROR(VLOOKUP(Tableau47[[#This Row],[COMPTE]]*1,A683:C710,3,0),0)</f>
        <v>116527.33</v>
      </c>
    </row>
    <row r="685" spans="1:11" x14ac:dyDescent="0.25">
      <c r="A685">
        <v>75482000</v>
      </c>
      <c r="B685" t="s">
        <v>48</v>
      </c>
      <c r="C685">
        <v>121628.75</v>
      </c>
      <c r="H685" s="1" t="s">
        <v>49</v>
      </c>
      <c r="I685" s="1" t="s">
        <v>48</v>
      </c>
      <c r="J685">
        <v>95712.919999999969</v>
      </c>
      <c r="K685">
        <f>IFERROR(VLOOKUP(Tableau47[[#This Row],[COMPTE]]*1,A684:C710,3,0),0)</f>
        <v>121628.75</v>
      </c>
    </row>
    <row r="686" spans="1:11" x14ac:dyDescent="0.25">
      <c r="A686">
        <v>75482010</v>
      </c>
      <c r="B686" t="s">
        <v>46</v>
      </c>
      <c r="C686">
        <v>42962.84</v>
      </c>
      <c r="H686" s="1" t="s">
        <v>47</v>
      </c>
      <c r="I686" s="1" t="s">
        <v>46</v>
      </c>
      <c r="J686">
        <v>40716.259999999995</v>
      </c>
      <c r="K686">
        <f>IFERROR(VLOOKUP(Tableau47[[#This Row],[COMPTE]]*1,A685:C710,3,0),0)</f>
        <v>42962.84</v>
      </c>
    </row>
    <row r="687" spans="1:11" x14ac:dyDescent="0.25">
      <c r="A687">
        <v>75482020</v>
      </c>
      <c r="B687" t="s">
        <v>44</v>
      </c>
      <c r="C687">
        <v>167.68</v>
      </c>
      <c r="H687" s="1" t="s">
        <v>45</v>
      </c>
      <c r="I687" s="1" t="s">
        <v>44</v>
      </c>
      <c r="J687">
        <v>97</v>
      </c>
      <c r="K687">
        <f>IFERROR(VLOOKUP(Tableau47[[#This Row],[COMPTE]]*1,A686:C710,3,0),0)</f>
        <v>167.68</v>
      </c>
    </row>
    <row r="688" spans="1:11" x14ac:dyDescent="0.25">
      <c r="A688">
        <v>75482200</v>
      </c>
      <c r="B688" t="s">
        <v>42</v>
      </c>
      <c r="C688">
        <v>1230</v>
      </c>
      <c r="H688" s="1" t="s">
        <v>43</v>
      </c>
      <c r="I688" s="1" t="s">
        <v>42</v>
      </c>
      <c r="J688">
        <v>1088.7</v>
      </c>
      <c r="K688">
        <f>IFERROR(VLOOKUP(Tableau47[[#This Row],[COMPTE]]*1,A687:C710,3,0),0)</f>
        <v>1230</v>
      </c>
    </row>
    <row r="689" spans="1:11" x14ac:dyDescent="0.25">
      <c r="A689">
        <v>75483000</v>
      </c>
      <c r="B689" t="s">
        <v>40</v>
      </c>
      <c r="C689">
        <v>61431.61</v>
      </c>
      <c r="H689" s="1" t="s">
        <v>41</v>
      </c>
      <c r="I689" s="1" t="s">
        <v>40</v>
      </c>
      <c r="J689">
        <v>54942.52</v>
      </c>
      <c r="K689">
        <f>IFERROR(VLOOKUP(Tableau47[[#This Row],[COMPTE]]*1,A688:C710,3,0),0)</f>
        <v>61431.61</v>
      </c>
    </row>
    <row r="690" spans="1:11" x14ac:dyDescent="0.25">
      <c r="A690">
        <v>75484000</v>
      </c>
      <c r="B690" t="s">
        <v>38</v>
      </c>
      <c r="C690">
        <v>37559.19</v>
      </c>
      <c r="H690" s="1" t="s">
        <v>39</v>
      </c>
      <c r="I690" s="1" t="s">
        <v>38</v>
      </c>
      <c r="J690">
        <v>86677.39</v>
      </c>
      <c r="K690">
        <f>IFERROR(VLOOKUP(Tableau47[[#This Row],[COMPTE]]*1,A689:C710,3,0),0)</f>
        <v>37559.19</v>
      </c>
    </row>
    <row r="691" spans="1:11" x14ac:dyDescent="0.25">
      <c r="A691">
        <v>75485000</v>
      </c>
      <c r="B691" t="s">
        <v>36</v>
      </c>
      <c r="C691">
        <v>7979.54</v>
      </c>
      <c r="H691" s="1" t="s">
        <v>37</v>
      </c>
      <c r="I691" s="1" t="s">
        <v>36</v>
      </c>
      <c r="J691">
        <v>5039.5100000000011</v>
      </c>
      <c r="K691">
        <f>IFERROR(VLOOKUP(Tableau47[[#This Row],[COMPTE]]*1,A690:C710,3,0),0)</f>
        <v>7979.54</v>
      </c>
    </row>
    <row r="692" spans="1:11" x14ac:dyDescent="0.25">
      <c r="A692">
        <v>75488000</v>
      </c>
      <c r="B692" t="s">
        <v>34</v>
      </c>
      <c r="C692">
        <v>39281.040000000001</v>
      </c>
      <c r="H692" s="1" t="s">
        <v>35</v>
      </c>
      <c r="I692" s="1" t="s">
        <v>34</v>
      </c>
      <c r="J692">
        <v>38269.329999999987</v>
      </c>
      <c r="K692">
        <f>IFERROR(VLOOKUP(Tableau47[[#This Row],[COMPTE]]*1,A691:C710,3,0),0)</f>
        <v>39281.040000000001</v>
      </c>
    </row>
    <row r="693" spans="1:11" x14ac:dyDescent="0.25">
      <c r="A693">
        <v>75488530</v>
      </c>
      <c r="B693" t="s">
        <v>32</v>
      </c>
      <c r="C693">
        <v>2731.03</v>
      </c>
      <c r="H693" s="1" t="s">
        <v>33</v>
      </c>
      <c r="I693" s="1" t="s">
        <v>32</v>
      </c>
      <c r="J693">
        <v>3099.1200000000003</v>
      </c>
      <c r="K693">
        <f>IFERROR(VLOOKUP(Tableau47[[#This Row],[COMPTE]]*1,A692:C710,3,0),0)</f>
        <v>2731.03</v>
      </c>
    </row>
    <row r="694" spans="1:11" x14ac:dyDescent="0.25">
      <c r="A694">
        <v>75600000</v>
      </c>
      <c r="B694" t="s">
        <v>30</v>
      </c>
      <c r="C694">
        <v>5097</v>
      </c>
      <c r="H694" s="1" t="s">
        <v>31</v>
      </c>
      <c r="I694" s="1" t="s">
        <v>30</v>
      </c>
      <c r="J694">
        <v>4885</v>
      </c>
      <c r="K694">
        <f>IFERROR(VLOOKUP(Tableau47[[#This Row],[COMPTE]]*1,A693:C710,3,0),0)</f>
        <v>5097</v>
      </c>
    </row>
    <row r="695" spans="1:11" x14ac:dyDescent="0.25">
      <c r="A695">
        <v>75865100</v>
      </c>
      <c r="B695" t="s">
        <v>28</v>
      </c>
      <c r="C695">
        <v>308967.3</v>
      </c>
      <c r="H695" s="1" t="s">
        <v>29</v>
      </c>
      <c r="I695" s="1" t="s">
        <v>28</v>
      </c>
      <c r="J695">
        <v>262753.02</v>
      </c>
      <c r="K695">
        <f>IFERROR(VLOOKUP(Tableau47[[#This Row],[COMPTE]]*1,A694:C710,3,0),0)</f>
        <v>308967.3</v>
      </c>
    </row>
    <row r="696" spans="1:11" x14ac:dyDescent="0.25">
      <c r="A696">
        <v>75880000</v>
      </c>
      <c r="B696" t="s">
        <v>26</v>
      </c>
      <c r="C696">
        <v>6373.01</v>
      </c>
      <c r="H696" s="1" t="s">
        <v>27</v>
      </c>
      <c r="I696" s="1" t="s">
        <v>26</v>
      </c>
      <c r="J696">
        <v>1633.5599999999986</v>
      </c>
      <c r="K696">
        <f>IFERROR(VLOOKUP(Tableau47[[#This Row],[COMPTE]]*1,A695:C710,3,0),0)</f>
        <v>6373.01</v>
      </c>
    </row>
    <row r="697" spans="1:11" x14ac:dyDescent="0.25">
      <c r="A697">
        <v>76710000</v>
      </c>
      <c r="B697" t="s">
        <v>24</v>
      </c>
      <c r="C697">
        <v>3744.81</v>
      </c>
      <c r="H697" s="1" t="s">
        <v>25</v>
      </c>
      <c r="I697" s="1" t="s">
        <v>24</v>
      </c>
      <c r="J697">
        <v>6016.91</v>
      </c>
      <c r="K697">
        <f>IFERROR(VLOOKUP(Tableau47[[#This Row],[COMPTE]]*1,A696:C710,3,0),0)</f>
        <v>3744.81</v>
      </c>
    </row>
    <row r="698" spans="1:11" x14ac:dyDescent="0.25">
      <c r="A698">
        <v>76800000</v>
      </c>
      <c r="B698" t="s">
        <v>22</v>
      </c>
      <c r="C698">
        <v>256.23</v>
      </c>
      <c r="H698" s="1" t="s">
        <v>23</v>
      </c>
      <c r="I698" s="1" t="s">
        <v>22</v>
      </c>
      <c r="J698">
        <v>169.86999999999989</v>
      </c>
      <c r="K698">
        <f>IFERROR(VLOOKUP(Tableau47[[#This Row],[COMPTE]]*1,A697:C710,3,0),0)</f>
        <v>256.23</v>
      </c>
    </row>
    <row r="699" spans="1:11" x14ac:dyDescent="0.25">
      <c r="A699">
        <v>77100000</v>
      </c>
      <c r="B699" t="s">
        <v>20</v>
      </c>
      <c r="C699">
        <v>504983.58</v>
      </c>
      <c r="H699" s="1" t="s">
        <v>21</v>
      </c>
      <c r="I699" s="1" t="s">
        <v>20</v>
      </c>
      <c r="J699">
        <v>470532.34999999992</v>
      </c>
      <c r="K699">
        <f>IFERROR(VLOOKUP(Tableau47[[#This Row],[COMPTE]]*1,A698:C710,3,0),0)</f>
        <v>504983.58</v>
      </c>
    </row>
    <row r="700" spans="1:11" x14ac:dyDescent="0.25">
      <c r="A700">
        <v>77500000</v>
      </c>
      <c r="B700" t="s">
        <v>18</v>
      </c>
      <c r="C700">
        <v>17222.740000000002</v>
      </c>
      <c r="H700" s="1" t="s">
        <v>19</v>
      </c>
      <c r="I700" s="1" t="s">
        <v>18</v>
      </c>
      <c r="J700">
        <v>2201</v>
      </c>
      <c r="K700">
        <f>IFERROR(VLOOKUP(Tableau47[[#This Row],[COMPTE]]*1,A699:C710,3,0),0)</f>
        <v>17222.740000000002</v>
      </c>
    </row>
    <row r="701" spans="1:11" x14ac:dyDescent="0.25">
      <c r="A701">
        <v>77700000</v>
      </c>
      <c r="B701" t="s">
        <v>16</v>
      </c>
      <c r="C701">
        <v>106286</v>
      </c>
      <c r="H701" s="1" t="s">
        <v>17</v>
      </c>
      <c r="I701" s="1" t="s">
        <v>16</v>
      </c>
      <c r="J701">
        <v>139433.71</v>
      </c>
      <c r="K701">
        <f>IFERROR(VLOOKUP(Tableau47[[#This Row],[COMPTE]]*1,A700:C710,3,0),0)</f>
        <v>106286</v>
      </c>
    </row>
    <row r="702" spans="1:11" x14ac:dyDescent="0.25">
      <c r="A702">
        <v>78150000</v>
      </c>
      <c r="B702" t="s">
        <v>14</v>
      </c>
      <c r="C702">
        <v>490919.31</v>
      </c>
      <c r="H702" s="1" t="s">
        <v>15</v>
      </c>
      <c r="I702" s="1" t="s">
        <v>14</v>
      </c>
      <c r="J702">
        <v>184050</v>
      </c>
      <c r="K702">
        <f>IFERROR(VLOOKUP(Tableau47[[#This Row],[COMPTE]]*1,A701:C710,3,0),0)</f>
        <v>490919.31</v>
      </c>
    </row>
    <row r="703" spans="1:11" x14ac:dyDescent="0.25">
      <c r="A703">
        <v>78158000</v>
      </c>
      <c r="B703" t="s">
        <v>12</v>
      </c>
      <c r="C703">
        <v>3516.03</v>
      </c>
      <c r="H703" s="1" t="s">
        <v>13</v>
      </c>
      <c r="I703" s="1" t="s">
        <v>12</v>
      </c>
      <c r="J703">
        <v>15799</v>
      </c>
    </row>
    <row r="704" spans="1:11" x14ac:dyDescent="0.25">
      <c r="A704">
        <v>78158100</v>
      </c>
      <c r="B704" t="s">
        <v>10</v>
      </c>
      <c r="C704">
        <v>27431.59</v>
      </c>
      <c r="H704" s="1" t="s">
        <v>11</v>
      </c>
      <c r="I704" s="1" t="s">
        <v>10</v>
      </c>
      <c r="J704">
        <v>27431.599999999999</v>
      </c>
    </row>
    <row r="705" spans="1:10" x14ac:dyDescent="0.25">
      <c r="A705">
        <v>78174000</v>
      </c>
      <c r="B705" t="s">
        <v>8</v>
      </c>
      <c r="C705">
        <v>5969.82</v>
      </c>
      <c r="H705" s="1" t="s">
        <v>9</v>
      </c>
      <c r="I705" s="1" t="s">
        <v>8</v>
      </c>
      <c r="J705">
        <v>6691.87</v>
      </c>
    </row>
    <row r="706" spans="1:10" x14ac:dyDescent="0.25">
      <c r="A706">
        <v>78742000</v>
      </c>
      <c r="B706" t="s">
        <v>6</v>
      </c>
      <c r="C706">
        <v>124203.52</v>
      </c>
      <c r="H706" s="1" t="s">
        <v>7</v>
      </c>
      <c r="I706" s="1" t="s">
        <v>6</v>
      </c>
      <c r="J706">
        <v>116538.84</v>
      </c>
    </row>
    <row r="707" spans="1:10" x14ac:dyDescent="0.25">
      <c r="A707">
        <v>78924000</v>
      </c>
      <c r="B707" t="s">
        <v>4</v>
      </c>
      <c r="C707">
        <v>46019</v>
      </c>
      <c r="H707" s="1" t="s">
        <v>5</v>
      </c>
      <c r="I707" s="1" t="s">
        <v>4</v>
      </c>
      <c r="J707">
        <v>15065.52</v>
      </c>
    </row>
    <row r="708" spans="1:10" x14ac:dyDescent="0.25">
      <c r="A708">
        <v>78925000</v>
      </c>
      <c r="B708" t="s">
        <v>2</v>
      </c>
      <c r="C708">
        <v>272111.88</v>
      </c>
      <c r="H708" s="1" t="s">
        <v>3</v>
      </c>
      <c r="I708" s="1" t="s">
        <v>2</v>
      </c>
      <c r="J708">
        <v>355351.15</v>
      </c>
    </row>
    <row r="709" spans="1:10" x14ac:dyDescent="0.25">
      <c r="A709">
        <v>78928000</v>
      </c>
      <c r="B709" t="s">
        <v>0</v>
      </c>
      <c r="C709">
        <v>130594.05</v>
      </c>
      <c r="H709" s="1" t="s">
        <v>1</v>
      </c>
      <c r="I709" s="1" t="s">
        <v>0</v>
      </c>
      <c r="J709">
        <v>264063.85000000003</v>
      </c>
    </row>
  </sheetData>
  <conditionalFormatting sqref="D3">
    <cfRule type="duplicateValues" priority="1"/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Cheima BOURIGUE</dc:creator>
  <cp:lastModifiedBy>Cheima BOURIGUE</cp:lastModifiedBy>
  <dcterms:created xsi:type="dcterms:W3CDTF">2023-05-10T08:56:44Z</dcterms:created>
  <dcterms:modified xsi:type="dcterms:W3CDTF">2023-05-10T08:57:41Z</dcterms:modified>
</cp:coreProperties>
</file>