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kedgebs-my.sharepoint.com/personal/florian_desbrosse_kedgebs_com/Documents/Reporting/"/>
    </mc:Choice>
  </mc:AlternateContent>
  <xr:revisionPtr revIDLastSave="20" documentId="8_{9F95F253-DF51-4E3E-92A3-77BD051F8682}" xr6:coauthVersionLast="36" xr6:coauthVersionMax="36" xr10:uidLastSave="{922CFE3B-11CD-4B30-ACCF-3C19A2C21EBB}"/>
  <bookViews>
    <workbookView xWindow="-28920" yWindow="-1704" windowWidth="29040" windowHeight="15840" xr2:uid="{DED4C9F9-3CE1-4DCA-920E-887E4EC65640}"/>
  </bookViews>
  <sheets>
    <sheet name="Calendrier" sheetId="2" r:id="rId1"/>
    <sheet name="Jours fériés" sheetId="3" r:id="rId2"/>
  </sheets>
  <definedNames>
    <definedName name="Année">'Jours fériés'!$B$2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" l="1"/>
  <c r="B15" i="3" s="1"/>
  <c r="G2" i="2"/>
  <c r="E2" i="2"/>
  <c r="C8" i="2" s="1"/>
  <c r="D8" i="2" s="1"/>
  <c r="E8" i="2" s="1"/>
  <c r="F8" i="2" s="1"/>
  <c r="G8" i="2" s="1"/>
  <c r="H8" i="2" s="1"/>
  <c r="I8" i="2" s="1"/>
  <c r="J8" i="2" s="1"/>
  <c r="K8" i="2" s="1"/>
  <c r="L8" i="2" s="1"/>
  <c r="M8" i="2" s="1"/>
  <c r="N8" i="2" s="1"/>
  <c r="O8" i="2" s="1"/>
  <c r="P8" i="2" s="1"/>
  <c r="Q8" i="2" s="1"/>
  <c r="R8" i="2" s="1"/>
  <c r="S8" i="2" s="1"/>
  <c r="T8" i="2" s="1"/>
  <c r="U8" i="2" s="1"/>
  <c r="V8" i="2" s="1"/>
  <c r="W8" i="2" s="1"/>
  <c r="X8" i="2" s="1"/>
  <c r="Y8" i="2" s="1"/>
  <c r="Z8" i="2" s="1"/>
  <c r="AA8" i="2" s="1"/>
  <c r="AB8" i="2" s="1"/>
  <c r="AC8" i="2" s="1"/>
  <c r="AD8" i="2" s="1"/>
  <c r="AE8" i="2" s="1"/>
  <c r="AF8" i="2" s="1"/>
  <c r="AG8" i="2" s="1"/>
  <c r="B13" i="3" l="1"/>
  <c r="B16" i="3"/>
  <c r="B17" i="3"/>
  <c r="D6" i="2"/>
  <c r="B8" i="3"/>
  <c r="B9" i="3"/>
  <c r="B6" i="3"/>
  <c r="B14" i="3"/>
  <c r="B5" i="3"/>
  <c r="B7" i="3" l="1"/>
  <c r="B12" i="3"/>
  <c r="B11" i="3"/>
  <c r="B10" i="3"/>
</calcChain>
</file>

<file path=xl/sharedStrings.xml><?xml version="1.0" encoding="utf-8"?>
<sst xmlns="http://schemas.openxmlformats.org/spreadsheetml/2006/main" count="72" uniqueCount="50">
  <si>
    <t>JANVIER</t>
  </si>
  <si>
    <t>MARS</t>
  </si>
  <si>
    <t>Blandine</t>
  </si>
  <si>
    <t>Valérie</t>
  </si>
  <si>
    <t>Mathieu</t>
  </si>
  <si>
    <t>Estelle</t>
  </si>
  <si>
    <t>Nadège</t>
  </si>
  <si>
    <t>Jean Marie</t>
  </si>
  <si>
    <t>Alexandra</t>
  </si>
  <si>
    <t xml:space="preserve">Année </t>
  </si>
  <si>
    <t>1er janvier</t>
  </si>
  <si>
    <t>Jour Férié</t>
  </si>
  <si>
    <t>Date</t>
  </si>
  <si>
    <t>Explication</t>
  </si>
  <si>
    <t>Jour de l'an</t>
  </si>
  <si>
    <t>Pâques</t>
  </si>
  <si>
    <t>Lundi de Pâques</t>
  </si>
  <si>
    <t>Fête du Travail</t>
  </si>
  <si>
    <t>Jeudi de l'ascension</t>
  </si>
  <si>
    <t>Pentecote</t>
  </si>
  <si>
    <t>Lundi de Pentecote</t>
  </si>
  <si>
    <t>Fete Nationale</t>
  </si>
  <si>
    <t>Assomption</t>
  </si>
  <si>
    <t>Toussaint</t>
  </si>
  <si>
    <t>Armistice 1918</t>
  </si>
  <si>
    <t>Armistice 1945</t>
  </si>
  <si>
    <t>Noel</t>
  </si>
  <si>
    <t>Cf Wikipedia</t>
  </si>
  <si>
    <t>Lendemain de Pâques</t>
  </si>
  <si>
    <t>1er mai</t>
  </si>
  <si>
    <t>39 jours après paques</t>
  </si>
  <si>
    <t>49 jours après paques</t>
  </si>
  <si>
    <t>50 jours après paques</t>
  </si>
  <si>
    <t>15 aout</t>
  </si>
  <si>
    <t>1er novembre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</si>
  <si>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</si>
  <si>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</si>
  <si>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</si>
  <si>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</si>
  <si>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</si>
  <si>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</si>
  <si>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</si>
  <si>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</si>
  <si>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</si>
  <si>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</si>
  <si>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RTT</t>
  </si>
  <si>
    <t>CP</t>
  </si>
  <si>
    <t>JURY</t>
  </si>
  <si>
    <t>PATER</t>
  </si>
  <si>
    <t>Anthony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</si>
</sst>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8"/>
      <color rgb="FF00B0F0"/>
      <name val="Calibri"/>
      <family val="2"/>
      <scheme val="minor"/>
    </font>
    <font>
      <b/>
      <sz val="11"/>
      <name val="Comic Sans MS"/>
      <family val="4"/>
    </font>
    <font>
      <b/>
      <sz val="11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6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/>
    </xf>
    <xf numFmtId="14" fontId="1" fillId="2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 vertical="center"/>
    </xf>
    <xf numFmtId="0" fontId="3" fillId="5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5" borderId="2" xfId="0" applyFill="1" applyBorder="1"/>
    <xf numFmtId="0" fontId="0" fillId="0" borderId="2" xfId="0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164" fontId="5" fillId="5" borderId="2" xfId="0" applyNumberFormat="1" applyFont="1" applyFill="1" applyBorder="1" applyAlignment="1">
      <alignment horizontal="center" vertical="center" textRotation="135"/>
    </xf>
    <xf numFmtId="0" fontId="1" fillId="6" borderId="1" xfId="0" applyFont="1" applyFill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9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E6B5AE"/>
        </patternFill>
      </fill>
    </dxf>
    <dxf>
      <fill>
        <patternFill>
          <bgColor rgb="FFB19DE3"/>
        </patternFill>
      </fill>
    </dxf>
  </dxfs>
  <tableStyles count="0" defaultTableStyle="TableStyleMedium2" defaultPivotStyle="PivotStyleLight16"/>
  <colors>
    <mruColors>
      <color rgb="FFE6B5AE"/>
      <color rgb="FFB19DE3"/>
      <color rgb="FFB1C1CF"/>
      <color rgb="FFB947AB"/>
      <color rgb="FF89669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trlProps/ctrlProp1.xml><?xml version="1.0" encoding="utf-8"?>
<formControlPr xmlns="http://schemas.microsoft.com/office/spreadsheetml/2009/9/main" objectType="Drop" dropStyle="combo" dx="26" fmlaLink="$C$1" fmlaRange="$AT$4:$AT$16" sel="4"/>
</file>

<file path=xl/ctrlProps/ctrlProp2.xml><?xml version="1.0" encoding="utf-8"?>
<formControlPr xmlns="http://schemas.microsoft.com/office/spreadsheetml/2009/9/main" objectType="Drop" dropStyle="combo" dx="26" fmlaLink="$C$3" fmlaRange="$AU$4:$AU$10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0</xdr:row>
          <xdr:rowOff>45720</xdr:rowOff>
        </xdr:from>
        <xdr:to>
          <xdr:col>2</xdr:col>
          <xdr:colOff>53340</xdr:colOff>
          <xdr:row>1</xdr:row>
          <xdr:rowOff>167640</xdr:rowOff>
        </xdr:to>
        <xdr:sp macro="" textlink="">
          <xdr:nvSpPr>
            <xdr:cNvPr id="2050" name="Drop Dow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2</xdr:row>
          <xdr:rowOff>45720</xdr:rowOff>
        </xdr:from>
        <xdr:to>
          <xdr:col>2</xdr:col>
          <xdr:colOff>53340</xdr:colOff>
          <xdr:row>3</xdr:row>
          <xdr:rowOff>167640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C55131-7D30-4E0F-B1EF-D85ED2839944}">
  <dimension ref="B1:AU24"/>
  <sheetViews>
    <sheetView tabSelected="1" zoomScale="70" zoomScaleNormal="70" workbookViewId="0">
      <selection activeCell="P23" sqref="P23"/>
    </sheetView>
  </sheetViews>
  <sheetFormatPr baseColWidth="10" defaultRowHeight="14.4" x14ac:dyDescent="0.3"/>
  <cols>
    <col min="1" max="1" width="9.5546875" customWidth="1"/>
    <col min="2" max="2" width="13.21875" customWidth="1"/>
    <col min="3" max="32" width="7.33203125" style="1" customWidth="1"/>
    <col min="33" max="33" width="7.33203125" customWidth="1"/>
  </cols>
  <sheetData>
    <row r="1" spans="2:47" x14ac:dyDescent="0.3">
      <c r="C1" s="1">
        <v>4</v>
      </c>
    </row>
    <row r="2" spans="2:47" x14ac:dyDescent="0.3">
      <c r="E2" s="4">
        <f>DATE(C3+2021,C1,1)</f>
        <v>44652</v>
      </c>
      <c r="G2" s="4">
        <f>DATE(C3+2021,C1+1,1)-1</f>
        <v>44681</v>
      </c>
    </row>
    <row r="3" spans="2:47" x14ac:dyDescent="0.3">
      <c r="C3" s="1">
        <v>1</v>
      </c>
    </row>
    <row r="4" spans="2:47" ht="15.6" x14ac:dyDescent="0.3">
      <c r="AT4" s="7" t="s">
        <v>0</v>
      </c>
      <c r="AU4" s="7">
        <v>2022</v>
      </c>
    </row>
    <row r="5" spans="2:47" ht="15.6" x14ac:dyDescent="0.3">
      <c r="AB5" s="9"/>
      <c r="AT5" s="7" t="s">
        <v>35</v>
      </c>
      <c r="AU5" s="7">
        <v>2023</v>
      </c>
    </row>
    <row r="6" spans="2:47" ht="36.6" x14ac:dyDescent="0.3">
      <c r="D6" s="8" t="str">
        <f>"PERIODE DU "&amp;TEXT(E2,"jj mmmm aaaa") &amp; " au "&amp; TEXT( G2, "jj mmmm aaaa")</f>
        <v>PERIODE DU 01 avril 2022 au 30 avril 2022</v>
      </c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T6" s="7" t="s">
        <v>1</v>
      </c>
      <c r="AU6" s="7">
        <v>2024</v>
      </c>
    </row>
    <row r="7" spans="2:47" ht="15.6" x14ac:dyDescent="0.3">
      <c r="AT7" s="7" t="s">
        <v>36</v>
      </c>
      <c r="AU7" s="7">
        <v>2025</v>
      </c>
    </row>
    <row r="8" spans="2:47" ht="51.6" customHeight="1" x14ac:dyDescent="0.3">
      <c r="B8" s="10"/>
      <c r="C8" s="13">
        <f>E2</f>
        <v>44652</v>
      </c>
      <c r="D8" s="13">
        <f>C8+1</f>
        <v>44653</v>
      </c>
      <c r="E8" s="13">
        <f t="shared" ref="E8:O8" si="0">D8+1</f>
        <v>44654</v>
      </c>
      <c r="F8" s="13">
        <f t="shared" si="0"/>
        <v>44655</v>
      </c>
      <c r="G8" s="13">
        <f t="shared" si="0"/>
        <v>44656</v>
      </c>
      <c r="H8" s="13">
        <f t="shared" si="0"/>
        <v>44657</v>
      </c>
      <c r="I8" s="13">
        <f t="shared" si="0"/>
        <v>44658</v>
      </c>
      <c r="J8" s="13">
        <f t="shared" si="0"/>
        <v>44659</v>
      </c>
      <c r="K8" s="13">
        <f t="shared" si="0"/>
        <v>44660</v>
      </c>
      <c r="L8" s="13">
        <f t="shared" si="0"/>
        <v>44661</v>
      </c>
      <c r="M8" s="13">
        <f t="shared" si="0"/>
        <v>44662</v>
      </c>
      <c r="N8" s="13">
        <f t="shared" si="0"/>
        <v>44663</v>
      </c>
      <c r="O8" s="13">
        <f t="shared" si="0"/>
        <v>44664</v>
      </c>
      <c r="P8" s="13">
        <f t="shared" ref="P8:AG8" si="1">O8+1</f>
        <v>44665</v>
      </c>
      <c r="Q8" s="13">
        <f t="shared" si="1"/>
        <v>44666</v>
      </c>
      <c r="R8" s="13">
        <f t="shared" si="1"/>
        <v>44667</v>
      </c>
      <c r="S8" s="13">
        <f t="shared" si="1"/>
        <v>44668</v>
      </c>
      <c r="T8" s="13">
        <f t="shared" si="1"/>
        <v>44669</v>
      </c>
      <c r="U8" s="13">
        <f t="shared" si="1"/>
        <v>44670</v>
      </c>
      <c r="V8" s="13">
        <f t="shared" si="1"/>
        <v>44671</v>
      </c>
      <c r="W8" s="13">
        <f t="shared" si="1"/>
        <v>44672</v>
      </c>
      <c r="X8" s="13">
        <f t="shared" si="1"/>
        <v>44673</v>
      </c>
      <c r="Y8" s="13">
        <f t="shared" si="1"/>
        <v>44674</v>
      </c>
      <c r="Z8" s="13">
        <f t="shared" si="1"/>
        <v>44675</v>
      </c>
      <c r="AA8" s="13">
        <f t="shared" si="1"/>
        <v>44676</v>
      </c>
      <c r="AB8" s="13">
        <f t="shared" si="1"/>
        <v>44677</v>
      </c>
      <c r="AC8" s="13">
        <f t="shared" si="1"/>
        <v>44678</v>
      </c>
      <c r="AD8" s="13">
        <f t="shared" si="1"/>
        <v>44679</v>
      </c>
      <c r="AE8" s="13">
        <f t="shared" si="1"/>
        <v>44680</v>
      </c>
      <c r="AF8" s="13">
        <f t="shared" si="1"/>
        <v>44681</v>
      </c>
      <c r="AG8" s="13">
        <f t="shared" si="1"/>
        <v>44682</v>
      </c>
      <c r="AT8" s="7" t="s">
        <v>37</v>
      </c>
      <c r="AU8" s="7">
        <v>2026</v>
      </c>
    </row>
    <row r="9" spans="2:47" ht="30.6" customHeight="1" x14ac:dyDescent="0.3">
      <c r="B9" s="12" t="s">
        <v>2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T9" s="7" t="s">
        <v>38</v>
      </c>
      <c r="AU9" s="7">
        <v>2027</v>
      </c>
    </row>
    <row r="10" spans="2:47" ht="30.6" customHeight="1" x14ac:dyDescent="0.3">
      <c r="B10" s="12" t="s">
        <v>3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5" t="s">
        <v>46</v>
      </c>
      <c r="X10" s="15" t="s">
        <v>46</v>
      </c>
      <c r="Y10" s="11"/>
      <c r="Z10" s="11"/>
      <c r="AA10" s="15" t="s">
        <v>46</v>
      </c>
      <c r="AB10" s="15" t="s">
        <v>46</v>
      </c>
      <c r="AC10" s="15" t="s">
        <v>46</v>
      </c>
      <c r="AD10" s="15" t="s">
        <v>46</v>
      </c>
      <c r="AE10" s="15" t="s">
        <v>46</v>
      </c>
      <c r="AF10" s="11"/>
      <c r="AG10" s="11"/>
      <c r="AT10" s="7" t="s">
        <v>39</v>
      </c>
      <c r="AU10" s="7">
        <v>2028</v>
      </c>
    </row>
    <row r="11" spans="2:47" ht="30.6" customHeight="1" x14ac:dyDescent="0.3">
      <c r="B11" s="12" t="s">
        <v>4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T11" s="7" t="s">
        <v>40</v>
      </c>
    </row>
    <row r="12" spans="2:47" ht="30.6" customHeight="1" x14ac:dyDescent="0.3">
      <c r="B12" s="12" t="s">
        <v>5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5" t="s">
        <v>46</v>
      </c>
      <c r="N12" s="15" t="s">
        <v>46</v>
      </c>
      <c r="O12" s="15" t="s">
        <v>46</v>
      </c>
      <c r="P12" s="15" t="s">
        <v>46</v>
      </c>
      <c r="Q12" s="15" t="s">
        <v>46</v>
      </c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T12" s="7" t="s">
        <v>41</v>
      </c>
    </row>
    <row r="13" spans="2:47" ht="30.6" customHeight="1" x14ac:dyDescent="0.3">
      <c r="B13" s="12" t="s">
        <v>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T13" s="7" t="s">
        <v>42</v>
      </c>
    </row>
    <row r="14" spans="2:47" ht="30.6" customHeight="1" x14ac:dyDescent="0.3">
      <c r="B14" s="12" t="s">
        <v>7</v>
      </c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4" t="s">
        <v>45</v>
      </c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T14" s="7" t="s">
        <v>43</v>
      </c>
    </row>
    <row r="15" spans="2:47" ht="30.6" customHeight="1" x14ac:dyDescent="0.3">
      <c r="B15" s="12" t="s">
        <v>49</v>
      </c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4" t="s">
        <v>45</v>
      </c>
      <c r="R15" s="11"/>
      <c r="S15" s="11"/>
      <c r="T15" s="11"/>
      <c r="U15" s="18"/>
      <c r="V15" s="18"/>
      <c r="W15" s="18"/>
      <c r="X15" s="16" t="s">
        <v>47</v>
      </c>
      <c r="Y15" s="11"/>
      <c r="Z15" s="11"/>
      <c r="AA15" s="14" t="s">
        <v>45</v>
      </c>
      <c r="AB15" s="11"/>
      <c r="AC15" s="11"/>
      <c r="AD15" s="11"/>
      <c r="AE15" s="11"/>
      <c r="AF15" s="11"/>
      <c r="AG15" s="11"/>
      <c r="AT15" s="7"/>
    </row>
    <row r="16" spans="2:47" ht="30.6" customHeight="1" x14ac:dyDescent="0.3">
      <c r="B16" s="12" t="s">
        <v>8</v>
      </c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5" t="s">
        <v>46</v>
      </c>
      <c r="N16" s="11"/>
      <c r="O16" s="11"/>
      <c r="P16" s="11"/>
      <c r="Q16" s="11"/>
      <c r="R16" s="11"/>
      <c r="S16" s="11"/>
      <c r="T16" s="11"/>
      <c r="U16" s="15" t="s">
        <v>46</v>
      </c>
      <c r="V16" s="15" t="s">
        <v>46</v>
      </c>
      <c r="W16" s="15" t="s">
        <v>46</v>
      </c>
      <c r="X16" s="15" t="s">
        <v>46</v>
      </c>
      <c r="Y16" s="11"/>
      <c r="Z16" s="11"/>
      <c r="AA16" s="15" t="s">
        <v>46</v>
      </c>
      <c r="AB16" s="11"/>
      <c r="AC16" s="11"/>
      <c r="AD16" s="11"/>
      <c r="AE16" s="11"/>
      <c r="AF16" s="11"/>
      <c r="AG16" s="11"/>
      <c r="AT16" s="7" t="s">
        <v>44</v>
      </c>
    </row>
    <row r="21" spans="4:4" x14ac:dyDescent="0.3">
      <c r="D21" s="14" t="s">
        <v>45</v>
      </c>
    </row>
    <row r="22" spans="4:4" x14ac:dyDescent="0.3">
      <c r="D22" s="15" t="s">
        <v>46</v>
      </c>
    </row>
    <row r="23" spans="4:4" x14ac:dyDescent="0.3">
      <c r="D23" s="16" t="s">
        <v>47</v>
      </c>
    </row>
    <row r="24" spans="4:4" x14ac:dyDescent="0.3">
      <c r="D24" s="17" t="s">
        <v>48</v>
      </c>
    </row>
  </sheetData>
  <mergeCells count="1">
    <mergeCell ref="D6:AF6"/>
  </mergeCells>
  <conditionalFormatting sqref="C8:AG9 C16:L16 C14:P15 R14:AG14 C13:AG13 C12:L12 R12:AG12 N16:T16 R15:T15 Y15:Z16 AB15:AG16 C11:AG11 C10:V10 Y10:Z10 AF10:AG10">
    <cfRule type="expression" dxfId="1" priority="2">
      <formula>WEEKDAY(C$8,2)&gt;5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Drop Down 2">
              <controlPr defaultSize="0" autoLine="0" autoPict="0">
                <anchor moveWithCells="1">
                  <from>
                    <xdr:col>0</xdr:col>
                    <xdr:colOff>15240</xdr:colOff>
                    <xdr:row>0</xdr:row>
                    <xdr:rowOff>45720</xdr:rowOff>
                  </from>
                  <to>
                    <xdr:col>2</xdr:col>
                    <xdr:colOff>38100</xdr:colOff>
                    <xdr:row>1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0</xdr:col>
                    <xdr:colOff>15240</xdr:colOff>
                    <xdr:row>2</xdr:row>
                    <xdr:rowOff>45720</xdr:rowOff>
                  </from>
                  <to>
                    <xdr:col>2</xdr:col>
                    <xdr:colOff>38100</xdr:colOff>
                    <xdr:row>3</xdr:row>
                    <xdr:rowOff>167640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FD8C661-3EA1-4693-98AA-583E7E79970D}">
            <xm:f>NOT(ISNA(VLOOKUP(C$8,'Jours fériés'!$B$5:$B$17,1,0)))</xm:f>
            <x14:dxf>
              <fill>
                <patternFill>
                  <bgColor rgb="FFE6B5AE"/>
                </patternFill>
              </fill>
            </x14:dxf>
          </x14:cfRule>
          <xm:sqref>C8:AG9 C16:L16 C14:P15 R14:AG14 C13:AG13 C12:L12 R12:AG12 N16:T16 R15:T15 Y15:Z16 AB15:AG16 C11:AG11 C10:V10 Y10:Z10 AF10:AG10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1C439-1864-41D6-A6E7-448FA24C8217}">
  <dimension ref="A2:C17"/>
  <sheetViews>
    <sheetView workbookViewId="0">
      <selection activeCell="C15" sqref="C15"/>
    </sheetView>
  </sheetViews>
  <sheetFormatPr baseColWidth="10" defaultRowHeight="14.4" x14ac:dyDescent="0.3"/>
  <cols>
    <col min="1" max="1" width="18.33203125" customWidth="1"/>
    <col min="3" max="3" width="19.5546875" customWidth="1"/>
  </cols>
  <sheetData>
    <row r="2" spans="1:3" x14ac:dyDescent="0.3">
      <c r="A2" t="s">
        <v>9</v>
      </c>
      <c r="B2">
        <f>Calendrier!C3+2021</f>
        <v>2022</v>
      </c>
    </row>
    <row r="4" spans="1:3" x14ac:dyDescent="0.3">
      <c r="A4" s="5" t="s">
        <v>11</v>
      </c>
      <c r="B4" s="6" t="s">
        <v>12</v>
      </c>
      <c r="C4" s="6" t="s">
        <v>13</v>
      </c>
    </row>
    <row r="5" spans="1:3" x14ac:dyDescent="0.3">
      <c r="A5" t="s">
        <v>14</v>
      </c>
      <c r="B5" s="2">
        <f>DATE(Année,1,1)</f>
        <v>44562</v>
      </c>
      <c r="C5" t="s">
        <v>10</v>
      </c>
    </row>
    <row r="6" spans="1:3" x14ac:dyDescent="0.3">
      <c r="A6" t="s">
        <v>15</v>
      </c>
      <c r="B6" s="2">
        <f>ROUND(DATE(Année,4,MOD(234-11*MOD(Année,19),30))/7,0)*7-6</f>
        <v>44668</v>
      </c>
      <c r="C6" t="s">
        <v>27</v>
      </c>
    </row>
    <row r="7" spans="1:3" x14ac:dyDescent="0.3">
      <c r="A7" t="s">
        <v>16</v>
      </c>
      <c r="B7" s="2">
        <f>B6+1</f>
        <v>44669</v>
      </c>
      <c r="C7" t="s">
        <v>28</v>
      </c>
    </row>
    <row r="8" spans="1:3" x14ac:dyDescent="0.3">
      <c r="A8" t="s">
        <v>17</v>
      </c>
      <c r="B8" s="2">
        <f>DATE(Année,5,1)</f>
        <v>44682</v>
      </c>
      <c r="C8" t="s">
        <v>29</v>
      </c>
    </row>
    <row r="9" spans="1:3" x14ac:dyDescent="0.3">
      <c r="A9" t="s">
        <v>25</v>
      </c>
      <c r="B9" s="2">
        <f>DATE(Année,5,8)</f>
        <v>44689</v>
      </c>
      <c r="C9" s="3">
        <v>44689</v>
      </c>
    </row>
    <row r="10" spans="1:3" x14ac:dyDescent="0.3">
      <c r="A10" t="s">
        <v>18</v>
      </c>
      <c r="B10" s="2">
        <f>B6+39</f>
        <v>44707</v>
      </c>
      <c r="C10" t="s">
        <v>30</v>
      </c>
    </row>
    <row r="11" spans="1:3" x14ac:dyDescent="0.3">
      <c r="A11" t="s">
        <v>19</v>
      </c>
      <c r="B11" s="2">
        <f>B6+49</f>
        <v>44717</v>
      </c>
      <c r="C11" t="s">
        <v>31</v>
      </c>
    </row>
    <row r="12" spans="1:3" x14ac:dyDescent="0.3">
      <c r="A12" t="s">
        <v>20</v>
      </c>
      <c r="B12" s="2">
        <f>B6+50</f>
        <v>44718</v>
      </c>
      <c r="C12" t="s">
        <v>32</v>
      </c>
    </row>
    <row r="13" spans="1:3" x14ac:dyDescent="0.3">
      <c r="A13" t="s">
        <v>21</v>
      </c>
      <c r="B13" s="2">
        <f>DATE(Année,7,14)</f>
        <v>44756</v>
      </c>
      <c r="C13" s="3">
        <v>44756</v>
      </c>
    </row>
    <row r="14" spans="1:3" x14ac:dyDescent="0.3">
      <c r="A14" t="s">
        <v>22</v>
      </c>
      <c r="B14" s="2">
        <f>DATE(Année,8,15)</f>
        <v>44788</v>
      </c>
      <c r="C14" t="s">
        <v>33</v>
      </c>
    </row>
    <row r="15" spans="1:3" x14ac:dyDescent="0.3">
      <c r="A15" t="s">
        <v>23</v>
      </c>
      <c r="B15" s="2">
        <f>DATE(Année,11,1)</f>
        <v>44866</v>
      </c>
      <c r="C15" t="s">
        <v>34</v>
      </c>
    </row>
    <row r="16" spans="1:3" x14ac:dyDescent="0.3">
      <c r="A16" t="s">
        <v>24</v>
      </c>
      <c r="B16" s="2">
        <f>DATE(Année,11,11)</f>
        <v>44876</v>
      </c>
      <c r="C16" s="3">
        <v>44876</v>
      </c>
    </row>
    <row r="17" spans="1:3" x14ac:dyDescent="0.3">
      <c r="A17" t="s">
        <v>26</v>
      </c>
      <c r="B17" s="2">
        <f>DATE(Année,12,25)</f>
        <v>44920</v>
      </c>
      <c r="C17" s="3">
        <v>44920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E7478C57342B64EA081C03EAB5534CF" ma:contentTypeVersion="7" ma:contentTypeDescription="Crée un document." ma:contentTypeScope="" ma:versionID="05eaee7ee5b5619dc5e13bbf56eff258">
  <xsd:schema xmlns:xsd="http://www.w3.org/2001/XMLSchema" xmlns:xs="http://www.w3.org/2001/XMLSchema" xmlns:p="http://schemas.microsoft.com/office/2006/metadata/properties" xmlns:ns3="44e15c79-0827-45a3-8ea1-3aed395769e0" xmlns:ns4="0a49e502-8b0c-4d55-b47d-535b80c0de9a" targetNamespace="http://schemas.microsoft.com/office/2006/metadata/properties" ma:root="true" ma:fieldsID="55d26faa8ced83d398b449b1816593aa" ns3:_="" ns4:_="">
    <xsd:import namespace="44e15c79-0827-45a3-8ea1-3aed395769e0"/>
    <xsd:import namespace="0a49e502-8b0c-4d55-b47d-535b80c0de9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4e15c79-0827-45a3-8ea1-3aed395769e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a49e502-8b0c-4d55-b47d-535b80c0de9a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04F4E95-D2C5-4440-88D6-D8162598AE2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D5547B5-89F9-4F34-AEAE-E21B20BF5F0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4e15c79-0827-45a3-8ea1-3aed395769e0"/>
    <ds:schemaRef ds:uri="0a49e502-8b0c-4d55-b47d-535b80c0de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F152858-CE08-49D2-83C4-13F7717D728D}">
  <ds:schemaRefs>
    <ds:schemaRef ds:uri="http://schemas.microsoft.com/office/2006/metadata/properties"/>
    <ds:schemaRef ds:uri="http://purl.org/dc/elements/1.1/"/>
    <ds:schemaRef ds:uri="http://www.w3.org/XML/1998/namespace"/>
    <ds:schemaRef ds:uri="http://schemas.microsoft.com/office/2006/documentManagement/types"/>
    <ds:schemaRef ds:uri="http://purl.org/dc/terms/"/>
    <ds:schemaRef ds:uri="http://purl.org/dc/dcmitype/"/>
    <ds:schemaRef ds:uri="44e15c79-0827-45a3-8ea1-3aed395769e0"/>
    <ds:schemaRef ds:uri="http://schemas.microsoft.com/office/infopath/2007/PartnerControls"/>
    <ds:schemaRef ds:uri="http://schemas.openxmlformats.org/package/2006/metadata/core-properties"/>
    <ds:schemaRef ds:uri="0a49e502-8b0c-4d55-b47d-535b80c0de9a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Calendrier</vt:lpstr>
      <vt:lpstr>Jours fériés</vt:lpstr>
      <vt:lpstr>Année</vt:lpstr>
    </vt:vector>
  </TitlesOfParts>
  <Company>KEDGE BUSINESS SCHOOL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Nianzou Blandine</dc:creator>
  <cp:lastModifiedBy>Desbrosse Florian</cp:lastModifiedBy>
  <dcterms:created xsi:type="dcterms:W3CDTF">2022-01-21T11:34:45Z</dcterms:created>
  <dcterms:modified xsi:type="dcterms:W3CDTF">2022-04-15T07:23:23Z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0x0101001E7478C57342B64EA081C03EAB5534CF</vt:lpwstr>
  </property>
  <property fmtid="{D5CDD505-2E9C-101B-9397-08002B2CF9AE}" pid="3" name="SV_QUERY_LIST_4F35BF76-6C0D-4D9B-82B2-816C12CF3733">
    <vt:lpwstr>empty_477D106A-C0D6-4607-AEBD-E2C9D60EA279</vt:lpwstr>
  </property>
  <property fmtid="{D5CDD505-2E9C-101B-9397-08002B2CF9AE}" pid="4" name="SV_HIDDEN_GRID_QUERY_LIST_4F35BF76-6C0D-4D9B-82B2-816C12CF3733">
    <vt:lpwstr>empty_477D106A-C0D6-4607-AEBD-E2C9D60EA279</vt:lpwstr>
  </property>
</Properties>
</file>