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oub61205\Documents\"/>
    </mc:Choice>
  </mc:AlternateContent>
  <xr:revisionPtr revIDLastSave="0" documentId="8_{4024AE5E-1FDC-4DE9-BAC6-0696BC72E8DD}" xr6:coauthVersionLast="47" xr6:coauthVersionMax="47" xr10:uidLastSave="{00000000-0000-0000-0000-000000000000}"/>
  <bookViews>
    <workbookView xWindow="-14565" yWindow="-16320" windowWidth="29040" windowHeight="15840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" i="1" l="1"/>
  <c r="K28" i="1"/>
  <c r="G28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</calcChain>
</file>

<file path=xl/sharedStrings.xml><?xml version="1.0" encoding="utf-8"?>
<sst xmlns="http://schemas.openxmlformats.org/spreadsheetml/2006/main" count="4" uniqueCount="2">
  <si>
    <t>temps en sec.</t>
  </si>
  <si>
    <t>aiguille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</si>
</sst>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2" borderId="0" xfId="0" applyFill="1" applyAlignment="1">
      <alignment wrapText="1"/>
    </xf>
    <xf numFmtId="2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5:K28"/>
  <sheetViews>
    <sheetView tabSelected="1" workbookViewId="0">
      <selection activeCell="K28" sqref="K28"/>
    </sheetView>
  </sheetViews>
  <sheetFormatPr defaultRowHeight="14.4" x14ac:dyDescent="0.3"/>
  <cols>
    <col min="7" max="7" width="12.88671875" bestFit="1" customWidth="1"/>
    <col min="11" max="11" width="12.88671875" bestFit="1" customWidth="1"/>
  </cols>
  <sheetData>
    <row r="5" spans="6:11" x14ac:dyDescent="0.3">
      <c r="F5" s="1" t="s">
        <v>1</v>
      </c>
      <c r="G5" s="2" t="s">
        <v>0</v>
      </c>
      <c r="J5" s="5" t="s">
        <v>1</v>
      </c>
      <c r="K5" s="2" t="s">
        <v>0</v>
      </c>
    </row>
    <row r="6" spans="6:11" x14ac:dyDescent="0.3">
      <c r="F6" s="3">
        <v>1309</v>
      </c>
      <c r="G6" s="3">
        <f>2*60+45</f>
        <v>165</v>
      </c>
      <c r="J6" s="3">
        <v>1309</v>
      </c>
      <c r="K6" s="3">
        <f>1*60+50</f>
        <v>110</v>
      </c>
    </row>
    <row r="7" spans="6:11" x14ac:dyDescent="0.3">
      <c r="F7" s="3">
        <v>1615</v>
      </c>
      <c r="G7" s="3">
        <f>2*60+33</f>
        <v>153</v>
      </c>
      <c r="J7" s="3">
        <v>1615</v>
      </c>
      <c r="K7" s="3">
        <f>2*60+34</f>
        <v>154</v>
      </c>
    </row>
    <row r="8" spans="6:11" x14ac:dyDescent="0.3">
      <c r="F8" s="3">
        <v>1634</v>
      </c>
      <c r="G8" s="3">
        <f>3*60+3</f>
        <v>183</v>
      </c>
      <c r="J8" s="3">
        <v>1634</v>
      </c>
      <c r="K8" s="3">
        <f>2*60+12</f>
        <v>132</v>
      </c>
    </row>
    <row r="9" spans="6:11" x14ac:dyDescent="0.3">
      <c r="F9" s="3">
        <v>1999</v>
      </c>
      <c r="G9" s="3">
        <f>7*60+29</f>
        <v>449</v>
      </c>
      <c r="J9" s="3">
        <v>1999</v>
      </c>
      <c r="K9" s="3">
        <f>6*60+30</f>
        <v>390</v>
      </c>
    </row>
    <row r="10" spans="6:11" x14ac:dyDescent="0.3">
      <c r="F10" s="3">
        <v>2212</v>
      </c>
      <c r="G10" s="3">
        <f>4*60+54</f>
        <v>294</v>
      </c>
      <c r="J10" s="3">
        <v>2212</v>
      </c>
      <c r="K10" s="3">
        <f>3*60+47</f>
        <v>227</v>
      </c>
    </row>
    <row r="11" spans="6:11" x14ac:dyDescent="0.3">
      <c r="F11" s="3">
        <v>2494</v>
      </c>
      <c r="G11" s="3">
        <f>3*60+36</f>
        <v>216</v>
      </c>
      <c r="J11" s="3">
        <v>2494</v>
      </c>
      <c r="K11" s="3">
        <f>3*60+47</f>
        <v>227</v>
      </c>
    </row>
    <row r="12" spans="6:11" x14ac:dyDescent="0.3">
      <c r="F12" s="3">
        <v>2559</v>
      </c>
      <c r="G12" s="3">
        <f>4*60+39</f>
        <v>279</v>
      </c>
      <c r="J12" s="3">
        <v>2559</v>
      </c>
      <c r="K12" s="3">
        <f>3*60+59</f>
        <v>239</v>
      </c>
    </row>
    <row r="13" spans="6:11" x14ac:dyDescent="0.3">
      <c r="F13" s="3">
        <v>3438</v>
      </c>
      <c r="G13" s="3">
        <f>4*60+50</f>
        <v>290</v>
      </c>
      <c r="J13" s="3">
        <v>3438</v>
      </c>
      <c r="K13" s="3">
        <f>5*60+1</f>
        <v>301</v>
      </c>
    </row>
    <row r="14" spans="6:11" x14ac:dyDescent="0.3">
      <c r="F14" s="3">
        <v>3515</v>
      </c>
      <c r="G14" s="3">
        <f>5*60+36</f>
        <v>336</v>
      </c>
      <c r="J14" s="3">
        <v>3515</v>
      </c>
      <c r="K14" s="3">
        <f>5*60+4</f>
        <v>304</v>
      </c>
    </row>
    <row r="15" spans="6:11" x14ac:dyDescent="0.3">
      <c r="F15" s="3">
        <v>3873</v>
      </c>
      <c r="G15" s="3">
        <f>8*60+11</f>
        <v>491</v>
      </c>
      <c r="J15" s="3">
        <v>3873</v>
      </c>
      <c r="K15" s="3">
        <f>5*60+11</f>
        <v>311</v>
      </c>
    </row>
    <row r="16" spans="6:11" x14ac:dyDescent="0.3">
      <c r="F16" s="3">
        <v>4858</v>
      </c>
      <c r="G16" s="3">
        <f>6*60+25</f>
        <v>385</v>
      </c>
      <c r="J16" s="3">
        <v>4858</v>
      </c>
      <c r="K16" s="3">
        <f>6*60+30</f>
        <v>390</v>
      </c>
    </row>
    <row r="17" spans="6:11" x14ac:dyDescent="0.3">
      <c r="F17" s="3">
        <v>4922</v>
      </c>
      <c r="G17" s="3">
        <f>7*60+29</f>
        <v>449</v>
      </c>
      <c r="J17" s="3">
        <v>4922</v>
      </c>
      <c r="K17" s="3">
        <f>6*60+30</f>
        <v>390</v>
      </c>
    </row>
    <row r="18" spans="6:11" x14ac:dyDescent="0.3">
      <c r="F18" s="3">
        <v>5366</v>
      </c>
      <c r="G18" s="3">
        <f>10*60+36</f>
        <v>636</v>
      </c>
      <c r="J18" s="3">
        <v>5366</v>
      </c>
      <c r="K18" s="3">
        <f>7*60+56</f>
        <v>476</v>
      </c>
    </row>
    <row r="19" spans="6:11" x14ac:dyDescent="0.3">
      <c r="F19" s="3">
        <v>5776</v>
      </c>
      <c r="G19" s="3">
        <f>9*60+56</f>
        <v>596</v>
      </c>
      <c r="J19" s="3">
        <v>5776</v>
      </c>
      <c r="K19" s="3">
        <f>7*60+14</f>
        <v>434</v>
      </c>
    </row>
    <row r="20" spans="6:11" x14ac:dyDescent="0.3">
      <c r="F20" s="3">
        <v>6652</v>
      </c>
      <c r="G20" s="3">
        <f>10*60+12</f>
        <v>612</v>
      </c>
      <c r="J20" s="3">
        <v>6652</v>
      </c>
      <c r="K20" s="3">
        <f>10*60+12</f>
        <v>612</v>
      </c>
    </row>
    <row r="21" spans="6:11" x14ac:dyDescent="0.3">
      <c r="F21" s="3">
        <v>8112</v>
      </c>
      <c r="G21" s="3">
        <f>12*60+26</f>
        <v>746</v>
      </c>
      <c r="J21" s="3">
        <v>8112</v>
      </c>
      <c r="K21" s="3">
        <f>12*60+26</f>
        <v>746</v>
      </c>
    </row>
    <row r="22" spans="6:11" x14ac:dyDescent="0.3">
      <c r="F22" s="3">
        <v>8916</v>
      </c>
      <c r="G22" s="3">
        <f>13*60+53</f>
        <v>833</v>
      </c>
      <c r="J22" s="3">
        <v>8916</v>
      </c>
      <c r="K22" s="3">
        <f>11*60+30</f>
        <v>690</v>
      </c>
    </row>
    <row r="23" spans="6:11" x14ac:dyDescent="0.3">
      <c r="F23" s="3">
        <v>9895</v>
      </c>
      <c r="G23" s="3">
        <f>15*60+53</f>
        <v>953</v>
      </c>
      <c r="J23" s="3">
        <v>9895</v>
      </c>
      <c r="K23" s="3">
        <f>12*60+45</f>
        <v>765</v>
      </c>
    </row>
    <row r="24" spans="6:11" x14ac:dyDescent="0.3">
      <c r="F24" s="3">
        <v>11972</v>
      </c>
      <c r="G24" s="3">
        <f>17*60+22</f>
        <v>1042</v>
      </c>
      <c r="J24" s="3">
        <v>11972</v>
      </c>
      <c r="K24" s="3">
        <f>16*60+20</f>
        <v>980</v>
      </c>
    </row>
    <row r="25" spans="6:11" x14ac:dyDescent="0.3">
      <c r="F25" s="3">
        <v>16773</v>
      </c>
      <c r="G25" s="3">
        <f>30*60</f>
        <v>1800</v>
      </c>
      <c r="J25" s="3">
        <v>16773</v>
      </c>
      <c r="K25" s="3">
        <f>22*60+48</f>
        <v>1368</v>
      </c>
    </row>
    <row r="26" spans="6:11" x14ac:dyDescent="0.3">
      <c r="F26" s="3">
        <v>35676</v>
      </c>
      <c r="G26" s="3">
        <f>(60*60)+(11*60)+13</f>
        <v>4273</v>
      </c>
      <c r="J26" s="3">
        <v>35676</v>
      </c>
      <c r="K26" s="3">
        <f>46*60+36</f>
        <v>2796</v>
      </c>
    </row>
    <row r="28" spans="6:11" x14ac:dyDescent="0.3">
      <c r="F28" s="4">
        <v>1309</v>
      </c>
      <c r="G28" s="6">
        <f>FORECAST(F28,G6:G26,F6:F26)</f>
        <v>82.367247784803595</v>
      </c>
      <c r="J28" s="4">
        <v>1309</v>
      </c>
      <c r="K28" s="6">
        <f>FORECAST(J28,K6:K26,J6:J26)</f>
        <v>146.66843485109462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 Ouanane</dc:creator>
  <cp:lastModifiedBy>Ayoub Ouanane</cp:lastModifiedBy>
  <dcterms:created xsi:type="dcterms:W3CDTF">2022-04-12T10:12:31Z</dcterms:created>
  <dcterms:modified xsi:type="dcterms:W3CDTF">2022-04-12T10:16:50Z</dcterms:modified>
</cp:coreProperties>
</file>