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cal Supcik\Downloads\"/>
    </mc:Choice>
  </mc:AlternateContent>
  <xr:revisionPtr revIDLastSave="0" documentId="13_ncr:1_{20C8CC11-B403-4878-AF90-6724AD93597D}" xr6:coauthVersionLast="47" xr6:coauthVersionMax="47" xr10:uidLastSave="{00000000-0000-0000-0000-000000000000}"/>
  <bookViews>
    <workbookView xWindow="15120" yWindow="2280" windowWidth="32385" windowHeight="15630" tabRatio="534" activeTab="1" xr2:uid="{00000000-000D-0000-FFFF-FFFF00000000}"/>
  </bookViews>
  <sheets>
    <sheet name="Année comptable" sheetId="2" r:id="rId1"/>
    <sheet name="Amortissements" sheetId="4" r:id="rId2"/>
  </sheets>
  <definedNames>
    <definedName name="BDRechV">Amortissements!$AV$1:$AW$4</definedName>
    <definedName name="Misenpagevide">'Année comptable'!$C$3:$I$102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4" l="1"/>
  <c r="D6" i="4"/>
  <c r="D7" i="4"/>
  <c r="D8" i="4"/>
  <c r="D9" i="4"/>
  <c r="D10" i="4"/>
  <c r="D11" i="4"/>
  <c r="D12" i="4"/>
  <c r="D13" i="4"/>
  <c r="D14" i="4"/>
  <c r="I6" i="4"/>
  <c r="I7" i="4"/>
  <c r="I8" i="4"/>
  <c r="I9" i="4"/>
  <c r="I10" i="4"/>
  <c r="I11" i="4"/>
  <c r="I12" i="4"/>
  <c r="I13" i="4"/>
  <c r="I14" i="4"/>
  <c r="AC4" i="4" l="1"/>
  <c r="AB4" i="4"/>
  <c r="AA4" i="4"/>
  <c r="Z4" i="4"/>
  <c r="V4" i="4"/>
  <c r="Y4" i="4"/>
  <c r="X4" i="4"/>
  <c r="W4" i="4"/>
  <c r="U4" i="4"/>
  <c r="R4" i="4"/>
  <c r="S4" i="4"/>
  <c r="T4" i="4"/>
  <c r="Q4" i="4"/>
  <c r="P4" i="4"/>
  <c r="O4" i="4"/>
  <c r="N4" i="4"/>
  <c r="J4" i="4"/>
  <c r="K4" i="4"/>
  <c r="I4" i="4"/>
  <c r="I5" i="4"/>
  <c r="D4" i="4"/>
  <c r="L4" i="4" s="1"/>
  <c r="M4" i="4" l="1"/>
</calcChain>
</file>

<file path=xl/sharedStrings.xml><?xml version="1.0" encoding="utf-8"?>
<sst xmlns="http://schemas.openxmlformats.org/spreadsheetml/2006/main" count="271" uniqueCount="45">
  <si>
    <t>AMORTISSEMENTS</t>
  </si>
  <si>
    <t>Véhicule / Machine:</t>
  </si>
  <si>
    <t>Durée (mois):</t>
  </si>
  <si>
    <t>Prix HTVA:</t>
  </si>
  <si>
    <t>% util. pro.:</t>
  </si>
  <si>
    <t>% déduct.:</t>
  </si>
  <si>
    <t>Amort. Total :</t>
  </si>
  <si>
    <t>Date de fin présumée :</t>
  </si>
  <si>
    <t>Calcul</t>
  </si>
  <si>
    <t>Amort.:</t>
  </si>
  <si>
    <t>Date revente :</t>
  </si>
  <si>
    <t>Valeur résid.:</t>
  </si>
  <si>
    <t>Trimestre 1:</t>
  </si>
  <si>
    <t>Trimestre 2:</t>
  </si>
  <si>
    <t>Trimestre 3:</t>
  </si>
  <si>
    <t>Trimestre 4:</t>
  </si>
  <si>
    <t>Amort. Annuel :</t>
  </si>
  <si>
    <t>Dates</t>
  </si>
  <si>
    <t>achat</t>
  </si>
  <si>
    <t>fin présumée</t>
  </si>
  <si>
    <t>Amort. journalier</t>
  </si>
  <si>
    <t>durée présumée totale</t>
  </si>
  <si>
    <t>T 1</t>
  </si>
  <si>
    <t>T 2</t>
  </si>
  <si>
    <t>T 3</t>
  </si>
  <si>
    <t>T 4</t>
  </si>
  <si>
    <t>rev. Anticipée</t>
  </si>
  <si>
    <t>1er mois du trimestre de revente</t>
  </si>
  <si>
    <t>1er mois du trimestre d'achat</t>
  </si>
  <si>
    <r>
      <t xml:space="preserve">Du début du trimestre à la </t>
    </r>
    <r>
      <rPr>
        <b/>
        <u/>
        <sz val="11"/>
        <rFont val="Calibri"/>
        <family val="2"/>
        <scheme val="minor"/>
      </rPr>
      <t>revente</t>
    </r>
  </si>
  <si>
    <r>
      <t xml:space="preserve">De la </t>
    </r>
    <r>
      <rPr>
        <b/>
        <u/>
        <sz val="11"/>
        <rFont val="Calibri"/>
        <family val="2"/>
        <scheme val="minor"/>
      </rPr>
      <t>revente</t>
    </r>
    <r>
      <rPr>
        <sz val="11"/>
        <rFont val="Calibri"/>
        <family val="2"/>
        <scheme val="minor"/>
      </rPr>
      <t xml:space="preserve"> à la fin du trimestre.</t>
    </r>
  </si>
  <si>
    <r>
      <t>Du début du trimestre à l</t>
    </r>
    <r>
      <rPr>
        <b/>
        <u/>
        <sz val="11"/>
        <rFont val="Calibri"/>
        <family val="2"/>
        <scheme val="minor"/>
      </rPr>
      <t>'achat</t>
    </r>
  </si>
  <si>
    <r>
      <t>De l</t>
    </r>
    <r>
      <rPr>
        <b/>
        <u/>
        <sz val="11"/>
        <rFont val="Calibri"/>
        <family val="2"/>
        <scheme val="minor"/>
      </rPr>
      <t>'achat</t>
    </r>
    <r>
      <rPr>
        <sz val="11"/>
        <rFont val="Calibri"/>
        <family val="2"/>
        <scheme val="minor"/>
      </rPr>
      <t xml:space="preserve"> à la fin du trimestre</t>
    </r>
  </si>
  <si>
    <t xml:space="preserve"> Pour les achats pendant l'année comptable seulement</t>
  </si>
  <si>
    <t>Exemple</t>
  </si>
  <si>
    <t>Première</t>
  </si>
  <si>
    <t>Deuxième</t>
  </si>
  <si>
    <t>Troisième</t>
  </si>
  <si>
    <t>Quatrième</t>
  </si>
  <si>
    <t>Cinquième</t>
  </si>
  <si>
    <t>Sixième</t>
  </si>
  <si>
    <t>Septième</t>
  </si>
  <si>
    <t>Huitième</t>
  </si>
  <si>
    <t>Neuvième</t>
  </si>
  <si>
    <t>Dizième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</si>
</sst>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€&quot;_-;\-* #,##0.00\ &quot;€&quot;_-;_-* &quot;-&quot;??\ &quot;€&quot;_-;_-@_-"/>
    <numFmt numFmtId="165" formatCode="d/mm/yyyy;@"/>
    <numFmt numFmtId="166" formatCode="0.0%"/>
    <numFmt numFmtId="167" formatCode="_-* #,##0.00\ &quot;€&quot;_-;\-* #,##0.00\ &quot;€&quot;_-;_?"/>
    <numFmt numFmtId="170" formatCode="&quot;TVA &quot;\ ##&quot; %&quot;"/>
    <numFmt numFmtId="171" formatCode="0&quot; jours&quot;;0&quot; jours&quot;;?"/>
    <numFmt numFmtId="172" formatCode="0;0;?"/>
    <numFmt numFmtId="173" formatCode="mm/dd/yyyy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9"/>
      <color rgb="FF00B05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name val="Calibri"/>
      <family val="2"/>
      <scheme val="minor"/>
    </font>
    <font>
      <sz val="7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 style="thin">
        <color theme="4" tint="-0.24994659260841701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4" tint="-0.2499465926084170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right" vertical="center"/>
      <protection locked="0"/>
    </xf>
    <xf numFmtId="9" fontId="3" fillId="0" borderId="1" xfId="0" applyNumberFormat="1" applyFont="1" applyBorder="1" applyAlignment="1" applyProtection="1">
      <alignment horizontal="center" vertical="center"/>
      <protection locked="0"/>
    </xf>
    <xf numFmtId="166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164" fontId="7" fillId="0" borderId="14" xfId="0" applyNumberFormat="1" applyFont="1" applyBorder="1"/>
    <xf numFmtId="164" fontId="7" fillId="0" borderId="15" xfId="0" applyNumberFormat="1" applyFont="1" applyBorder="1"/>
    <xf numFmtId="0" fontId="7" fillId="0" borderId="15" xfId="0" applyFont="1" applyBorder="1"/>
    <xf numFmtId="0" fontId="0" fillId="0" borderId="15" xfId="0" applyBorder="1"/>
    <xf numFmtId="0" fontId="3" fillId="0" borderId="17" xfId="0" applyFont="1" applyBorder="1"/>
    <xf numFmtId="0" fontId="3" fillId="0" borderId="18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67" fontId="0" fillId="0" borderId="18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170" fontId="13" fillId="0" borderId="10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171" fontId="9" fillId="0" borderId="20" xfId="0" applyNumberFormat="1" applyFont="1" applyBorder="1" applyAlignment="1">
      <alignment horizontal="center" vertical="center"/>
    </xf>
    <xf numFmtId="167" fontId="0" fillId="0" borderId="20" xfId="0" applyNumberFormat="1" applyBorder="1" applyAlignment="1">
      <alignment horizontal="center" vertical="center"/>
    </xf>
    <xf numFmtId="165" fontId="3" fillId="0" borderId="19" xfId="0" applyNumberFormat="1" applyFont="1" applyBorder="1" applyAlignment="1" applyProtection="1">
      <alignment horizontal="center" wrapText="1"/>
      <protection locked="0"/>
    </xf>
    <xf numFmtId="0" fontId="12" fillId="3" borderId="18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1" fontId="10" fillId="8" borderId="18" xfId="0" applyNumberFormat="1" applyFont="1" applyFill="1" applyBorder="1" applyAlignment="1">
      <alignment horizontal="center" vertical="center"/>
    </xf>
    <xf numFmtId="171" fontId="10" fillId="9" borderId="18" xfId="0" applyNumberFormat="1" applyFont="1" applyFill="1" applyBorder="1" applyAlignment="1">
      <alignment horizontal="center" vertical="center"/>
    </xf>
    <xf numFmtId="171" fontId="10" fillId="10" borderId="18" xfId="0" applyNumberFormat="1" applyFont="1" applyFill="1" applyBorder="1" applyAlignment="1">
      <alignment horizontal="center" vertical="center"/>
    </xf>
    <xf numFmtId="171" fontId="10" fillId="11" borderId="18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3" fontId="3" fillId="5" borderId="19" xfId="0" applyNumberFormat="1" applyFont="1" applyFill="1" applyBorder="1" applyAlignment="1" applyProtection="1">
      <alignment horizontal="center"/>
      <protection locked="0"/>
    </xf>
    <xf numFmtId="167" fontId="3" fillId="3" borderId="12" xfId="0" applyNumberFormat="1" applyFont="1" applyFill="1" applyBorder="1"/>
    <xf numFmtId="167" fontId="7" fillId="3" borderId="12" xfId="0" applyNumberFormat="1" applyFont="1" applyFill="1" applyBorder="1"/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0" fillId="11" borderId="21" xfId="0" applyFont="1" applyFill="1" applyBorder="1" applyAlignment="1">
      <alignment horizontal="center" vertical="center" wrapText="1"/>
    </xf>
    <xf numFmtId="0" fontId="10" fillId="10" borderId="20" xfId="0" applyFont="1" applyFill="1" applyBorder="1" applyAlignment="1">
      <alignment horizontal="center" vertical="center" wrapText="1"/>
    </xf>
    <xf numFmtId="0" fontId="10" fillId="10" borderId="26" xfId="0" applyFont="1" applyFill="1" applyBorder="1" applyAlignment="1">
      <alignment horizontal="center" vertical="center" wrapText="1"/>
    </xf>
    <xf numFmtId="0" fontId="10" fillId="10" borderId="21" xfId="0" applyFont="1" applyFill="1" applyBorder="1" applyAlignment="1">
      <alignment horizontal="center" vertical="center" wrapText="1"/>
    </xf>
    <xf numFmtId="0" fontId="0" fillId="12" borderId="20" xfId="0" applyFill="1" applyBorder="1" applyAlignment="1">
      <alignment horizontal="center" vertical="center"/>
    </xf>
    <xf numFmtId="0" fontId="0" fillId="12" borderId="26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0" fillId="9" borderId="18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167" fontId="3" fillId="3" borderId="27" xfId="0" applyNumberFormat="1" applyFont="1" applyFill="1" applyBorder="1"/>
    <xf numFmtId="173" fontId="7" fillId="3" borderId="4" xfId="0" applyNumberFormat="1" applyFont="1" applyFill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165" fontId="3" fillId="0" borderId="18" xfId="0" applyNumberFormat="1" applyFont="1" applyBorder="1" applyAlignment="1" applyProtection="1">
      <alignment horizontal="center" vertical="center"/>
      <protection locked="0"/>
    </xf>
    <xf numFmtId="167" fontId="3" fillId="3" borderId="18" xfId="0" applyNumberFormat="1" applyFont="1" applyFill="1" applyBorder="1"/>
    <xf numFmtId="0" fontId="6" fillId="4" borderId="3" xfId="0" applyFont="1" applyFill="1" applyBorder="1" applyAlignment="1">
      <alignment horizontal="right" vertical="center" indent="1"/>
    </xf>
    <xf numFmtId="0" fontId="6" fillId="4" borderId="5" xfId="0" applyFont="1" applyFill="1" applyBorder="1" applyAlignment="1">
      <alignment horizontal="right" vertical="center" indent="1"/>
    </xf>
    <xf numFmtId="0" fontId="6" fillId="0" borderId="6" xfId="0" applyFont="1" applyBorder="1"/>
    <xf numFmtId="0" fontId="10" fillId="0" borderId="0" xfId="0" applyFont="1"/>
    <xf numFmtId="0" fontId="19" fillId="0" borderId="7" xfId="0" applyFont="1" applyBorder="1"/>
    <xf numFmtId="0" fontId="10" fillId="0" borderId="8" xfId="0" applyFont="1" applyBorder="1"/>
    <xf numFmtId="0" fontId="10" fillId="0" borderId="16" xfId="0" applyFont="1" applyBorder="1"/>
    <xf numFmtId="0" fontId="3" fillId="0" borderId="1" xfId="0" applyFont="1" applyBorder="1" applyAlignment="1" applyProtection="1">
      <alignment horizontal="center" vertical="center"/>
      <protection locked="0"/>
    </xf>
    <xf numFmtId="165" fontId="3" fillId="0" borderId="19" xfId="0" applyNumberFormat="1" applyFont="1" applyBorder="1" applyAlignment="1" applyProtection="1">
      <alignment horizontal="center" vertical="center" wrapText="1"/>
      <protection locked="0"/>
    </xf>
    <xf numFmtId="165" fontId="3" fillId="0" borderId="19" xfId="0" applyNumberFormat="1" applyFont="1" applyBorder="1" applyAlignment="1" applyProtection="1">
      <alignment horizontal="center" vertical="center"/>
      <protection locked="0"/>
    </xf>
    <xf numFmtId="173" fontId="3" fillId="5" borderId="19" xfId="0" applyNumberFormat="1" applyFont="1" applyFill="1" applyBorder="1" applyAlignment="1" applyProtection="1">
      <alignment horizontal="center" vertical="center"/>
      <protection locked="0"/>
    </xf>
    <xf numFmtId="172" fontId="11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 applyProtection="1">
      <alignment horizontal="center"/>
      <protection locked="0"/>
    </xf>
    <xf numFmtId="165" fontId="3" fillId="0" borderId="0" xfId="0" applyNumberFormat="1" applyFont="1" applyFill="1" applyBorder="1" applyAlignment="1" applyProtection="1">
      <alignment horizontal="center"/>
      <protection locked="0"/>
    </xf>
    <xf numFmtId="164" fontId="3" fillId="0" borderId="0" xfId="0" applyNumberFormat="1" applyFont="1" applyFill="1" applyBorder="1" applyAlignment="1" applyProtection="1">
      <alignment horizontal="right" vertical="center"/>
      <protection locked="0"/>
    </xf>
    <xf numFmtId="9" fontId="3" fillId="0" borderId="0" xfId="0" applyNumberFormat="1" applyFont="1" applyFill="1" applyBorder="1" applyAlignment="1" applyProtection="1">
      <alignment horizontal="center" vertical="center"/>
      <protection locked="0"/>
    </xf>
    <xf numFmtId="166" fontId="3" fillId="0" borderId="0" xfId="0" applyNumberFormat="1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28" xfId="0" applyBorder="1"/>
    <xf numFmtId="0" fontId="0" fillId="0" borderId="29" xfId="0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0" fillId="0" borderId="32" xfId="0" applyFont="1" applyBorder="1"/>
    <xf numFmtId="0" fontId="3" fillId="0" borderId="0" xfId="0" applyFont="1" applyBorder="1"/>
    <xf numFmtId="0" fontId="9" fillId="0" borderId="0" xfId="0" applyFont="1" applyBorder="1"/>
    <xf numFmtId="0" fontId="10" fillId="0" borderId="0" xfId="0" applyFont="1" applyBorder="1"/>
    <xf numFmtId="0" fontId="19" fillId="0" borderId="33" xfId="0" applyFont="1" applyBorder="1"/>
    <xf numFmtId="0" fontId="0" fillId="0" borderId="0" xfId="0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0" fontId="0" fillId="0" borderId="32" xfId="0" applyBorder="1"/>
    <xf numFmtId="0" fontId="3" fillId="0" borderId="0" xfId="0" applyFont="1" applyBorder="1" applyAlignment="1">
      <alignment horizontal="center"/>
    </xf>
    <xf numFmtId="0" fontId="0" fillId="0" borderId="34" xfId="0" applyBorder="1"/>
    <xf numFmtId="0" fontId="0" fillId="0" borderId="35" xfId="0" applyBorder="1" applyAlignment="1">
      <alignment horizontal="center"/>
    </xf>
    <xf numFmtId="0" fontId="0" fillId="0" borderId="35" xfId="0" applyBorder="1"/>
    <xf numFmtId="0" fontId="0" fillId="0" borderId="36" xfId="0" applyBorder="1"/>
    <xf numFmtId="0" fontId="0" fillId="0" borderId="3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CCFFCC"/>
      <color rgb="FFCC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670035</xdr:colOff>
      <xdr:row>14</xdr:row>
      <xdr:rowOff>190499</xdr:rowOff>
    </xdr:from>
    <xdr:to>
      <xdr:col>8</xdr:col>
      <xdr:colOff>203638</xdr:colOff>
      <xdr:row>16</xdr:row>
      <xdr:rowOff>197069</xdr:rowOff>
    </xdr:to>
    <xdr:sp macro="[0]!miseàzéro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3EF03CD-B5F1-7305-7A14-26BDFEE7EC58}"/>
            </a:ext>
          </a:extLst>
        </xdr:cNvPr>
        <xdr:cNvSpPr/>
      </xdr:nvSpPr>
      <xdr:spPr>
        <a:xfrm>
          <a:off x="3849414" y="2949465"/>
          <a:ext cx="2180896" cy="426983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CH" sz="2400" b="1">
              <a:solidFill>
                <a:srgbClr val="FF0000"/>
              </a:solidFill>
            </a:rPr>
            <a:t> Remettre</a:t>
          </a:r>
          <a:r>
            <a:rPr lang="fr-CH" sz="2400" b="1" baseline="0">
              <a:solidFill>
                <a:srgbClr val="FF0000"/>
              </a:solidFill>
            </a:rPr>
            <a:t> à zéro</a:t>
          </a:r>
          <a:endParaRPr lang="fr-CH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269328</xdr:colOff>
      <xdr:row>14</xdr:row>
      <xdr:rowOff>118241</xdr:rowOff>
    </xdr:from>
    <xdr:to>
      <xdr:col>3</xdr:col>
      <xdr:colOff>440120</xdr:colOff>
      <xdr:row>16</xdr:row>
      <xdr:rowOff>183931</xdr:rowOff>
    </xdr:to>
    <xdr:sp macro="[0]!Remplissage" textlink="">
      <xdr:nvSpPr>
        <xdr:cNvPr id="6" name="Rectangle : avec coins rognés en haut 5">
          <a:extLst>
            <a:ext uri="{FF2B5EF4-FFF2-40B4-BE49-F238E27FC236}">
              <a16:creationId xmlns:a16="http://schemas.microsoft.com/office/drawing/2014/main" id="{A0E2A481-CA60-FC9F-15AE-BBA16A76A278}"/>
            </a:ext>
          </a:extLst>
        </xdr:cNvPr>
        <xdr:cNvSpPr/>
      </xdr:nvSpPr>
      <xdr:spPr>
        <a:xfrm>
          <a:off x="269328" y="2877207"/>
          <a:ext cx="2522482" cy="486103"/>
        </a:xfrm>
        <a:prstGeom prst="snip2Same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CH" sz="2400" b="1">
              <a:solidFill>
                <a:srgbClr val="FF0000"/>
              </a:solidFill>
            </a:rPr>
            <a:t>Baguette magique</a:t>
          </a:r>
          <a:endParaRPr lang="fr-CH" sz="1100" b="1">
            <a:solidFill>
              <a:srgbClr val="FF0000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DBBB9-7957-4D79-A999-5A660EB7E130}">
  <sheetPr codeName="Feuil2"/>
  <dimension ref="B1:J122"/>
  <sheetViews>
    <sheetView zoomScale="140" zoomScaleNormal="140" workbookViewId="0">
      <selection activeCell="L3" sqref="L3"/>
    </sheetView>
  </sheetViews>
  <sheetFormatPr baseColWidth="10" defaultRowHeight="15" x14ac:dyDescent="0.25"/>
  <cols>
    <col min="1" max="2" width="3" customWidth="1"/>
    <col min="3" max="3" width="14.7109375" style="16" customWidth="1"/>
    <col min="5" max="5" width="23.85546875" customWidth="1"/>
    <col min="10" max="11" width="3.28515625" customWidth="1"/>
  </cols>
  <sheetData>
    <row r="1" spans="2:10" ht="15.75" thickBot="1" x14ac:dyDescent="0.3">
      <c r="C1" s="112"/>
      <c r="D1" s="112"/>
      <c r="E1" s="112"/>
      <c r="F1" s="112"/>
      <c r="G1" s="112"/>
      <c r="H1" s="112"/>
      <c r="I1" s="112"/>
    </row>
    <row r="2" spans="2:10" ht="15.75" thickBot="1" x14ac:dyDescent="0.3">
      <c r="B2" s="93"/>
      <c r="C2" s="94"/>
      <c r="D2" s="95"/>
      <c r="E2" s="95"/>
      <c r="F2" s="95"/>
      <c r="G2" s="95"/>
      <c r="H2" s="95"/>
      <c r="I2" s="95"/>
      <c r="J2" s="96"/>
    </row>
    <row r="3" spans="2:10" x14ac:dyDescent="0.25">
      <c r="B3" s="97"/>
      <c r="C3" s="88"/>
      <c r="D3" s="40"/>
      <c r="E3" s="41"/>
      <c r="F3" s="66" t="s">
        <v>7</v>
      </c>
      <c r="G3" s="67"/>
      <c r="H3" s="62"/>
      <c r="I3" s="68"/>
      <c r="J3" s="98"/>
    </row>
    <row r="4" spans="2:10" x14ac:dyDescent="0.25">
      <c r="B4" s="97"/>
      <c r="C4" s="89"/>
      <c r="D4" s="99"/>
      <c r="E4" s="99"/>
      <c r="F4" s="99"/>
      <c r="G4" s="99"/>
      <c r="H4" s="100"/>
      <c r="I4" s="101"/>
      <c r="J4" s="102"/>
    </row>
    <row r="5" spans="2:10" x14ac:dyDescent="0.25">
      <c r="B5" s="97"/>
      <c r="C5" s="90" t="s">
        <v>8</v>
      </c>
      <c r="D5" s="8" t="s">
        <v>9</v>
      </c>
      <c r="E5" s="9" t="s">
        <v>10</v>
      </c>
      <c r="F5" s="9" t="s">
        <v>11</v>
      </c>
      <c r="G5" s="23">
        <v>21</v>
      </c>
      <c r="H5" s="100"/>
      <c r="I5" s="101"/>
      <c r="J5" s="102"/>
    </row>
    <row r="6" spans="2:10" x14ac:dyDescent="0.25">
      <c r="B6" s="97"/>
      <c r="C6" s="91" t="s">
        <v>12</v>
      </c>
      <c r="D6" s="38"/>
      <c r="E6" s="64"/>
      <c r="F6" s="61"/>
      <c r="G6" s="65"/>
      <c r="H6" s="100"/>
      <c r="I6" s="101"/>
      <c r="J6" s="102"/>
    </row>
    <row r="7" spans="2:10" x14ac:dyDescent="0.25">
      <c r="B7" s="97"/>
      <c r="C7" s="91" t="s">
        <v>13</v>
      </c>
      <c r="D7" s="38"/>
      <c r="E7" s="64"/>
      <c r="F7" s="61"/>
      <c r="G7" s="65"/>
      <c r="H7" s="100"/>
      <c r="I7" s="101"/>
      <c r="J7" s="102"/>
    </row>
    <row r="8" spans="2:10" x14ac:dyDescent="0.25">
      <c r="B8" s="97"/>
      <c r="C8" s="91" t="s">
        <v>14</v>
      </c>
      <c r="D8" s="38"/>
      <c r="E8" s="64"/>
      <c r="F8" s="61"/>
      <c r="G8" s="65"/>
      <c r="H8" s="100"/>
      <c r="I8" s="101"/>
      <c r="J8" s="102"/>
    </row>
    <row r="9" spans="2:10" x14ac:dyDescent="0.25">
      <c r="B9" s="97"/>
      <c r="C9" s="91" t="s">
        <v>15</v>
      </c>
      <c r="D9" s="38"/>
      <c r="E9" s="64"/>
      <c r="F9" s="61"/>
      <c r="G9" s="65"/>
      <c r="H9" s="100"/>
      <c r="I9" s="101"/>
      <c r="J9" s="102"/>
    </row>
    <row r="10" spans="2:10" x14ac:dyDescent="0.25">
      <c r="B10" s="97"/>
      <c r="C10" s="89"/>
      <c r="D10" s="103"/>
      <c r="E10" s="103"/>
      <c r="F10" s="103"/>
      <c r="G10" s="103"/>
      <c r="H10" s="104"/>
      <c r="I10" s="71"/>
      <c r="J10" s="98"/>
    </row>
    <row r="11" spans="2:10" ht="15.75" thickBot="1" x14ac:dyDescent="0.3">
      <c r="B11" s="97"/>
      <c r="C11" s="92" t="s">
        <v>16</v>
      </c>
      <c r="D11" s="39"/>
      <c r="E11" s="10"/>
      <c r="F11" s="11"/>
      <c r="G11" s="12"/>
      <c r="H11" s="13"/>
      <c r="I11" s="72"/>
      <c r="J11" s="98"/>
    </row>
    <row r="12" spans="2:10" ht="15.75" thickBot="1" x14ac:dyDescent="0.3">
      <c r="B12" s="97"/>
      <c r="C12" s="105"/>
      <c r="D12" s="103"/>
      <c r="E12" s="103"/>
      <c r="F12" s="103"/>
      <c r="G12" s="103"/>
      <c r="H12" s="103"/>
      <c r="I12" s="103"/>
      <c r="J12" s="106"/>
    </row>
    <row r="13" spans="2:10" x14ac:dyDescent="0.25">
      <c r="B13" s="97"/>
      <c r="C13" s="88"/>
      <c r="D13" s="40"/>
      <c r="E13" s="41"/>
      <c r="F13" s="66" t="s">
        <v>7</v>
      </c>
      <c r="G13" s="67"/>
      <c r="H13" s="62"/>
      <c r="I13" s="68"/>
      <c r="J13" s="98"/>
    </row>
    <row r="14" spans="2:10" x14ac:dyDescent="0.25">
      <c r="B14" s="97"/>
      <c r="C14" s="89"/>
      <c r="D14" s="99"/>
      <c r="E14" s="99"/>
      <c r="F14" s="99"/>
      <c r="G14" s="99"/>
      <c r="H14" s="100"/>
      <c r="I14" s="101"/>
      <c r="J14" s="102"/>
    </row>
    <row r="15" spans="2:10" x14ac:dyDescent="0.25">
      <c r="B15" s="97"/>
      <c r="C15" s="90" t="s">
        <v>8</v>
      </c>
      <c r="D15" s="8" t="s">
        <v>9</v>
      </c>
      <c r="E15" s="9" t="s">
        <v>10</v>
      </c>
      <c r="F15" s="9" t="s">
        <v>11</v>
      </c>
      <c r="G15" s="23">
        <v>21</v>
      </c>
      <c r="H15" s="100"/>
      <c r="I15" s="101"/>
      <c r="J15" s="102"/>
    </row>
    <row r="16" spans="2:10" x14ac:dyDescent="0.25">
      <c r="B16" s="97"/>
      <c r="C16" s="91" t="s">
        <v>12</v>
      </c>
      <c r="D16" s="38"/>
      <c r="E16" s="64"/>
      <c r="F16" s="61"/>
      <c r="G16" s="65"/>
      <c r="H16" s="100"/>
      <c r="I16" s="101"/>
      <c r="J16" s="102"/>
    </row>
    <row r="17" spans="2:10" x14ac:dyDescent="0.25">
      <c r="B17" s="97"/>
      <c r="C17" s="91" t="s">
        <v>13</v>
      </c>
      <c r="D17" s="38"/>
      <c r="E17" s="64"/>
      <c r="F17" s="61"/>
      <c r="G17" s="65"/>
      <c r="H17" s="100"/>
      <c r="I17" s="101"/>
      <c r="J17" s="102"/>
    </row>
    <row r="18" spans="2:10" x14ac:dyDescent="0.25">
      <c r="B18" s="97"/>
      <c r="C18" s="91" t="s">
        <v>14</v>
      </c>
      <c r="D18" s="38"/>
      <c r="E18" s="64"/>
      <c r="F18" s="61"/>
      <c r="G18" s="65"/>
      <c r="H18" s="100"/>
      <c r="I18" s="101"/>
      <c r="J18" s="102"/>
    </row>
    <row r="19" spans="2:10" x14ac:dyDescent="0.25">
      <c r="B19" s="97"/>
      <c r="C19" s="91" t="s">
        <v>15</v>
      </c>
      <c r="D19" s="38"/>
      <c r="E19" s="64"/>
      <c r="F19" s="61"/>
      <c r="G19" s="65"/>
      <c r="H19" s="100"/>
      <c r="I19" s="101"/>
      <c r="J19" s="102"/>
    </row>
    <row r="20" spans="2:10" x14ac:dyDescent="0.25">
      <c r="B20" s="97"/>
      <c r="C20" s="89"/>
      <c r="D20" s="103"/>
      <c r="E20" s="103"/>
      <c r="F20" s="103"/>
      <c r="G20" s="103"/>
      <c r="H20" s="104"/>
      <c r="I20" s="71"/>
      <c r="J20" s="98"/>
    </row>
    <row r="21" spans="2:10" ht="15.75" thickBot="1" x14ac:dyDescent="0.3">
      <c r="B21" s="97"/>
      <c r="C21" s="92" t="s">
        <v>16</v>
      </c>
      <c r="D21" s="39"/>
      <c r="E21" s="10"/>
      <c r="F21" s="11"/>
      <c r="G21" s="12"/>
      <c r="H21" s="13"/>
      <c r="I21" s="72"/>
      <c r="J21" s="98"/>
    </row>
    <row r="22" spans="2:10" ht="15.75" thickBot="1" x14ac:dyDescent="0.3">
      <c r="B22" s="97"/>
      <c r="C22" s="107"/>
      <c r="D22" s="99"/>
      <c r="E22" s="99"/>
      <c r="F22" s="99"/>
      <c r="G22" s="99"/>
      <c r="H22" s="99"/>
      <c r="I22" s="99"/>
      <c r="J22" s="106"/>
    </row>
    <row r="23" spans="2:10" x14ac:dyDescent="0.25">
      <c r="B23" s="97"/>
      <c r="C23" s="88"/>
      <c r="D23" s="40"/>
      <c r="E23" s="41"/>
      <c r="F23" s="66" t="s">
        <v>7</v>
      </c>
      <c r="G23" s="67"/>
      <c r="H23" s="62"/>
      <c r="I23" s="68"/>
      <c r="J23" s="98"/>
    </row>
    <row r="24" spans="2:10" x14ac:dyDescent="0.25">
      <c r="B24" s="97"/>
      <c r="C24" s="89"/>
      <c r="D24" s="99"/>
      <c r="E24" s="99"/>
      <c r="F24" s="99"/>
      <c r="G24" s="99"/>
      <c r="H24" s="100"/>
      <c r="I24" s="101"/>
      <c r="J24" s="102"/>
    </row>
    <row r="25" spans="2:10" x14ac:dyDescent="0.25">
      <c r="B25" s="97"/>
      <c r="C25" s="90" t="s">
        <v>8</v>
      </c>
      <c r="D25" s="8" t="s">
        <v>9</v>
      </c>
      <c r="E25" s="9" t="s">
        <v>10</v>
      </c>
      <c r="F25" s="9" t="s">
        <v>11</v>
      </c>
      <c r="G25" s="23">
        <v>21</v>
      </c>
      <c r="H25" s="100"/>
      <c r="I25" s="101"/>
      <c r="J25" s="102"/>
    </row>
    <row r="26" spans="2:10" x14ac:dyDescent="0.25">
      <c r="B26" s="97"/>
      <c r="C26" s="91" t="s">
        <v>12</v>
      </c>
      <c r="D26" s="38"/>
      <c r="E26" s="64"/>
      <c r="F26" s="61"/>
      <c r="G26" s="65"/>
      <c r="H26" s="100"/>
      <c r="I26" s="101"/>
      <c r="J26" s="102"/>
    </row>
    <row r="27" spans="2:10" x14ac:dyDescent="0.25">
      <c r="B27" s="97"/>
      <c r="C27" s="91" t="s">
        <v>13</v>
      </c>
      <c r="D27" s="38"/>
      <c r="E27" s="64"/>
      <c r="F27" s="61"/>
      <c r="G27" s="65"/>
      <c r="H27" s="100"/>
      <c r="I27" s="101"/>
      <c r="J27" s="102"/>
    </row>
    <row r="28" spans="2:10" x14ac:dyDescent="0.25">
      <c r="B28" s="97"/>
      <c r="C28" s="91" t="s">
        <v>14</v>
      </c>
      <c r="D28" s="38"/>
      <c r="E28" s="64"/>
      <c r="F28" s="61"/>
      <c r="G28" s="65"/>
      <c r="H28" s="100"/>
      <c r="I28" s="101"/>
      <c r="J28" s="102"/>
    </row>
    <row r="29" spans="2:10" x14ac:dyDescent="0.25">
      <c r="B29" s="97"/>
      <c r="C29" s="91" t="s">
        <v>15</v>
      </c>
      <c r="D29" s="38"/>
      <c r="E29" s="64"/>
      <c r="F29" s="61"/>
      <c r="G29" s="65"/>
      <c r="H29" s="100"/>
      <c r="I29" s="101"/>
      <c r="J29" s="102"/>
    </row>
    <row r="30" spans="2:10" x14ac:dyDescent="0.25">
      <c r="B30" s="97"/>
      <c r="C30" s="89"/>
      <c r="D30" s="103"/>
      <c r="E30" s="103"/>
      <c r="F30" s="103"/>
      <c r="G30" s="103"/>
      <c r="H30" s="104"/>
      <c r="I30" s="71"/>
      <c r="J30" s="98"/>
    </row>
    <row r="31" spans="2:10" ht="15.75" thickBot="1" x14ac:dyDescent="0.3">
      <c r="B31" s="97"/>
      <c r="C31" s="92" t="s">
        <v>16</v>
      </c>
      <c r="D31" s="39"/>
      <c r="E31" s="10"/>
      <c r="F31" s="11"/>
      <c r="G31" s="12"/>
      <c r="H31" s="13"/>
      <c r="I31" s="72"/>
      <c r="J31" s="98"/>
    </row>
    <row r="32" spans="2:10" ht="15.75" thickBot="1" x14ac:dyDescent="0.3">
      <c r="B32" s="97"/>
      <c r="C32" s="107"/>
      <c r="D32" s="99"/>
      <c r="E32" s="99"/>
      <c r="F32" s="99"/>
      <c r="G32" s="99"/>
      <c r="H32" s="14"/>
      <c r="I32" s="14"/>
      <c r="J32" s="106"/>
    </row>
    <row r="33" spans="2:10" x14ac:dyDescent="0.25">
      <c r="B33" s="97"/>
      <c r="C33" s="88"/>
      <c r="D33" s="40"/>
      <c r="E33" s="41"/>
      <c r="F33" s="66" t="s">
        <v>7</v>
      </c>
      <c r="G33" s="67"/>
      <c r="H33" s="62"/>
      <c r="I33" s="68"/>
      <c r="J33" s="98"/>
    </row>
    <row r="34" spans="2:10" x14ac:dyDescent="0.25">
      <c r="B34" s="97"/>
      <c r="C34" s="89"/>
      <c r="D34" s="99"/>
      <c r="E34" s="99"/>
      <c r="F34" s="99"/>
      <c r="G34" s="99"/>
      <c r="H34" s="100"/>
      <c r="I34" s="101"/>
      <c r="J34" s="102"/>
    </row>
    <row r="35" spans="2:10" x14ac:dyDescent="0.25">
      <c r="B35" s="97"/>
      <c r="C35" s="90" t="s">
        <v>8</v>
      </c>
      <c r="D35" s="8" t="s">
        <v>9</v>
      </c>
      <c r="E35" s="9" t="s">
        <v>10</v>
      </c>
      <c r="F35" s="9" t="s">
        <v>11</v>
      </c>
      <c r="G35" s="23">
        <v>21</v>
      </c>
      <c r="H35" s="100"/>
      <c r="I35" s="101"/>
      <c r="J35" s="102"/>
    </row>
    <row r="36" spans="2:10" x14ac:dyDescent="0.25">
      <c r="B36" s="97"/>
      <c r="C36" s="91" t="s">
        <v>12</v>
      </c>
      <c r="D36" s="38"/>
      <c r="E36" s="64"/>
      <c r="F36" s="61"/>
      <c r="G36" s="65"/>
      <c r="H36" s="100"/>
      <c r="I36" s="101"/>
      <c r="J36" s="102"/>
    </row>
    <row r="37" spans="2:10" x14ac:dyDescent="0.25">
      <c r="B37" s="97"/>
      <c r="C37" s="91" t="s">
        <v>13</v>
      </c>
      <c r="D37" s="38"/>
      <c r="E37" s="64"/>
      <c r="F37" s="61"/>
      <c r="G37" s="65"/>
      <c r="H37" s="100"/>
      <c r="I37" s="101"/>
      <c r="J37" s="102"/>
    </row>
    <row r="38" spans="2:10" x14ac:dyDescent="0.25">
      <c r="B38" s="97"/>
      <c r="C38" s="91" t="s">
        <v>14</v>
      </c>
      <c r="D38" s="38"/>
      <c r="E38" s="64"/>
      <c r="F38" s="61"/>
      <c r="G38" s="65"/>
      <c r="H38" s="100"/>
      <c r="I38" s="101"/>
      <c r="J38" s="102"/>
    </row>
    <row r="39" spans="2:10" x14ac:dyDescent="0.25">
      <c r="B39" s="97"/>
      <c r="C39" s="91" t="s">
        <v>15</v>
      </c>
      <c r="D39" s="38"/>
      <c r="E39" s="64"/>
      <c r="F39" s="61"/>
      <c r="G39" s="65"/>
      <c r="H39" s="100"/>
      <c r="I39" s="101"/>
      <c r="J39" s="102"/>
    </row>
    <row r="40" spans="2:10" x14ac:dyDescent="0.25">
      <c r="B40" s="97"/>
      <c r="C40" s="89"/>
      <c r="D40" s="103"/>
      <c r="E40" s="103"/>
      <c r="F40" s="103"/>
      <c r="G40" s="103"/>
      <c r="H40" s="104"/>
      <c r="I40" s="71"/>
      <c r="J40" s="98"/>
    </row>
    <row r="41" spans="2:10" ht="15.75" thickBot="1" x14ac:dyDescent="0.3">
      <c r="B41" s="97"/>
      <c r="C41" s="92" t="s">
        <v>16</v>
      </c>
      <c r="D41" s="39"/>
      <c r="E41" s="10"/>
      <c r="F41" s="11"/>
      <c r="G41" s="12"/>
      <c r="H41" s="13"/>
      <c r="I41" s="72"/>
      <c r="J41" s="98"/>
    </row>
    <row r="42" spans="2:10" ht="15.75" thickBot="1" x14ac:dyDescent="0.3">
      <c r="B42" s="97"/>
      <c r="C42" s="107"/>
      <c r="D42" s="99"/>
      <c r="E42" s="99"/>
      <c r="F42" s="99"/>
      <c r="G42" s="99"/>
      <c r="H42" s="99"/>
      <c r="I42" s="99"/>
      <c r="J42" s="106"/>
    </row>
    <row r="43" spans="2:10" x14ac:dyDescent="0.25">
      <c r="B43" s="97"/>
      <c r="C43" s="88"/>
      <c r="D43" s="40"/>
      <c r="E43" s="41"/>
      <c r="F43" s="66" t="s">
        <v>7</v>
      </c>
      <c r="G43" s="67"/>
      <c r="H43" s="62"/>
      <c r="I43" s="68"/>
      <c r="J43" s="98"/>
    </row>
    <row r="44" spans="2:10" x14ac:dyDescent="0.25">
      <c r="B44" s="97"/>
      <c r="C44" s="89"/>
      <c r="D44" s="99"/>
      <c r="E44" s="99"/>
      <c r="F44" s="99"/>
      <c r="G44" s="99"/>
      <c r="H44" s="100"/>
      <c r="I44" s="101"/>
      <c r="J44" s="102"/>
    </row>
    <row r="45" spans="2:10" x14ac:dyDescent="0.25">
      <c r="B45" s="97"/>
      <c r="C45" s="90" t="s">
        <v>8</v>
      </c>
      <c r="D45" s="8" t="s">
        <v>9</v>
      </c>
      <c r="E45" s="9" t="s">
        <v>10</v>
      </c>
      <c r="F45" s="9" t="s">
        <v>11</v>
      </c>
      <c r="G45" s="23">
        <v>21</v>
      </c>
      <c r="H45" s="100"/>
      <c r="I45" s="101"/>
      <c r="J45" s="102"/>
    </row>
    <row r="46" spans="2:10" x14ac:dyDescent="0.25">
      <c r="B46" s="97"/>
      <c r="C46" s="91" t="s">
        <v>12</v>
      </c>
      <c r="D46" s="38"/>
      <c r="E46" s="64"/>
      <c r="F46" s="61"/>
      <c r="G46" s="65"/>
      <c r="H46" s="100"/>
      <c r="I46" s="101"/>
      <c r="J46" s="102"/>
    </row>
    <row r="47" spans="2:10" x14ac:dyDescent="0.25">
      <c r="B47" s="97"/>
      <c r="C47" s="91" t="s">
        <v>13</v>
      </c>
      <c r="D47" s="38"/>
      <c r="E47" s="64"/>
      <c r="F47" s="61"/>
      <c r="G47" s="65"/>
      <c r="H47" s="100"/>
      <c r="I47" s="101"/>
      <c r="J47" s="102"/>
    </row>
    <row r="48" spans="2:10" x14ac:dyDescent="0.25">
      <c r="B48" s="97"/>
      <c r="C48" s="91" t="s">
        <v>14</v>
      </c>
      <c r="D48" s="38"/>
      <c r="E48" s="64"/>
      <c r="F48" s="61"/>
      <c r="G48" s="65"/>
      <c r="H48" s="100"/>
      <c r="I48" s="101"/>
      <c r="J48" s="102"/>
    </row>
    <row r="49" spans="2:10" x14ac:dyDescent="0.25">
      <c r="B49" s="97"/>
      <c r="C49" s="91" t="s">
        <v>15</v>
      </c>
      <c r="D49" s="38"/>
      <c r="E49" s="64"/>
      <c r="F49" s="61"/>
      <c r="G49" s="65"/>
      <c r="H49" s="100"/>
      <c r="I49" s="101"/>
      <c r="J49" s="102"/>
    </row>
    <row r="50" spans="2:10" x14ac:dyDescent="0.25">
      <c r="B50" s="97"/>
      <c r="C50" s="89"/>
      <c r="D50" s="103"/>
      <c r="E50" s="103"/>
      <c r="F50" s="103"/>
      <c r="G50" s="103"/>
      <c r="H50" s="104"/>
      <c r="I50" s="71"/>
      <c r="J50" s="98"/>
    </row>
    <row r="51" spans="2:10" ht="15.75" thickBot="1" x14ac:dyDescent="0.3">
      <c r="B51" s="97"/>
      <c r="C51" s="92" t="s">
        <v>16</v>
      </c>
      <c r="D51" s="39"/>
      <c r="E51" s="10"/>
      <c r="F51" s="11"/>
      <c r="G51" s="12"/>
      <c r="H51" s="13"/>
      <c r="I51" s="72"/>
      <c r="J51" s="98"/>
    </row>
    <row r="52" spans="2:10" ht="15.75" thickBot="1" x14ac:dyDescent="0.3">
      <c r="B52" s="97"/>
      <c r="C52" s="105"/>
      <c r="D52" s="103"/>
      <c r="E52" s="103"/>
      <c r="F52" s="103"/>
      <c r="G52" s="103"/>
      <c r="H52" s="103"/>
      <c r="I52" s="103"/>
      <c r="J52" s="106"/>
    </row>
    <row r="53" spans="2:10" x14ac:dyDescent="0.25">
      <c r="B53" s="97"/>
      <c r="C53" s="88"/>
      <c r="D53" s="40"/>
      <c r="E53" s="41"/>
      <c r="F53" s="66" t="s">
        <v>7</v>
      </c>
      <c r="G53" s="67"/>
      <c r="H53" s="62"/>
      <c r="I53" s="68"/>
      <c r="J53" s="98"/>
    </row>
    <row r="54" spans="2:10" x14ac:dyDescent="0.25">
      <c r="B54" s="97"/>
      <c r="C54" s="89"/>
      <c r="D54" s="99"/>
      <c r="E54" s="99"/>
      <c r="F54" s="99"/>
      <c r="G54" s="99"/>
      <c r="H54" s="100"/>
      <c r="I54" s="101"/>
      <c r="J54" s="102"/>
    </row>
    <row r="55" spans="2:10" x14ac:dyDescent="0.25">
      <c r="B55" s="97"/>
      <c r="C55" s="90" t="s">
        <v>8</v>
      </c>
      <c r="D55" s="8" t="s">
        <v>9</v>
      </c>
      <c r="E55" s="9" t="s">
        <v>10</v>
      </c>
      <c r="F55" s="9" t="s">
        <v>11</v>
      </c>
      <c r="G55" s="23">
        <v>21</v>
      </c>
      <c r="H55" s="100"/>
      <c r="I55" s="101"/>
      <c r="J55" s="102"/>
    </row>
    <row r="56" spans="2:10" x14ac:dyDescent="0.25">
      <c r="B56" s="97"/>
      <c r="C56" s="91" t="s">
        <v>12</v>
      </c>
      <c r="D56" s="38"/>
      <c r="E56" s="64"/>
      <c r="F56" s="61"/>
      <c r="G56" s="65"/>
      <c r="H56" s="100"/>
      <c r="I56" s="101"/>
      <c r="J56" s="102"/>
    </row>
    <row r="57" spans="2:10" x14ac:dyDescent="0.25">
      <c r="B57" s="97"/>
      <c r="C57" s="91" t="s">
        <v>13</v>
      </c>
      <c r="D57" s="38"/>
      <c r="E57" s="64"/>
      <c r="F57" s="61"/>
      <c r="G57" s="65"/>
      <c r="H57" s="100"/>
      <c r="I57" s="101"/>
      <c r="J57" s="102"/>
    </row>
    <row r="58" spans="2:10" x14ac:dyDescent="0.25">
      <c r="B58" s="97"/>
      <c r="C58" s="91" t="s">
        <v>14</v>
      </c>
      <c r="D58" s="38"/>
      <c r="E58" s="64"/>
      <c r="F58" s="61"/>
      <c r="G58" s="65"/>
      <c r="H58" s="100"/>
      <c r="I58" s="101"/>
      <c r="J58" s="102"/>
    </row>
    <row r="59" spans="2:10" x14ac:dyDescent="0.25">
      <c r="B59" s="97"/>
      <c r="C59" s="91" t="s">
        <v>15</v>
      </c>
      <c r="D59" s="38"/>
      <c r="E59" s="64"/>
      <c r="F59" s="61"/>
      <c r="G59" s="65"/>
      <c r="H59" s="100"/>
      <c r="I59" s="101"/>
      <c r="J59" s="102"/>
    </row>
    <row r="60" spans="2:10" x14ac:dyDescent="0.25">
      <c r="B60" s="97"/>
      <c r="C60" s="89"/>
      <c r="D60" s="103"/>
      <c r="E60" s="103"/>
      <c r="F60" s="103"/>
      <c r="G60" s="103"/>
      <c r="H60" s="104"/>
      <c r="I60" s="71"/>
      <c r="J60" s="98"/>
    </row>
    <row r="61" spans="2:10" ht="15.75" thickBot="1" x14ac:dyDescent="0.3">
      <c r="B61" s="97"/>
      <c r="C61" s="92" t="s">
        <v>16</v>
      </c>
      <c r="D61" s="39"/>
      <c r="E61" s="10"/>
      <c r="F61" s="11"/>
      <c r="G61" s="12"/>
      <c r="H61" s="13"/>
      <c r="I61" s="72"/>
      <c r="J61" s="98"/>
    </row>
    <row r="62" spans="2:10" ht="15.75" thickBot="1" x14ac:dyDescent="0.3">
      <c r="B62" s="97"/>
      <c r="C62" s="105"/>
      <c r="D62" s="103"/>
      <c r="E62" s="103"/>
      <c r="F62" s="103"/>
      <c r="G62" s="103"/>
      <c r="H62" s="103"/>
      <c r="I62" s="103"/>
      <c r="J62" s="106"/>
    </row>
    <row r="63" spans="2:10" x14ac:dyDescent="0.25">
      <c r="B63" s="97"/>
      <c r="C63" s="88"/>
      <c r="D63" s="40"/>
      <c r="E63" s="41"/>
      <c r="F63" s="66" t="s">
        <v>7</v>
      </c>
      <c r="G63" s="67"/>
      <c r="H63" s="62"/>
      <c r="I63" s="68"/>
      <c r="J63" s="98"/>
    </row>
    <row r="64" spans="2:10" x14ac:dyDescent="0.25">
      <c r="B64" s="97"/>
      <c r="C64" s="89"/>
      <c r="D64" s="99"/>
      <c r="E64" s="99"/>
      <c r="F64" s="99"/>
      <c r="G64" s="99"/>
      <c r="H64" s="100"/>
      <c r="I64" s="101"/>
      <c r="J64" s="102"/>
    </row>
    <row r="65" spans="2:10" x14ac:dyDescent="0.25">
      <c r="B65" s="97"/>
      <c r="C65" s="90" t="s">
        <v>8</v>
      </c>
      <c r="D65" s="8" t="s">
        <v>9</v>
      </c>
      <c r="E65" s="9" t="s">
        <v>10</v>
      </c>
      <c r="F65" s="9" t="s">
        <v>11</v>
      </c>
      <c r="G65" s="23">
        <v>21</v>
      </c>
      <c r="H65" s="100"/>
      <c r="I65" s="101"/>
      <c r="J65" s="102"/>
    </row>
    <row r="66" spans="2:10" x14ac:dyDescent="0.25">
      <c r="B66" s="97"/>
      <c r="C66" s="91" t="s">
        <v>12</v>
      </c>
      <c r="D66" s="38"/>
      <c r="E66" s="64"/>
      <c r="F66" s="61"/>
      <c r="G66" s="65"/>
      <c r="H66" s="100"/>
      <c r="I66" s="101"/>
      <c r="J66" s="102"/>
    </row>
    <row r="67" spans="2:10" x14ac:dyDescent="0.25">
      <c r="B67" s="97"/>
      <c r="C67" s="91" t="s">
        <v>13</v>
      </c>
      <c r="D67" s="38"/>
      <c r="E67" s="64"/>
      <c r="F67" s="61"/>
      <c r="G67" s="65"/>
      <c r="H67" s="100"/>
      <c r="I67" s="101"/>
      <c r="J67" s="102"/>
    </row>
    <row r="68" spans="2:10" x14ac:dyDescent="0.25">
      <c r="B68" s="97"/>
      <c r="C68" s="91" t="s">
        <v>14</v>
      </c>
      <c r="D68" s="38"/>
      <c r="E68" s="64"/>
      <c r="F68" s="61"/>
      <c r="G68" s="65"/>
      <c r="H68" s="100"/>
      <c r="I68" s="101"/>
      <c r="J68" s="102"/>
    </row>
    <row r="69" spans="2:10" x14ac:dyDescent="0.25">
      <c r="B69" s="97"/>
      <c r="C69" s="91" t="s">
        <v>15</v>
      </c>
      <c r="D69" s="38"/>
      <c r="E69" s="64"/>
      <c r="F69" s="61"/>
      <c r="G69" s="65"/>
      <c r="H69" s="100"/>
      <c r="I69" s="101"/>
      <c r="J69" s="102"/>
    </row>
    <row r="70" spans="2:10" x14ac:dyDescent="0.25">
      <c r="B70" s="97"/>
      <c r="C70" s="89"/>
      <c r="D70" s="103"/>
      <c r="E70" s="103"/>
      <c r="F70" s="103"/>
      <c r="G70" s="103"/>
      <c r="H70" s="104"/>
      <c r="I70" s="71"/>
      <c r="J70" s="98"/>
    </row>
    <row r="71" spans="2:10" ht="15.75" thickBot="1" x14ac:dyDescent="0.3">
      <c r="B71" s="97"/>
      <c r="C71" s="92" t="s">
        <v>16</v>
      </c>
      <c r="D71" s="39"/>
      <c r="E71" s="10"/>
      <c r="F71" s="11"/>
      <c r="G71" s="12"/>
      <c r="H71" s="13"/>
      <c r="I71" s="72"/>
      <c r="J71" s="98"/>
    </row>
    <row r="72" spans="2:10" ht="15.75" thickBot="1" x14ac:dyDescent="0.3">
      <c r="B72" s="97"/>
      <c r="C72" s="105"/>
      <c r="D72" s="103"/>
      <c r="E72" s="103"/>
      <c r="F72" s="103"/>
      <c r="G72" s="103"/>
      <c r="H72" s="103"/>
      <c r="I72" s="103"/>
      <c r="J72" s="106"/>
    </row>
    <row r="73" spans="2:10" x14ac:dyDescent="0.25">
      <c r="B73" s="97"/>
      <c r="C73" s="88"/>
      <c r="D73" s="40"/>
      <c r="E73" s="41"/>
      <c r="F73" s="66" t="s">
        <v>7</v>
      </c>
      <c r="G73" s="67"/>
      <c r="H73" s="62"/>
      <c r="I73" s="68"/>
      <c r="J73" s="98"/>
    </row>
    <row r="74" spans="2:10" x14ac:dyDescent="0.25">
      <c r="B74" s="97"/>
      <c r="C74" s="89"/>
      <c r="D74" s="99"/>
      <c r="E74" s="99"/>
      <c r="F74" s="99"/>
      <c r="G74" s="99"/>
      <c r="H74" s="100"/>
      <c r="I74" s="101"/>
      <c r="J74" s="102"/>
    </row>
    <row r="75" spans="2:10" x14ac:dyDescent="0.25">
      <c r="B75" s="97"/>
      <c r="C75" s="90" t="s">
        <v>8</v>
      </c>
      <c r="D75" s="8" t="s">
        <v>9</v>
      </c>
      <c r="E75" s="9" t="s">
        <v>10</v>
      </c>
      <c r="F75" s="9" t="s">
        <v>11</v>
      </c>
      <c r="G75" s="23">
        <v>21</v>
      </c>
      <c r="H75" s="100"/>
      <c r="I75" s="101"/>
      <c r="J75" s="102"/>
    </row>
    <row r="76" spans="2:10" x14ac:dyDescent="0.25">
      <c r="B76" s="97"/>
      <c r="C76" s="91" t="s">
        <v>12</v>
      </c>
      <c r="D76" s="38"/>
      <c r="E76" s="64"/>
      <c r="F76" s="61"/>
      <c r="G76" s="65"/>
      <c r="H76" s="100"/>
      <c r="I76" s="101"/>
      <c r="J76" s="102"/>
    </row>
    <row r="77" spans="2:10" x14ac:dyDescent="0.25">
      <c r="B77" s="97"/>
      <c r="C77" s="91" t="s">
        <v>13</v>
      </c>
      <c r="D77" s="38"/>
      <c r="E77" s="64"/>
      <c r="F77" s="61"/>
      <c r="G77" s="65"/>
      <c r="H77" s="100"/>
      <c r="I77" s="101"/>
      <c r="J77" s="102"/>
    </row>
    <row r="78" spans="2:10" x14ac:dyDescent="0.25">
      <c r="B78" s="97"/>
      <c r="C78" s="91" t="s">
        <v>14</v>
      </c>
      <c r="D78" s="38"/>
      <c r="E78" s="64"/>
      <c r="F78" s="61"/>
      <c r="G78" s="65"/>
      <c r="H78" s="100"/>
      <c r="I78" s="101"/>
      <c r="J78" s="102"/>
    </row>
    <row r="79" spans="2:10" x14ac:dyDescent="0.25">
      <c r="B79" s="97"/>
      <c r="C79" s="91" t="s">
        <v>15</v>
      </c>
      <c r="D79" s="38"/>
      <c r="E79" s="64"/>
      <c r="F79" s="61"/>
      <c r="G79" s="65"/>
      <c r="H79" s="100"/>
      <c r="I79" s="101"/>
      <c r="J79" s="102"/>
    </row>
    <row r="80" spans="2:10" x14ac:dyDescent="0.25">
      <c r="B80" s="97"/>
      <c r="C80" s="89"/>
      <c r="D80" s="103"/>
      <c r="E80" s="103"/>
      <c r="F80" s="103"/>
      <c r="G80" s="103"/>
      <c r="H80" s="104"/>
      <c r="I80" s="71"/>
      <c r="J80" s="98"/>
    </row>
    <row r="81" spans="2:10" ht="15.75" thickBot="1" x14ac:dyDescent="0.3">
      <c r="B81" s="97"/>
      <c r="C81" s="92" t="s">
        <v>16</v>
      </c>
      <c r="D81" s="39"/>
      <c r="E81" s="10"/>
      <c r="F81" s="11"/>
      <c r="G81" s="12"/>
      <c r="H81" s="13"/>
      <c r="I81" s="72"/>
      <c r="J81" s="98"/>
    </row>
    <row r="82" spans="2:10" ht="15.75" thickBot="1" x14ac:dyDescent="0.3">
      <c r="B82" s="97"/>
      <c r="C82" s="105"/>
      <c r="D82" s="103"/>
      <c r="E82" s="103"/>
      <c r="F82" s="103"/>
      <c r="G82" s="103"/>
      <c r="H82" s="103"/>
      <c r="I82" s="103"/>
      <c r="J82" s="106"/>
    </row>
    <row r="83" spans="2:10" x14ac:dyDescent="0.25">
      <c r="B83" s="97"/>
      <c r="C83" s="88"/>
      <c r="D83" s="40"/>
      <c r="E83" s="41"/>
      <c r="F83" s="66" t="s">
        <v>7</v>
      </c>
      <c r="G83" s="67"/>
      <c r="H83" s="62"/>
      <c r="I83" s="68"/>
      <c r="J83" s="98"/>
    </row>
    <row r="84" spans="2:10" x14ac:dyDescent="0.25">
      <c r="B84" s="97"/>
      <c r="C84" s="89"/>
      <c r="D84" s="99"/>
      <c r="E84" s="99"/>
      <c r="F84" s="99"/>
      <c r="G84" s="99"/>
      <c r="H84" s="100"/>
      <c r="I84" s="101"/>
      <c r="J84" s="102"/>
    </row>
    <row r="85" spans="2:10" x14ac:dyDescent="0.25">
      <c r="B85" s="97"/>
      <c r="C85" s="90" t="s">
        <v>8</v>
      </c>
      <c r="D85" s="8" t="s">
        <v>9</v>
      </c>
      <c r="E85" s="9" t="s">
        <v>10</v>
      </c>
      <c r="F85" s="9" t="s">
        <v>11</v>
      </c>
      <c r="G85" s="23">
        <v>21</v>
      </c>
      <c r="H85" s="100"/>
      <c r="I85" s="101"/>
      <c r="J85" s="102"/>
    </row>
    <row r="86" spans="2:10" x14ac:dyDescent="0.25">
      <c r="B86" s="97"/>
      <c r="C86" s="91" t="s">
        <v>12</v>
      </c>
      <c r="D86" s="38"/>
      <c r="E86" s="64"/>
      <c r="F86" s="61"/>
      <c r="G86" s="65"/>
      <c r="H86" s="100"/>
      <c r="I86" s="101"/>
      <c r="J86" s="102"/>
    </row>
    <row r="87" spans="2:10" x14ac:dyDescent="0.25">
      <c r="B87" s="97"/>
      <c r="C87" s="91" t="s">
        <v>13</v>
      </c>
      <c r="D87" s="38"/>
      <c r="E87" s="64"/>
      <c r="F87" s="61"/>
      <c r="G87" s="65"/>
      <c r="H87" s="100"/>
      <c r="I87" s="101"/>
      <c r="J87" s="102"/>
    </row>
    <row r="88" spans="2:10" x14ac:dyDescent="0.25">
      <c r="B88" s="97"/>
      <c r="C88" s="91" t="s">
        <v>14</v>
      </c>
      <c r="D88" s="38"/>
      <c r="E88" s="64"/>
      <c r="F88" s="61"/>
      <c r="G88" s="65"/>
      <c r="H88" s="100"/>
      <c r="I88" s="101"/>
      <c r="J88" s="102"/>
    </row>
    <row r="89" spans="2:10" x14ac:dyDescent="0.25">
      <c r="B89" s="97"/>
      <c r="C89" s="91" t="s">
        <v>15</v>
      </c>
      <c r="D89" s="38"/>
      <c r="E89" s="64"/>
      <c r="F89" s="61"/>
      <c r="G89" s="65"/>
      <c r="H89" s="100"/>
      <c r="I89" s="101"/>
      <c r="J89" s="102"/>
    </row>
    <row r="90" spans="2:10" x14ac:dyDescent="0.25">
      <c r="B90" s="97"/>
      <c r="C90" s="89"/>
      <c r="D90" s="103"/>
      <c r="E90" s="103"/>
      <c r="F90" s="103"/>
      <c r="G90" s="103"/>
      <c r="H90" s="104"/>
      <c r="I90" s="71"/>
      <c r="J90" s="98"/>
    </row>
    <row r="91" spans="2:10" ht="15.75" thickBot="1" x14ac:dyDescent="0.3">
      <c r="B91" s="97"/>
      <c r="C91" s="92" t="s">
        <v>16</v>
      </c>
      <c r="D91" s="39"/>
      <c r="E91" s="10"/>
      <c r="F91" s="11"/>
      <c r="G91" s="12"/>
      <c r="H91" s="13"/>
      <c r="I91" s="72"/>
      <c r="J91" s="98"/>
    </row>
    <row r="92" spans="2:10" ht="15.75" thickBot="1" x14ac:dyDescent="0.3">
      <c r="B92" s="97"/>
      <c r="C92" s="105"/>
      <c r="D92" s="103"/>
      <c r="E92" s="103"/>
      <c r="F92" s="103"/>
      <c r="G92" s="103"/>
      <c r="H92" s="103"/>
      <c r="I92" s="103"/>
      <c r="J92" s="106"/>
    </row>
    <row r="93" spans="2:10" x14ac:dyDescent="0.25">
      <c r="B93" s="97"/>
      <c r="C93" s="88"/>
      <c r="D93" s="40"/>
      <c r="E93" s="41"/>
      <c r="F93" s="66" t="s">
        <v>7</v>
      </c>
      <c r="G93" s="67"/>
      <c r="H93" s="62"/>
      <c r="I93" s="68"/>
      <c r="J93" s="98"/>
    </row>
    <row r="94" spans="2:10" x14ac:dyDescent="0.25">
      <c r="B94" s="97"/>
      <c r="C94" s="89"/>
      <c r="D94" s="99"/>
      <c r="E94" s="99"/>
      <c r="F94" s="99"/>
      <c r="G94" s="99"/>
      <c r="H94" s="100"/>
      <c r="I94" s="101"/>
      <c r="J94" s="102"/>
    </row>
    <row r="95" spans="2:10" x14ac:dyDescent="0.25">
      <c r="B95" s="97"/>
      <c r="C95" s="90" t="s">
        <v>8</v>
      </c>
      <c r="D95" s="8" t="s">
        <v>9</v>
      </c>
      <c r="E95" s="9" t="s">
        <v>10</v>
      </c>
      <c r="F95" s="9" t="s">
        <v>11</v>
      </c>
      <c r="G95" s="23">
        <v>21</v>
      </c>
      <c r="H95" s="100"/>
      <c r="I95" s="101"/>
      <c r="J95" s="102"/>
    </row>
    <row r="96" spans="2:10" x14ac:dyDescent="0.25">
      <c r="B96" s="97"/>
      <c r="C96" s="91" t="s">
        <v>12</v>
      </c>
      <c r="D96" s="38"/>
      <c r="E96" s="64"/>
      <c r="F96" s="61"/>
      <c r="G96" s="65"/>
      <c r="H96" s="100"/>
      <c r="I96" s="101"/>
      <c r="J96" s="102"/>
    </row>
    <row r="97" spans="2:10" x14ac:dyDescent="0.25">
      <c r="B97" s="97"/>
      <c r="C97" s="91" t="s">
        <v>13</v>
      </c>
      <c r="D97" s="38"/>
      <c r="E97" s="64"/>
      <c r="F97" s="61"/>
      <c r="G97" s="65"/>
      <c r="H97" s="100"/>
      <c r="I97" s="101"/>
      <c r="J97" s="102"/>
    </row>
    <row r="98" spans="2:10" x14ac:dyDescent="0.25">
      <c r="B98" s="97"/>
      <c r="C98" s="91" t="s">
        <v>14</v>
      </c>
      <c r="D98" s="38"/>
      <c r="E98" s="64"/>
      <c r="F98" s="61"/>
      <c r="G98" s="65"/>
      <c r="H98" s="100"/>
      <c r="I98" s="101"/>
      <c r="J98" s="102"/>
    </row>
    <row r="99" spans="2:10" x14ac:dyDescent="0.25">
      <c r="B99" s="97"/>
      <c r="C99" s="91" t="s">
        <v>15</v>
      </c>
      <c r="D99" s="38"/>
      <c r="E99" s="64"/>
      <c r="F99" s="61"/>
      <c r="G99" s="65"/>
      <c r="H99" s="100"/>
      <c r="I99" s="101"/>
      <c r="J99" s="102"/>
    </row>
    <row r="100" spans="2:10" x14ac:dyDescent="0.25">
      <c r="B100" s="97"/>
      <c r="C100" s="89"/>
      <c r="D100" s="103"/>
      <c r="E100" s="103"/>
      <c r="F100" s="103"/>
      <c r="G100" s="103"/>
      <c r="H100" s="104"/>
      <c r="I100" s="71"/>
      <c r="J100" s="98"/>
    </row>
    <row r="101" spans="2:10" ht="15.75" thickBot="1" x14ac:dyDescent="0.3">
      <c r="B101" s="97"/>
      <c r="C101" s="92" t="s">
        <v>16</v>
      </c>
      <c r="D101" s="39"/>
      <c r="E101" s="10"/>
      <c r="F101" s="11"/>
      <c r="G101" s="12"/>
      <c r="H101" s="13"/>
      <c r="I101" s="72"/>
      <c r="J101" s="98"/>
    </row>
    <row r="102" spans="2:10" ht="15.75" thickBot="1" x14ac:dyDescent="0.3">
      <c r="B102" s="97"/>
      <c r="C102" s="105"/>
      <c r="D102" s="103"/>
      <c r="E102" s="103"/>
      <c r="F102" s="103"/>
      <c r="G102" s="103"/>
      <c r="H102" s="103"/>
      <c r="I102" s="103"/>
      <c r="J102" s="106"/>
    </row>
    <row r="103" spans="2:10" x14ac:dyDescent="0.25">
      <c r="B103" s="97"/>
      <c r="C103" s="88"/>
      <c r="D103" s="40"/>
      <c r="E103" s="41"/>
      <c r="F103" s="66" t="s">
        <v>7</v>
      </c>
      <c r="G103" s="67"/>
      <c r="H103" s="62"/>
      <c r="I103" s="68"/>
      <c r="J103" s="98"/>
    </row>
    <row r="104" spans="2:10" x14ac:dyDescent="0.25">
      <c r="B104" s="97"/>
      <c r="C104" s="89"/>
      <c r="D104" s="99"/>
      <c r="E104" s="99"/>
      <c r="F104" s="99"/>
      <c r="G104" s="99"/>
      <c r="H104" s="100"/>
      <c r="I104" s="101"/>
      <c r="J104" s="102"/>
    </row>
    <row r="105" spans="2:10" x14ac:dyDescent="0.25">
      <c r="B105" s="97"/>
      <c r="C105" s="90" t="s">
        <v>8</v>
      </c>
      <c r="D105" s="8" t="s">
        <v>9</v>
      </c>
      <c r="E105" s="9" t="s">
        <v>10</v>
      </c>
      <c r="F105" s="9" t="s">
        <v>11</v>
      </c>
      <c r="G105" s="23">
        <v>21</v>
      </c>
      <c r="H105" s="100"/>
      <c r="I105" s="101"/>
      <c r="J105" s="102"/>
    </row>
    <row r="106" spans="2:10" x14ac:dyDescent="0.25">
      <c r="B106" s="97"/>
      <c r="C106" s="91" t="s">
        <v>12</v>
      </c>
      <c r="D106" s="38"/>
      <c r="E106" s="64"/>
      <c r="F106" s="61"/>
      <c r="G106" s="65"/>
      <c r="H106" s="100"/>
      <c r="I106" s="101"/>
      <c r="J106" s="102"/>
    </row>
    <row r="107" spans="2:10" x14ac:dyDescent="0.25">
      <c r="B107" s="97"/>
      <c r="C107" s="91" t="s">
        <v>13</v>
      </c>
      <c r="D107" s="38"/>
      <c r="E107" s="64"/>
      <c r="F107" s="61"/>
      <c r="G107" s="65"/>
      <c r="H107" s="100"/>
      <c r="I107" s="101"/>
      <c r="J107" s="102"/>
    </row>
    <row r="108" spans="2:10" x14ac:dyDescent="0.25">
      <c r="B108" s="97"/>
      <c r="C108" s="91" t="s">
        <v>14</v>
      </c>
      <c r="D108" s="38"/>
      <c r="E108" s="64"/>
      <c r="F108" s="61"/>
      <c r="G108" s="65"/>
      <c r="H108" s="100"/>
      <c r="I108" s="101"/>
      <c r="J108" s="102"/>
    </row>
    <row r="109" spans="2:10" x14ac:dyDescent="0.25">
      <c r="B109" s="97"/>
      <c r="C109" s="91" t="s">
        <v>15</v>
      </c>
      <c r="D109" s="38"/>
      <c r="E109" s="64"/>
      <c r="F109" s="61"/>
      <c r="G109" s="65"/>
      <c r="H109" s="100"/>
      <c r="I109" s="101"/>
      <c r="J109" s="102"/>
    </row>
    <row r="110" spans="2:10" x14ac:dyDescent="0.25">
      <c r="B110" s="97"/>
      <c r="C110" s="89"/>
      <c r="D110" s="103"/>
      <c r="E110" s="103"/>
      <c r="F110" s="103"/>
      <c r="G110" s="103"/>
      <c r="H110" s="104"/>
      <c r="I110" s="71"/>
      <c r="J110" s="98"/>
    </row>
    <row r="111" spans="2:10" ht="15.75" thickBot="1" x14ac:dyDescent="0.3">
      <c r="B111" s="97"/>
      <c r="C111" s="92" t="s">
        <v>16</v>
      </c>
      <c r="D111" s="39"/>
      <c r="E111" s="10"/>
      <c r="F111" s="11"/>
      <c r="G111" s="12"/>
      <c r="H111" s="13"/>
      <c r="I111" s="72"/>
      <c r="J111" s="98"/>
    </row>
    <row r="112" spans="2:10" ht="15.75" thickBot="1" x14ac:dyDescent="0.3">
      <c r="B112" s="97"/>
      <c r="C112" s="105"/>
      <c r="D112" s="103"/>
      <c r="E112" s="103"/>
      <c r="F112" s="103"/>
      <c r="G112" s="103"/>
      <c r="H112" s="103"/>
      <c r="I112" s="103"/>
      <c r="J112" s="106"/>
    </row>
    <row r="113" spans="2:10" x14ac:dyDescent="0.25">
      <c r="B113" s="97"/>
      <c r="C113" s="88"/>
      <c r="D113" s="40"/>
      <c r="E113" s="41"/>
      <c r="F113" s="66" t="s">
        <v>7</v>
      </c>
      <c r="G113" s="67"/>
      <c r="H113" s="62"/>
      <c r="I113" s="68"/>
      <c r="J113" s="98"/>
    </row>
    <row r="114" spans="2:10" x14ac:dyDescent="0.25">
      <c r="B114" s="97"/>
      <c r="C114" s="89"/>
      <c r="D114" s="99"/>
      <c r="E114" s="99"/>
      <c r="F114" s="99"/>
      <c r="G114" s="99"/>
      <c r="H114" s="100"/>
      <c r="I114" s="101"/>
      <c r="J114" s="102"/>
    </row>
    <row r="115" spans="2:10" x14ac:dyDescent="0.25">
      <c r="B115" s="97"/>
      <c r="C115" s="90" t="s">
        <v>8</v>
      </c>
      <c r="D115" s="8" t="s">
        <v>9</v>
      </c>
      <c r="E115" s="9" t="s">
        <v>10</v>
      </c>
      <c r="F115" s="9" t="s">
        <v>11</v>
      </c>
      <c r="G115" s="23">
        <v>21</v>
      </c>
      <c r="H115" s="100"/>
      <c r="I115" s="101"/>
      <c r="J115" s="102"/>
    </row>
    <row r="116" spans="2:10" x14ac:dyDescent="0.25">
      <c r="B116" s="97"/>
      <c r="C116" s="91" t="s">
        <v>12</v>
      </c>
      <c r="D116" s="38"/>
      <c r="E116" s="64"/>
      <c r="F116" s="61"/>
      <c r="G116" s="65"/>
      <c r="H116" s="100"/>
      <c r="I116" s="101"/>
      <c r="J116" s="102"/>
    </row>
    <row r="117" spans="2:10" x14ac:dyDescent="0.25">
      <c r="B117" s="97"/>
      <c r="C117" s="91" t="s">
        <v>13</v>
      </c>
      <c r="D117" s="38"/>
      <c r="E117" s="64"/>
      <c r="F117" s="61"/>
      <c r="G117" s="65"/>
      <c r="H117" s="100"/>
      <c r="I117" s="101"/>
      <c r="J117" s="102"/>
    </row>
    <row r="118" spans="2:10" x14ac:dyDescent="0.25">
      <c r="B118" s="97"/>
      <c r="C118" s="91" t="s">
        <v>14</v>
      </c>
      <c r="D118" s="38"/>
      <c r="E118" s="64"/>
      <c r="F118" s="61"/>
      <c r="G118" s="65"/>
      <c r="H118" s="100"/>
      <c r="I118" s="101"/>
      <c r="J118" s="102"/>
    </row>
    <row r="119" spans="2:10" x14ac:dyDescent="0.25">
      <c r="B119" s="97"/>
      <c r="C119" s="91" t="s">
        <v>15</v>
      </c>
      <c r="D119" s="38"/>
      <c r="E119" s="64"/>
      <c r="F119" s="61"/>
      <c r="G119" s="65"/>
      <c r="H119" s="100"/>
      <c r="I119" s="101"/>
      <c r="J119" s="102"/>
    </row>
    <row r="120" spans="2:10" x14ac:dyDescent="0.25">
      <c r="B120" s="97"/>
      <c r="C120" s="89"/>
      <c r="D120" s="103"/>
      <c r="E120" s="103"/>
      <c r="F120" s="103"/>
      <c r="G120" s="103"/>
      <c r="H120" s="104"/>
      <c r="I120" s="71"/>
      <c r="J120" s="98"/>
    </row>
    <row r="121" spans="2:10" ht="15.75" thickBot="1" x14ac:dyDescent="0.3">
      <c r="B121" s="97"/>
      <c r="C121" s="92" t="s">
        <v>16</v>
      </c>
      <c r="D121" s="39"/>
      <c r="E121" s="10"/>
      <c r="F121" s="11"/>
      <c r="G121" s="12"/>
      <c r="H121" s="13"/>
      <c r="I121" s="72"/>
      <c r="J121" s="98"/>
    </row>
    <row r="122" spans="2:10" ht="15.75" thickBot="1" x14ac:dyDescent="0.3">
      <c r="B122" s="108"/>
      <c r="C122" s="109"/>
      <c r="D122" s="110"/>
      <c r="E122" s="110"/>
      <c r="F122" s="110"/>
      <c r="G122" s="110"/>
      <c r="H122" s="110"/>
      <c r="I122" s="110"/>
      <c r="J122" s="111"/>
    </row>
  </sheetData>
  <mergeCells count="25">
    <mergeCell ref="C1:I1"/>
    <mergeCell ref="D93:E93"/>
    <mergeCell ref="F93:G93"/>
    <mergeCell ref="D103:E103"/>
    <mergeCell ref="F103:G103"/>
    <mergeCell ref="D113:E113"/>
    <mergeCell ref="F113:G113"/>
    <mergeCell ref="D63:E63"/>
    <mergeCell ref="F63:G63"/>
    <mergeCell ref="D73:E73"/>
    <mergeCell ref="F73:G73"/>
    <mergeCell ref="D83:E83"/>
    <mergeCell ref="F83:G83"/>
    <mergeCell ref="D33:E33"/>
    <mergeCell ref="F33:G33"/>
    <mergeCell ref="D43:E43"/>
    <mergeCell ref="F43:G43"/>
    <mergeCell ref="D53:E53"/>
    <mergeCell ref="F53:G53"/>
    <mergeCell ref="D3:E3"/>
    <mergeCell ref="F3:G3"/>
    <mergeCell ref="D13:E13"/>
    <mergeCell ref="F13:G13"/>
    <mergeCell ref="D23:E23"/>
    <mergeCell ref="F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3D352-DD83-40C8-B1B2-3045C940A2BB}">
  <sheetPr codeName="Feuil3"/>
  <dimension ref="A1:AW118"/>
  <sheetViews>
    <sheetView tabSelected="1" zoomScale="145" zoomScaleNormal="145" workbookViewId="0">
      <selection activeCell="K18" sqref="K18"/>
    </sheetView>
  </sheetViews>
  <sheetFormatPr baseColWidth="10" defaultColWidth="8.85546875" defaultRowHeight="15" x14ac:dyDescent="0.25"/>
  <cols>
    <col min="1" max="1" width="15.7109375" customWidth="1"/>
    <col min="2" max="2" width="9.42578125" customWidth="1"/>
    <col min="3" max="4" width="12.42578125" customWidth="1"/>
    <col min="5" max="5" width="11.85546875" customWidth="1"/>
    <col min="6" max="6" width="10.5703125" customWidth="1"/>
    <col min="7" max="8" width="8.7109375" customWidth="1"/>
    <col min="9" max="9" width="11.5703125" customWidth="1"/>
    <col min="10" max="10" width="8.85546875" customWidth="1"/>
    <col min="12" max="12" width="9.5703125" customWidth="1"/>
    <col min="13" max="13" width="7.42578125" customWidth="1"/>
    <col min="14" max="21" width="9.5703125" customWidth="1"/>
    <col min="22" max="24" width="9.42578125" customWidth="1"/>
    <col min="25" max="26" width="9.42578125" style="16" customWidth="1"/>
    <col min="27" max="28" width="9.7109375" style="16" customWidth="1"/>
    <col min="29" max="29" width="9.7109375" customWidth="1"/>
    <col min="30" max="30" width="2.140625" customWidth="1"/>
    <col min="31" max="34" width="11.7109375" style="19" customWidth="1"/>
    <col min="35" max="46" width="6.85546875" customWidth="1"/>
    <col min="48" max="49" width="5" customWidth="1"/>
  </cols>
  <sheetData>
    <row r="1" spans="1:49" ht="15" customHeight="1" x14ac:dyDescent="0.25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42" t="s">
        <v>28</v>
      </c>
      <c r="K1" s="42" t="s">
        <v>27</v>
      </c>
      <c r="L1" s="45" t="s">
        <v>21</v>
      </c>
      <c r="M1" s="56" t="s">
        <v>20</v>
      </c>
      <c r="N1" s="15" t="s">
        <v>22</v>
      </c>
      <c r="O1" s="15" t="s">
        <v>23</v>
      </c>
      <c r="P1" s="15" t="s">
        <v>24</v>
      </c>
      <c r="Q1" s="15" t="s">
        <v>25</v>
      </c>
      <c r="R1" s="15" t="s">
        <v>22</v>
      </c>
      <c r="S1" s="15" t="s">
        <v>23</v>
      </c>
      <c r="T1" s="15" t="s">
        <v>24</v>
      </c>
      <c r="U1" s="15" t="s">
        <v>25</v>
      </c>
      <c r="V1" s="15" t="s">
        <v>22</v>
      </c>
      <c r="W1" s="15" t="s">
        <v>23</v>
      </c>
      <c r="X1" s="15" t="s">
        <v>24</v>
      </c>
      <c r="Y1" s="15" t="s">
        <v>25</v>
      </c>
      <c r="Z1" s="15" t="s">
        <v>22</v>
      </c>
      <c r="AA1" s="15" t="s">
        <v>23</v>
      </c>
      <c r="AB1" s="15" t="s">
        <v>24</v>
      </c>
      <c r="AC1" s="15" t="s">
        <v>25</v>
      </c>
      <c r="AD1" s="24"/>
      <c r="AE1" s="35"/>
      <c r="AF1" s="35"/>
      <c r="AV1" s="28">
        <v>0</v>
      </c>
      <c r="AW1" s="29">
        <v>1</v>
      </c>
    </row>
    <row r="2" spans="1:49" ht="17.25" customHeight="1" x14ac:dyDescent="0.25">
      <c r="A2" s="22">
        <v>2024</v>
      </c>
      <c r="B2" s="58" t="s">
        <v>17</v>
      </c>
      <c r="C2" s="58"/>
      <c r="D2" s="58"/>
      <c r="E2" s="43" t="s">
        <v>2</v>
      </c>
      <c r="F2" s="1"/>
      <c r="G2" s="1"/>
      <c r="H2" s="1"/>
      <c r="J2" s="42"/>
      <c r="K2" s="42"/>
      <c r="L2" s="45"/>
      <c r="M2" s="56"/>
      <c r="N2" s="57" t="s">
        <v>29</v>
      </c>
      <c r="O2" s="57"/>
      <c r="P2" s="57"/>
      <c r="Q2" s="57"/>
      <c r="R2" s="46" t="s">
        <v>30</v>
      </c>
      <c r="S2" s="46"/>
      <c r="T2" s="46"/>
      <c r="U2" s="46"/>
      <c r="V2" s="53" t="s">
        <v>33</v>
      </c>
      <c r="W2" s="54"/>
      <c r="X2" s="54"/>
      <c r="Y2" s="54"/>
      <c r="Z2" s="54"/>
      <c r="AA2" s="54"/>
      <c r="AB2" s="54"/>
      <c r="AC2" s="55"/>
      <c r="AE2" s="35"/>
      <c r="AF2" s="35"/>
      <c r="AV2" s="28">
        <v>4</v>
      </c>
      <c r="AW2" s="29">
        <v>4</v>
      </c>
    </row>
    <row r="3" spans="1:49" ht="21.75" customHeight="1" x14ac:dyDescent="0.25">
      <c r="A3" s="63" t="s">
        <v>1</v>
      </c>
      <c r="B3" s="20" t="s">
        <v>18</v>
      </c>
      <c r="C3" s="20" t="s">
        <v>26</v>
      </c>
      <c r="D3" s="20" t="s">
        <v>19</v>
      </c>
      <c r="E3" s="44"/>
      <c r="F3" s="2" t="s">
        <v>3</v>
      </c>
      <c r="G3" s="2" t="s">
        <v>4</v>
      </c>
      <c r="H3" s="2" t="s">
        <v>5</v>
      </c>
      <c r="I3" s="2" t="s">
        <v>6</v>
      </c>
      <c r="J3" s="42"/>
      <c r="K3" s="42"/>
      <c r="L3" s="45"/>
      <c r="M3" s="56"/>
      <c r="N3" s="57"/>
      <c r="O3" s="57"/>
      <c r="P3" s="57"/>
      <c r="Q3" s="57"/>
      <c r="R3" s="46"/>
      <c r="S3" s="46"/>
      <c r="T3" s="46"/>
      <c r="U3" s="46"/>
      <c r="V3" s="50" t="s">
        <v>31</v>
      </c>
      <c r="W3" s="51"/>
      <c r="X3" s="51"/>
      <c r="Y3" s="52"/>
      <c r="Z3" s="47" t="s">
        <v>32</v>
      </c>
      <c r="AA3" s="48"/>
      <c r="AB3" s="48"/>
      <c r="AC3" s="49"/>
      <c r="AE3" s="36" t="s">
        <v>12</v>
      </c>
      <c r="AF3" s="36" t="s">
        <v>13</v>
      </c>
      <c r="AG3" s="36" t="s">
        <v>14</v>
      </c>
      <c r="AH3" s="36" t="s">
        <v>15</v>
      </c>
      <c r="AV3" s="28">
        <v>7</v>
      </c>
      <c r="AW3" s="29">
        <v>7</v>
      </c>
    </row>
    <row r="4" spans="1:49" s="17" customFormat="1" ht="25.5" hidden="1" customHeight="1" x14ac:dyDescent="0.25">
      <c r="A4" s="73" t="s">
        <v>34</v>
      </c>
      <c r="B4" s="74">
        <v>45076</v>
      </c>
      <c r="C4" s="75">
        <v>45614</v>
      </c>
      <c r="D4" s="76">
        <f>IF(AND(E4&lt;&gt;"",B4&lt;&gt;""),EDATE(B4,E4),"")</f>
        <v>46172</v>
      </c>
      <c r="E4" s="73">
        <v>36</v>
      </c>
      <c r="F4" s="5">
        <v>14000</v>
      </c>
      <c r="G4" s="6">
        <v>0.75</v>
      </c>
      <c r="H4" s="7">
        <v>0.67300000000000004</v>
      </c>
      <c r="I4" s="21">
        <f t="shared" ref="I4:I14" si="0">IF(F4,F4*G4*H4,"")</f>
        <v>7066.5</v>
      </c>
      <c r="J4" s="77">
        <f t="shared" ref="J4:K4" si="1">IF(B4&lt;&gt;"",VLOOKUP(MONTH(B4),BDRechV,2),0)</f>
        <v>4</v>
      </c>
      <c r="K4" s="77">
        <f t="shared" si="1"/>
        <v>10</v>
      </c>
      <c r="L4" s="25">
        <f t="shared" ref="L4" si="2">IF(D4&lt;&gt;"",D4-B4,0)</f>
        <v>1096</v>
      </c>
      <c r="M4" s="26">
        <f t="shared" ref="M4" si="3">IF(L4&gt;0,I4/L4,0)</f>
        <v>6.4475364963503647</v>
      </c>
      <c r="N4" s="32">
        <f>IF(AND($C4&lt;&gt;"",MONTH($C4)&lt;4),$C4-DATE($A$2,1,1),0)</f>
        <v>0</v>
      </c>
      <c r="O4" s="32">
        <f>IF(AND($C4&lt;&gt;"",MONTH($C4)&gt;3,MONTH($C4)&lt;7),$C4-DATE($A$2,4,1),0)</f>
        <v>0</v>
      </c>
      <c r="P4" s="32">
        <f>IF(AND($C4&lt;&gt;"",MONTH($C4)&gt;6,MONTH($C4)&lt;10),$C4-DATE($A$2,7,1),0)</f>
        <v>0</v>
      </c>
      <c r="Q4" s="32">
        <f>IF(AND($C4&lt;&gt;"",MONTH($C4)&gt;9),$C4-DATE($A$2,10,1),0)</f>
        <v>48</v>
      </c>
      <c r="R4" s="31">
        <f>IF(AND($C4&lt;&gt;"",MONTH($C4)&lt;4),DATE($A$2,4,1)-$C4,0)</f>
        <v>0</v>
      </c>
      <c r="S4" s="31">
        <f>IF(AND($C4&lt;&gt;"",MONTH($C4)&gt;3,MONTH($C4)&lt;7),DATE($A$2,7,1)-$C4,0)</f>
        <v>0</v>
      </c>
      <c r="T4" s="31">
        <f>IF(AND($C4&lt;&gt;"",MONTH($C4)&gt;6,MONTH($C4)&lt;10),DATE($A$2,10,1)-$C4,0)</f>
        <v>0</v>
      </c>
      <c r="U4" s="31">
        <f>IF(AND($C4&lt;&gt;"",MONTH($C4)&gt;9),DATE($A$2+1,1,1)-$C4,0)</f>
        <v>44</v>
      </c>
      <c r="V4" s="33">
        <f>IF(AND(YEAR($B4)=$A$2,MONTH($B4)&lt;4),$B4-DATE($A$2,1,1),0)</f>
        <v>0</v>
      </c>
      <c r="W4" s="33">
        <f>IF(AND(YEAR($B4)=$A$2,MONTH($B4)&gt;3,MONTH($B4)&lt;7),$B4-DATE($A$2,4,1),0)</f>
        <v>0</v>
      </c>
      <c r="X4" s="33">
        <f>IF(AND(YEAR($B4)=$A$2,MONTH($B4)&gt;6,MONTH($B4)&lt;10),$B4-DATE($A$2,7,1),0)</f>
        <v>0</v>
      </c>
      <c r="Y4" s="33">
        <f>IF(AND(YEAR($B4)=$A$2,MONTH($B4)&gt;9),$B4-DATE($A$2,10,1),0)</f>
        <v>0</v>
      </c>
      <c r="Z4" s="34">
        <f>IF(AND(YEAR($B4)=$A$2,MONTH($B4)&lt;4),DATE($A$2,4,1)-$B4,0)</f>
        <v>0</v>
      </c>
      <c r="AA4" s="34">
        <f>IF(AND(YEAR($B4)=$A$2,MONTH($B4)&gt;3,MONTH($B4)&lt;7),DATE($A$2,7,1)-$B4,0)</f>
        <v>0</v>
      </c>
      <c r="AB4" s="34">
        <f>IF(AND(YEAR($B4)=$A$2,MONTH($B4)&gt;6,MONTH($B4)&lt;10),DATE($A$2,10,1)-$B4,0)</f>
        <v>0</v>
      </c>
      <c r="AC4" s="34">
        <f>IF(AND(YEAR($B4)=$A$2,MONTH($B4)&gt;9),DATE($A$2+1,1,1)-$B4,0)</f>
        <v>0</v>
      </c>
      <c r="AE4" s="26">
        <v>588.875</v>
      </c>
      <c r="AF4" s="26">
        <v>588.875</v>
      </c>
      <c r="AG4" s="26">
        <v>588.875</v>
      </c>
      <c r="AH4" s="18">
        <v>309.48175182481748</v>
      </c>
      <c r="AV4" s="28">
        <v>10</v>
      </c>
      <c r="AW4" s="29">
        <v>10</v>
      </c>
    </row>
    <row r="5" spans="1:49" ht="16.5" customHeight="1" x14ac:dyDescent="0.25">
      <c r="A5" s="4" t="s">
        <v>35</v>
      </c>
      <c r="B5" s="27">
        <v>44969</v>
      </c>
      <c r="C5" s="3">
        <v>45425</v>
      </c>
      <c r="D5" s="37">
        <f t="shared" ref="D5:D14" si="4">IF(AND(E5&lt;&gt;"",B5&lt;&gt;""),EDATE(B5,E5),"")</f>
        <v>45820</v>
      </c>
      <c r="E5" s="4">
        <v>28</v>
      </c>
      <c r="F5" s="5">
        <v>5000</v>
      </c>
      <c r="G5" s="6">
        <v>0.6</v>
      </c>
      <c r="H5" s="7">
        <v>0.1</v>
      </c>
      <c r="I5" s="21">
        <f t="shared" si="0"/>
        <v>300</v>
      </c>
      <c r="J5" s="77"/>
      <c r="K5" s="77"/>
      <c r="L5" s="25"/>
      <c r="M5" s="26"/>
      <c r="N5" s="32"/>
      <c r="O5" s="32"/>
      <c r="P5" s="32"/>
      <c r="Q5" s="32"/>
      <c r="R5" s="31"/>
      <c r="S5" s="31"/>
      <c r="T5" s="31"/>
      <c r="U5" s="31"/>
      <c r="V5" s="33"/>
      <c r="W5" s="33"/>
      <c r="X5" s="33"/>
      <c r="Y5" s="33"/>
      <c r="Z5" s="34"/>
      <c r="AA5" s="34"/>
      <c r="AB5" s="34"/>
      <c r="AC5" s="34"/>
      <c r="AE5" s="26"/>
      <c r="AF5" s="26"/>
      <c r="AG5" s="26"/>
      <c r="AH5" s="18"/>
    </row>
    <row r="6" spans="1:49" ht="16.5" customHeight="1" x14ac:dyDescent="0.25">
      <c r="A6" s="4" t="s">
        <v>36</v>
      </c>
      <c r="B6" s="3">
        <v>45031</v>
      </c>
      <c r="C6" s="3"/>
      <c r="D6" s="37">
        <f t="shared" si="4"/>
        <v>45884</v>
      </c>
      <c r="E6" s="4">
        <v>28</v>
      </c>
      <c r="F6" s="5">
        <v>5000</v>
      </c>
      <c r="G6" s="6">
        <v>0.6</v>
      </c>
      <c r="H6" s="7">
        <v>0.1</v>
      </c>
      <c r="I6" s="21">
        <f t="shared" si="0"/>
        <v>300</v>
      </c>
      <c r="J6" s="77"/>
      <c r="K6" s="77"/>
      <c r="L6" s="25"/>
      <c r="M6" s="26"/>
      <c r="N6" s="32"/>
      <c r="O6" s="32"/>
      <c r="P6" s="32"/>
      <c r="Q6" s="32"/>
      <c r="R6" s="31"/>
      <c r="S6" s="31"/>
      <c r="T6" s="31"/>
      <c r="U6" s="31"/>
      <c r="V6" s="33"/>
      <c r="W6" s="33"/>
      <c r="X6" s="33"/>
      <c r="Y6" s="33"/>
      <c r="Z6" s="34"/>
      <c r="AA6" s="34"/>
      <c r="AB6" s="34"/>
      <c r="AC6" s="34"/>
      <c r="AE6" s="26"/>
      <c r="AF6" s="26"/>
      <c r="AG6" s="26"/>
      <c r="AH6" s="18"/>
    </row>
    <row r="7" spans="1:49" ht="16.5" customHeight="1" x14ac:dyDescent="0.25">
      <c r="A7" s="4" t="s">
        <v>37</v>
      </c>
      <c r="B7" s="3">
        <v>45240</v>
      </c>
      <c r="C7" s="3">
        <v>45510</v>
      </c>
      <c r="D7" s="37">
        <f t="shared" si="4"/>
        <v>46336</v>
      </c>
      <c r="E7" s="4">
        <v>36</v>
      </c>
      <c r="F7" s="5">
        <v>5000</v>
      </c>
      <c r="G7" s="6">
        <v>0.6</v>
      </c>
      <c r="H7" s="7">
        <v>0.1</v>
      </c>
      <c r="I7" s="21">
        <f t="shared" si="0"/>
        <v>300</v>
      </c>
      <c r="J7" s="77"/>
      <c r="K7" s="77"/>
      <c r="L7" s="25"/>
      <c r="M7" s="26"/>
      <c r="N7" s="32"/>
      <c r="O7" s="32"/>
      <c r="P7" s="32"/>
      <c r="Q7" s="32"/>
      <c r="R7" s="31"/>
      <c r="S7" s="31"/>
      <c r="T7" s="31"/>
      <c r="U7" s="31"/>
      <c r="V7" s="33"/>
      <c r="W7" s="33"/>
      <c r="X7" s="33"/>
      <c r="Y7" s="33"/>
      <c r="Z7" s="34"/>
      <c r="AA7" s="34"/>
      <c r="AB7" s="34"/>
      <c r="AC7" s="34"/>
      <c r="AE7" s="26"/>
      <c r="AF7" s="26"/>
      <c r="AG7" s="26"/>
      <c r="AH7" s="18"/>
    </row>
    <row r="8" spans="1:49" ht="16.5" customHeight="1" x14ac:dyDescent="0.25">
      <c r="A8" s="4" t="s">
        <v>38</v>
      </c>
      <c r="B8" s="3">
        <v>45272</v>
      </c>
      <c r="C8" s="3">
        <v>45358</v>
      </c>
      <c r="D8" s="37">
        <f t="shared" si="4"/>
        <v>46368</v>
      </c>
      <c r="E8" s="4">
        <v>36</v>
      </c>
      <c r="F8" s="5">
        <v>5000</v>
      </c>
      <c r="G8" s="6">
        <v>0.6</v>
      </c>
      <c r="H8" s="7">
        <v>0.1</v>
      </c>
      <c r="I8" s="21">
        <f t="shared" si="0"/>
        <v>300</v>
      </c>
      <c r="J8" s="77"/>
      <c r="K8" s="77"/>
      <c r="L8" s="25"/>
      <c r="M8" s="26"/>
      <c r="N8" s="32"/>
      <c r="O8" s="32"/>
      <c r="P8" s="32"/>
      <c r="Q8" s="32"/>
      <c r="R8" s="31"/>
      <c r="S8" s="31"/>
      <c r="T8" s="31"/>
      <c r="U8" s="31"/>
      <c r="V8" s="33"/>
      <c r="W8" s="33"/>
      <c r="X8" s="33"/>
      <c r="Y8" s="33"/>
      <c r="Z8" s="34"/>
      <c r="AA8" s="34"/>
      <c r="AB8" s="34"/>
      <c r="AC8" s="34"/>
      <c r="AE8" s="26"/>
      <c r="AF8" s="26"/>
      <c r="AG8" s="26"/>
      <c r="AH8" s="18"/>
    </row>
    <row r="9" spans="1:49" ht="16.5" customHeight="1" x14ac:dyDescent="0.25">
      <c r="A9" s="4" t="s">
        <v>39</v>
      </c>
      <c r="B9" s="3">
        <v>45501</v>
      </c>
      <c r="C9" s="3"/>
      <c r="D9" s="37">
        <f t="shared" si="4"/>
        <v>46415</v>
      </c>
      <c r="E9" s="4">
        <v>30</v>
      </c>
      <c r="F9" s="5">
        <v>6500</v>
      </c>
      <c r="G9" s="6">
        <v>0.3</v>
      </c>
      <c r="H9" s="7">
        <v>0.22</v>
      </c>
      <c r="I9" s="21">
        <f t="shared" si="0"/>
        <v>429</v>
      </c>
      <c r="J9" s="77"/>
      <c r="K9" s="77"/>
      <c r="L9" s="25"/>
      <c r="M9" s="26"/>
      <c r="N9" s="32"/>
      <c r="O9" s="32"/>
      <c r="P9" s="32"/>
      <c r="Q9" s="32"/>
      <c r="R9" s="31"/>
      <c r="S9" s="31"/>
      <c r="T9" s="31"/>
      <c r="U9" s="31"/>
      <c r="V9" s="33"/>
      <c r="W9" s="33"/>
      <c r="X9" s="33"/>
      <c r="Y9" s="33"/>
      <c r="Z9" s="34"/>
      <c r="AA9" s="34"/>
      <c r="AB9" s="34"/>
      <c r="AC9" s="34"/>
      <c r="AE9" s="26"/>
      <c r="AF9" s="26"/>
      <c r="AG9" s="26"/>
      <c r="AH9" s="18"/>
    </row>
    <row r="10" spans="1:49" ht="16.5" customHeight="1" x14ac:dyDescent="0.25">
      <c r="A10" s="4" t="s">
        <v>40</v>
      </c>
      <c r="B10" s="3">
        <v>45444</v>
      </c>
      <c r="C10" s="3">
        <v>45541</v>
      </c>
      <c r="D10" s="37">
        <f t="shared" si="4"/>
        <v>46357</v>
      </c>
      <c r="E10" s="4">
        <v>30</v>
      </c>
      <c r="F10" s="5">
        <v>3578</v>
      </c>
      <c r="G10" s="6">
        <v>0.3</v>
      </c>
      <c r="H10" s="7">
        <v>0.22</v>
      </c>
      <c r="I10" s="21">
        <f t="shared" si="0"/>
        <v>236.14799999999997</v>
      </c>
      <c r="J10" s="77"/>
      <c r="K10" s="77"/>
      <c r="L10" s="25"/>
      <c r="M10" s="26"/>
      <c r="N10" s="32"/>
      <c r="O10" s="32"/>
      <c r="P10" s="32"/>
      <c r="Q10" s="32"/>
      <c r="R10" s="31"/>
      <c r="S10" s="31"/>
      <c r="T10" s="31"/>
      <c r="U10" s="31"/>
      <c r="V10" s="33"/>
      <c r="W10" s="33"/>
      <c r="X10" s="33"/>
      <c r="Y10" s="33"/>
      <c r="Z10" s="34"/>
      <c r="AA10" s="34"/>
      <c r="AB10" s="34"/>
      <c r="AC10" s="34"/>
      <c r="AE10" s="26"/>
      <c r="AF10" s="26"/>
      <c r="AG10" s="26"/>
      <c r="AH10" s="18"/>
    </row>
    <row r="11" spans="1:49" ht="16.5" customHeight="1" x14ac:dyDescent="0.25">
      <c r="A11" s="4" t="s">
        <v>41</v>
      </c>
      <c r="B11" s="3"/>
      <c r="C11" s="3"/>
      <c r="D11" s="37" t="str">
        <f t="shared" si="4"/>
        <v/>
      </c>
      <c r="E11" s="4"/>
      <c r="F11" s="5"/>
      <c r="G11" s="6"/>
      <c r="H11" s="7"/>
      <c r="I11" s="21" t="str">
        <f t="shared" si="0"/>
        <v/>
      </c>
      <c r="J11" s="77"/>
      <c r="K11" s="77"/>
      <c r="L11" s="25"/>
      <c r="M11" s="26"/>
      <c r="N11" s="32"/>
      <c r="O11" s="32"/>
      <c r="P11" s="32"/>
      <c r="Q11" s="32"/>
      <c r="R11" s="31"/>
      <c r="S11" s="31"/>
      <c r="T11" s="31"/>
      <c r="U11" s="31"/>
      <c r="V11" s="33"/>
      <c r="W11" s="33"/>
      <c r="X11" s="33"/>
      <c r="Y11" s="33"/>
      <c r="Z11" s="34"/>
      <c r="AA11" s="34"/>
      <c r="AB11" s="34"/>
      <c r="AC11" s="34"/>
      <c r="AE11" s="26"/>
      <c r="AF11" s="26"/>
      <c r="AG11" s="26"/>
      <c r="AH11" s="18"/>
    </row>
    <row r="12" spans="1:49" ht="16.5" customHeight="1" x14ac:dyDescent="0.25">
      <c r="A12" s="4" t="s">
        <v>42</v>
      </c>
      <c r="B12" s="3"/>
      <c r="C12" s="3"/>
      <c r="D12" s="37" t="str">
        <f t="shared" si="4"/>
        <v/>
      </c>
      <c r="E12" s="4"/>
      <c r="F12" s="5"/>
      <c r="G12" s="6"/>
      <c r="H12" s="7"/>
      <c r="I12" s="21" t="str">
        <f t="shared" si="0"/>
        <v/>
      </c>
      <c r="J12" s="77"/>
      <c r="K12" s="77"/>
      <c r="L12" s="25"/>
      <c r="M12" s="26"/>
      <c r="N12" s="32"/>
      <c r="O12" s="32"/>
      <c r="P12" s="32"/>
      <c r="Q12" s="32"/>
      <c r="R12" s="31"/>
      <c r="S12" s="31"/>
      <c r="T12" s="31"/>
      <c r="U12" s="31"/>
      <c r="V12" s="33"/>
      <c r="W12" s="33"/>
      <c r="X12" s="33"/>
      <c r="Y12" s="33"/>
      <c r="Z12" s="34"/>
      <c r="AA12" s="34"/>
      <c r="AB12" s="34"/>
      <c r="AC12" s="34"/>
      <c r="AE12" s="26"/>
      <c r="AF12" s="26"/>
      <c r="AG12" s="26"/>
      <c r="AH12" s="18"/>
    </row>
    <row r="13" spans="1:49" ht="16.5" customHeight="1" x14ac:dyDescent="0.25">
      <c r="A13" s="4" t="s">
        <v>43</v>
      </c>
      <c r="B13" s="3"/>
      <c r="C13" s="3"/>
      <c r="D13" s="37" t="str">
        <f t="shared" si="4"/>
        <v/>
      </c>
      <c r="E13" s="4"/>
      <c r="F13" s="5"/>
      <c r="G13" s="6"/>
      <c r="H13" s="7"/>
      <c r="I13" s="21" t="str">
        <f t="shared" si="0"/>
        <v/>
      </c>
      <c r="J13" s="77"/>
      <c r="K13" s="77"/>
      <c r="L13" s="25"/>
      <c r="M13" s="26"/>
      <c r="N13" s="32"/>
      <c r="O13" s="32"/>
      <c r="P13" s="32"/>
      <c r="Q13" s="32"/>
      <c r="R13" s="31"/>
      <c r="S13" s="31"/>
      <c r="T13" s="31"/>
      <c r="U13" s="31"/>
      <c r="V13" s="33"/>
      <c r="W13" s="33"/>
      <c r="X13" s="33"/>
      <c r="Y13" s="33"/>
      <c r="Z13" s="34"/>
      <c r="AA13" s="34"/>
      <c r="AB13" s="34"/>
      <c r="AC13" s="34"/>
      <c r="AE13" s="26"/>
      <c r="AF13" s="26"/>
      <c r="AG13" s="26"/>
      <c r="AH13" s="18"/>
    </row>
    <row r="14" spans="1:49" ht="16.5" customHeight="1" x14ac:dyDescent="0.25">
      <c r="A14" s="4" t="s">
        <v>44</v>
      </c>
      <c r="B14" s="3"/>
      <c r="C14" s="3"/>
      <c r="D14" s="37" t="str">
        <f t="shared" si="4"/>
        <v/>
      </c>
      <c r="E14" s="4"/>
      <c r="F14" s="5"/>
      <c r="G14" s="6"/>
      <c r="H14" s="7"/>
      <c r="I14" s="21" t="str">
        <f t="shared" si="0"/>
        <v/>
      </c>
      <c r="J14" s="77"/>
      <c r="K14" s="77"/>
      <c r="L14" s="25"/>
      <c r="M14" s="26"/>
      <c r="N14" s="32"/>
      <c r="O14" s="32"/>
      <c r="P14" s="32"/>
      <c r="Q14" s="32"/>
      <c r="R14" s="31"/>
      <c r="S14" s="31"/>
      <c r="T14" s="31"/>
      <c r="U14" s="31"/>
      <c r="V14" s="33"/>
      <c r="W14" s="33"/>
      <c r="X14" s="33"/>
      <c r="Y14" s="33"/>
      <c r="Z14" s="34"/>
      <c r="AA14" s="34"/>
      <c r="AB14" s="34"/>
      <c r="AC14" s="34"/>
      <c r="AE14" s="26"/>
      <c r="AF14" s="26"/>
      <c r="AG14" s="26"/>
      <c r="AH14" s="18"/>
    </row>
    <row r="15" spans="1:49" s="85" customFormat="1" ht="16.5" customHeight="1" x14ac:dyDescent="0.25">
      <c r="A15" s="78"/>
      <c r="B15" s="79"/>
      <c r="C15" s="79"/>
      <c r="D15" s="79"/>
      <c r="E15" s="78"/>
      <c r="F15" s="80"/>
      <c r="G15" s="81"/>
      <c r="H15" s="82"/>
      <c r="I15" s="83"/>
      <c r="J15" s="84"/>
      <c r="Y15" s="86"/>
      <c r="Z15" s="86"/>
      <c r="AA15" s="86"/>
      <c r="AB15" s="86"/>
      <c r="AE15" s="87"/>
      <c r="AF15" s="87"/>
      <c r="AG15" s="87"/>
      <c r="AH15" s="87"/>
    </row>
    <row r="16" spans="1:49" s="85" customFormat="1" ht="16.5" customHeight="1" x14ac:dyDescent="0.25">
      <c r="A16" s="78"/>
      <c r="B16" s="79"/>
      <c r="C16" s="79"/>
      <c r="D16" s="79"/>
      <c r="E16" s="78"/>
      <c r="F16" s="80"/>
      <c r="G16" s="81"/>
      <c r="H16" s="82"/>
      <c r="I16" s="83"/>
      <c r="J16" s="84"/>
      <c r="Y16" s="86"/>
      <c r="Z16" s="86"/>
      <c r="AA16" s="86"/>
      <c r="AB16" s="86"/>
      <c r="AE16" s="87"/>
      <c r="AF16" s="87"/>
      <c r="AG16" s="87"/>
      <c r="AH16" s="87"/>
    </row>
    <row r="17" spans="1:34" s="85" customFormat="1" ht="16.5" customHeight="1" x14ac:dyDescent="0.25">
      <c r="A17" s="78"/>
      <c r="B17" s="79"/>
      <c r="C17" s="79"/>
      <c r="D17" s="79"/>
      <c r="E17" s="78"/>
      <c r="F17" s="80"/>
      <c r="G17" s="81"/>
      <c r="H17" s="82"/>
      <c r="I17" s="83"/>
      <c r="J17" s="84"/>
      <c r="Y17" s="86"/>
      <c r="Z17" s="86"/>
      <c r="AA17" s="86"/>
      <c r="AB17" s="86"/>
      <c r="AE17" s="87"/>
      <c r="AF17" s="87"/>
      <c r="AG17" s="87"/>
      <c r="AH17" s="87"/>
    </row>
    <row r="18" spans="1:34" ht="15.75" thickBot="1" x14ac:dyDescent="0.3">
      <c r="A18" s="1"/>
      <c r="B18" s="1"/>
      <c r="C18" s="1"/>
      <c r="D18" s="1"/>
      <c r="E18" s="1"/>
      <c r="F18" s="1"/>
      <c r="G18" s="1"/>
      <c r="H18" s="1"/>
      <c r="J18" s="30"/>
      <c r="Y18"/>
      <c r="Z18"/>
      <c r="AA18"/>
      <c r="AB18"/>
    </row>
    <row r="19" spans="1:34" x14ac:dyDescent="0.25">
      <c r="A19" s="88"/>
      <c r="B19" s="40"/>
      <c r="C19" s="41"/>
      <c r="D19" s="66" t="s">
        <v>7</v>
      </c>
      <c r="E19" s="67"/>
      <c r="F19" s="62"/>
      <c r="G19" s="68"/>
      <c r="H19" s="69"/>
      <c r="Y19"/>
      <c r="Z19"/>
      <c r="AA19"/>
      <c r="AB19"/>
    </row>
    <row r="20" spans="1:34" x14ac:dyDescent="0.25">
      <c r="A20" s="89"/>
      <c r="B20" s="99"/>
      <c r="C20" s="99"/>
      <c r="D20" s="99"/>
      <c r="E20" s="99"/>
      <c r="F20" s="100"/>
      <c r="G20" s="101"/>
      <c r="H20" s="70"/>
      <c r="Y20"/>
      <c r="Z20"/>
      <c r="AA20"/>
      <c r="AB20"/>
    </row>
    <row r="21" spans="1:34" x14ac:dyDescent="0.25">
      <c r="A21" s="90" t="s">
        <v>8</v>
      </c>
      <c r="B21" s="8" t="s">
        <v>9</v>
      </c>
      <c r="C21" s="9" t="s">
        <v>10</v>
      </c>
      <c r="D21" s="9" t="s">
        <v>11</v>
      </c>
      <c r="E21" s="23">
        <v>21</v>
      </c>
      <c r="F21" s="100"/>
      <c r="G21" s="101"/>
      <c r="H21" s="70"/>
      <c r="Y21"/>
      <c r="Z21"/>
      <c r="AA21"/>
      <c r="AB21"/>
    </row>
    <row r="22" spans="1:34" x14ac:dyDescent="0.25">
      <c r="A22" s="91" t="s">
        <v>12</v>
      </c>
      <c r="B22" s="38"/>
      <c r="C22" s="64"/>
      <c r="D22" s="61"/>
      <c r="E22" s="65"/>
      <c r="F22" s="100"/>
      <c r="G22" s="101"/>
      <c r="H22" s="70"/>
      <c r="Y22"/>
      <c r="Z22"/>
      <c r="AA22"/>
      <c r="AB22"/>
    </row>
    <row r="23" spans="1:34" x14ac:dyDescent="0.25">
      <c r="A23" s="91" t="s">
        <v>13</v>
      </c>
      <c r="B23" s="38"/>
      <c r="C23" s="64"/>
      <c r="D23" s="61"/>
      <c r="E23" s="65"/>
      <c r="F23" s="100"/>
      <c r="G23" s="101"/>
      <c r="H23" s="70"/>
      <c r="Y23"/>
      <c r="Z23"/>
      <c r="AA23"/>
      <c r="AB23"/>
    </row>
    <row r="24" spans="1:34" x14ac:dyDescent="0.25">
      <c r="A24" s="91" t="s">
        <v>14</v>
      </c>
      <c r="B24" s="38"/>
      <c r="C24" s="64"/>
      <c r="D24" s="61"/>
      <c r="E24" s="65"/>
      <c r="F24" s="100"/>
      <c r="G24" s="101"/>
      <c r="H24" s="70"/>
    </row>
    <row r="25" spans="1:34" x14ac:dyDescent="0.25">
      <c r="A25" s="91" t="s">
        <v>15</v>
      </c>
      <c r="B25" s="38"/>
      <c r="C25" s="64"/>
      <c r="D25" s="61"/>
      <c r="E25" s="65"/>
      <c r="F25" s="100"/>
      <c r="G25" s="101"/>
      <c r="H25" s="70"/>
    </row>
    <row r="26" spans="1:34" x14ac:dyDescent="0.25">
      <c r="A26" s="89"/>
      <c r="B26" s="103"/>
      <c r="C26" s="103"/>
      <c r="D26" s="103"/>
      <c r="E26" s="103"/>
      <c r="F26" s="104"/>
      <c r="G26" s="71"/>
      <c r="H26" s="69"/>
    </row>
    <row r="27" spans="1:34" ht="15.75" thickBot="1" x14ac:dyDescent="0.3">
      <c r="A27" s="92" t="s">
        <v>16</v>
      </c>
      <c r="B27" s="39"/>
      <c r="C27" s="10"/>
      <c r="D27" s="11"/>
      <c r="E27" s="12"/>
      <c r="F27" s="13"/>
      <c r="G27" s="72"/>
      <c r="H27" s="69"/>
    </row>
    <row r="28" spans="1:34" ht="15.75" thickBot="1" x14ac:dyDescent="0.3">
      <c r="A28" s="105"/>
      <c r="B28" s="103"/>
      <c r="C28" s="103"/>
      <c r="D28" s="103"/>
      <c r="E28" s="103"/>
      <c r="F28" s="103"/>
      <c r="G28" s="103"/>
    </row>
    <row r="29" spans="1:34" x14ac:dyDescent="0.25">
      <c r="A29" s="88"/>
      <c r="B29" s="40"/>
      <c r="C29" s="41"/>
      <c r="D29" s="66" t="s">
        <v>7</v>
      </c>
      <c r="E29" s="67"/>
      <c r="F29" s="62"/>
      <c r="G29" s="68"/>
      <c r="H29" s="69"/>
    </row>
    <row r="30" spans="1:34" x14ac:dyDescent="0.25">
      <c r="A30" s="89"/>
      <c r="B30" s="99"/>
      <c r="C30" s="99"/>
      <c r="D30" s="99"/>
      <c r="E30" s="99"/>
      <c r="F30" s="100"/>
      <c r="G30" s="101"/>
      <c r="H30" s="70"/>
    </row>
    <row r="31" spans="1:34" x14ac:dyDescent="0.25">
      <c r="A31" s="90" t="s">
        <v>8</v>
      </c>
      <c r="B31" s="8" t="s">
        <v>9</v>
      </c>
      <c r="C31" s="9" t="s">
        <v>10</v>
      </c>
      <c r="D31" s="9" t="s">
        <v>11</v>
      </c>
      <c r="E31" s="23">
        <v>21</v>
      </c>
      <c r="F31" s="100"/>
      <c r="G31" s="101"/>
      <c r="H31" s="70"/>
    </row>
    <row r="32" spans="1:34" x14ac:dyDescent="0.25">
      <c r="A32" s="91" t="s">
        <v>12</v>
      </c>
      <c r="B32" s="38"/>
      <c r="C32" s="64"/>
      <c r="D32" s="61"/>
      <c r="E32" s="65"/>
      <c r="F32" s="100"/>
      <c r="G32" s="101"/>
      <c r="H32" s="70"/>
    </row>
    <row r="33" spans="1:8" x14ac:dyDescent="0.25">
      <c r="A33" s="91" t="s">
        <v>13</v>
      </c>
      <c r="B33" s="38"/>
      <c r="C33" s="64"/>
      <c r="D33" s="61"/>
      <c r="E33" s="65"/>
      <c r="F33" s="100"/>
      <c r="G33" s="101"/>
      <c r="H33" s="70"/>
    </row>
    <row r="34" spans="1:8" x14ac:dyDescent="0.25">
      <c r="A34" s="91" t="s">
        <v>14</v>
      </c>
      <c r="B34" s="38"/>
      <c r="C34" s="64"/>
      <c r="D34" s="61"/>
      <c r="E34" s="65"/>
      <c r="F34" s="100"/>
      <c r="G34" s="101"/>
      <c r="H34" s="70"/>
    </row>
    <row r="35" spans="1:8" x14ac:dyDescent="0.25">
      <c r="A35" s="91" t="s">
        <v>15</v>
      </c>
      <c r="B35" s="38"/>
      <c r="C35" s="64"/>
      <c r="D35" s="61"/>
      <c r="E35" s="65"/>
      <c r="F35" s="100"/>
      <c r="G35" s="101"/>
      <c r="H35" s="70"/>
    </row>
    <row r="36" spans="1:8" x14ac:dyDescent="0.25">
      <c r="A36" s="89"/>
      <c r="B36" s="103"/>
      <c r="C36" s="103"/>
      <c r="D36" s="103"/>
      <c r="E36" s="103"/>
      <c r="F36" s="104"/>
      <c r="G36" s="71"/>
      <c r="H36" s="69"/>
    </row>
    <row r="37" spans="1:8" ht="15.75" thickBot="1" x14ac:dyDescent="0.3">
      <c r="A37" s="92" t="s">
        <v>16</v>
      </c>
      <c r="B37" s="39"/>
      <c r="C37" s="10"/>
      <c r="D37" s="11"/>
      <c r="E37" s="12"/>
      <c r="F37" s="13"/>
      <c r="G37" s="72"/>
      <c r="H37" s="69"/>
    </row>
    <row r="38" spans="1:8" ht="15.75" thickBot="1" x14ac:dyDescent="0.3">
      <c r="A38" s="107"/>
      <c r="B38" s="99"/>
      <c r="C38" s="99"/>
      <c r="D38" s="99"/>
      <c r="E38" s="99"/>
      <c r="F38" s="99"/>
      <c r="G38" s="99"/>
    </row>
    <row r="39" spans="1:8" x14ac:dyDescent="0.25">
      <c r="A39" s="88"/>
      <c r="B39" s="40"/>
      <c r="C39" s="41"/>
      <c r="D39" s="66" t="s">
        <v>7</v>
      </c>
      <c r="E39" s="67"/>
      <c r="F39" s="62"/>
      <c r="G39" s="68"/>
      <c r="H39" s="69"/>
    </row>
    <row r="40" spans="1:8" x14ac:dyDescent="0.25">
      <c r="A40" s="89"/>
      <c r="B40" s="99"/>
      <c r="C40" s="99"/>
      <c r="D40" s="99"/>
      <c r="E40" s="99"/>
      <c r="F40" s="100"/>
      <c r="G40" s="101"/>
      <c r="H40" s="70"/>
    </row>
    <row r="41" spans="1:8" x14ac:dyDescent="0.25">
      <c r="A41" s="90" t="s">
        <v>8</v>
      </c>
      <c r="B41" s="8" t="s">
        <v>9</v>
      </c>
      <c r="C41" s="9" t="s">
        <v>10</v>
      </c>
      <c r="D41" s="9" t="s">
        <v>11</v>
      </c>
      <c r="E41" s="23">
        <v>21</v>
      </c>
      <c r="F41" s="100"/>
      <c r="G41" s="101"/>
      <c r="H41" s="70"/>
    </row>
    <row r="42" spans="1:8" x14ac:dyDescent="0.25">
      <c r="A42" s="91" t="s">
        <v>12</v>
      </c>
      <c r="B42" s="38"/>
      <c r="C42" s="64"/>
      <c r="D42" s="61"/>
      <c r="E42" s="65"/>
      <c r="F42" s="100"/>
      <c r="G42" s="101"/>
      <c r="H42" s="70"/>
    </row>
    <row r="43" spans="1:8" x14ac:dyDescent="0.25">
      <c r="A43" s="91" t="s">
        <v>13</v>
      </c>
      <c r="B43" s="38"/>
      <c r="C43" s="64"/>
      <c r="D43" s="61"/>
      <c r="E43" s="65"/>
      <c r="F43" s="100"/>
      <c r="G43" s="101"/>
      <c r="H43" s="70"/>
    </row>
    <row r="44" spans="1:8" x14ac:dyDescent="0.25">
      <c r="A44" s="91" t="s">
        <v>14</v>
      </c>
      <c r="B44" s="38"/>
      <c r="C44" s="64"/>
      <c r="D44" s="61"/>
      <c r="E44" s="65"/>
      <c r="F44" s="100"/>
      <c r="G44" s="101"/>
      <c r="H44" s="70"/>
    </row>
    <row r="45" spans="1:8" x14ac:dyDescent="0.25">
      <c r="A45" s="91" t="s">
        <v>15</v>
      </c>
      <c r="B45" s="38"/>
      <c r="C45" s="64"/>
      <c r="D45" s="61"/>
      <c r="E45" s="65"/>
      <c r="F45" s="100"/>
      <c r="G45" s="101"/>
      <c r="H45" s="70"/>
    </row>
    <row r="46" spans="1:8" x14ac:dyDescent="0.25">
      <c r="A46" s="89"/>
      <c r="B46" s="103"/>
      <c r="C46" s="103"/>
      <c r="D46" s="103"/>
      <c r="E46" s="103"/>
      <c r="F46" s="104"/>
      <c r="G46" s="71"/>
      <c r="H46" s="69"/>
    </row>
    <row r="47" spans="1:8" ht="15.75" thickBot="1" x14ac:dyDescent="0.3">
      <c r="A47" s="92" t="s">
        <v>16</v>
      </c>
      <c r="B47" s="39"/>
      <c r="C47" s="10"/>
      <c r="D47" s="11"/>
      <c r="E47" s="12"/>
      <c r="F47" s="13"/>
      <c r="G47" s="72"/>
      <c r="H47" s="69"/>
    </row>
    <row r="48" spans="1:8" ht="15.75" thickBot="1" x14ac:dyDescent="0.3">
      <c r="A48" s="107"/>
      <c r="B48" s="99"/>
      <c r="C48" s="99"/>
      <c r="D48" s="99"/>
      <c r="E48" s="99"/>
      <c r="F48" s="14"/>
      <c r="G48" s="14"/>
    </row>
    <row r="49" spans="1:8" x14ac:dyDescent="0.25">
      <c r="A49" s="88"/>
      <c r="B49" s="40"/>
      <c r="C49" s="41"/>
      <c r="D49" s="66" t="s">
        <v>7</v>
      </c>
      <c r="E49" s="67"/>
      <c r="F49" s="62"/>
      <c r="G49" s="68"/>
      <c r="H49" s="69"/>
    </row>
    <row r="50" spans="1:8" x14ac:dyDescent="0.25">
      <c r="A50" s="89"/>
      <c r="B50" s="99"/>
      <c r="C50" s="99"/>
      <c r="D50" s="99"/>
      <c r="E50" s="99"/>
      <c r="F50" s="100"/>
      <c r="G50" s="101"/>
      <c r="H50" s="70"/>
    </row>
    <row r="51" spans="1:8" x14ac:dyDescent="0.25">
      <c r="A51" s="90" t="s">
        <v>8</v>
      </c>
      <c r="B51" s="8" t="s">
        <v>9</v>
      </c>
      <c r="C51" s="9" t="s">
        <v>10</v>
      </c>
      <c r="D51" s="9" t="s">
        <v>11</v>
      </c>
      <c r="E51" s="23">
        <v>21</v>
      </c>
      <c r="F51" s="100"/>
      <c r="G51" s="101"/>
      <c r="H51" s="70"/>
    </row>
    <row r="52" spans="1:8" x14ac:dyDescent="0.25">
      <c r="A52" s="91" t="s">
        <v>12</v>
      </c>
      <c r="B52" s="38"/>
      <c r="C52" s="64"/>
      <c r="D52" s="61"/>
      <c r="E52" s="65"/>
      <c r="F52" s="100"/>
      <c r="G52" s="101"/>
      <c r="H52" s="70"/>
    </row>
    <row r="53" spans="1:8" x14ac:dyDescent="0.25">
      <c r="A53" s="91" t="s">
        <v>13</v>
      </c>
      <c r="B53" s="38"/>
      <c r="C53" s="64"/>
      <c r="D53" s="61"/>
      <c r="E53" s="65"/>
      <c r="F53" s="100"/>
      <c r="G53" s="101"/>
      <c r="H53" s="70"/>
    </row>
    <row r="54" spans="1:8" x14ac:dyDescent="0.25">
      <c r="A54" s="91" t="s">
        <v>14</v>
      </c>
      <c r="B54" s="38"/>
      <c r="C54" s="64"/>
      <c r="D54" s="61"/>
      <c r="E54" s="65"/>
      <c r="F54" s="100"/>
      <c r="G54" s="101"/>
      <c r="H54" s="70"/>
    </row>
    <row r="55" spans="1:8" x14ac:dyDescent="0.25">
      <c r="A55" s="91" t="s">
        <v>15</v>
      </c>
      <c r="B55" s="38"/>
      <c r="C55" s="64"/>
      <c r="D55" s="61"/>
      <c r="E55" s="65"/>
      <c r="F55" s="100"/>
      <c r="G55" s="101"/>
      <c r="H55" s="70"/>
    </row>
    <row r="56" spans="1:8" x14ac:dyDescent="0.25">
      <c r="A56" s="89"/>
      <c r="B56" s="103"/>
      <c r="C56" s="103"/>
      <c r="D56" s="103"/>
      <c r="E56" s="103"/>
      <c r="F56" s="104"/>
      <c r="G56" s="71"/>
      <c r="H56" s="69"/>
    </row>
    <row r="57" spans="1:8" ht="15.75" thickBot="1" x14ac:dyDescent="0.3">
      <c r="A57" s="92" t="s">
        <v>16</v>
      </c>
      <c r="B57" s="39"/>
      <c r="C57" s="10"/>
      <c r="D57" s="11"/>
      <c r="E57" s="12"/>
      <c r="F57" s="13"/>
      <c r="G57" s="72"/>
      <c r="H57" s="69"/>
    </row>
    <row r="58" spans="1:8" ht="15.75" thickBot="1" x14ac:dyDescent="0.3">
      <c r="A58" s="107"/>
      <c r="B58" s="99"/>
      <c r="C58" s="99"/>
      <c r="D58" s="99"/>
      <c r="E58" s="99"/>
      <c r="F58" s="99"/>
      <c r="G58" s="99"/>
    </row>
    <row r="59" spans="1:8" x14ac:dyDescent="0.25">
      <c r="A59" s="88"/>
      <c r="B59" s="40"/>
      <c r="C59" s="41"/>
      <c r="D59" s="66" t="s">
        <v>7</v>
      </c>
      <c r="E59" s="67"/>
      <c r="F59" s="62"/>
      <c r="G59" s="68"/>
      <c r="H59" s="69"/>
    </row>
    <row r="60" spans="1:8" x14ac:dyDescent="0.25">
      <c r="A60" s="89"/>
      <c r="B60" s="99"/>
      <c r="C60" s="99"/>
      <c r="D60" s="99"/>
      <c r="E60" s="99"/>
      <c r="F60" s="100"/>
      <c r="G60" s="101"/>
      <c r="H60" s="70"/>
    </row>
    <row r="61" spans="1:8" x14ac:dyDescent="0.25">
      <c r="A61" s="90" t="s">
        <v>8</v>
      </c>
      <c r="B61" s="8" t="s">
        <v>9</v>
      </c>
      <c r="C61" s="9" t="s">
        <v>10</v>
      </c>
      <c r="D61" s="9" t="s">
        <v>11</v>
      </c>
      <c r="E61" s="23">
        <v>21</v>
      </c>
      <c r="F61" s="100"/>
      <c r="G61" s="101"/>
      <c r="H61" s="70"/>
    </row>
    <row r="62" spans="1:8" x14ac:dyDescent="0.25">
      <c r="A62" s="91" t="s">
        <v>12</v>
      </c>
      <c r="B62" s="38"/>
      <c r="C62" s="64"/>
      <c r="D62" s="61"/>
      <c r="E62" s="65"/>
      <c r="F62" s="100"/>
      <c r="G62" s="101"/>
      <c r="H62" s="70"/>
    </row>
    <row r="63" spans="1:8" x14ac:dyDescent="0.25">
      <c r="A63" s="91" t="s">
        <v>13</v>
      </c>
      <c r="B63" s="38"/>
      <c r="C63" s="64"/>
      <c r="D63" s="61"/>
      <c r="E63" s="65"/>
      <c r="F63" s="100"/>
      <c r="G63" s="101"/>
      <c r="H63" s="70"/>
    </row>
    <row r="64" spans="1:8" x14ac:dyDescent="0.25">
      <c r="A64" s="91" t="s">
        <v>14</v>
      </c>
      <c r="B64" s="38"/>
      <c r="C64" s="64"/>
      <c r="D64" s="61"/>
      <c r="E64" s="65"/>
      <c r="F64" s="100"/>
      <c r="G64" s="101"/>
      <c r="H64" s="70"/>
    </row>
    <row r="65" spans="1:8" x14ac:dyDescent="0.25">
      <c r="A65" s="91" t="s">
        <v>15</v>
      </c>
      <c r="B65" s="38"/>
      <c r="C65" s="64"/>
      <c r="D65" s="61"/>
      <c r="E65" s="65"/>
      <c r="F65" s="100"/>
      <c r="G65" s="101"/>
      <c r="H65" s="70"/>
    </row>
    <row r="66" spans="1:8" x14ac:dyDescent="0.25">
      <c r="A66" s="89"/>
      <c r="B66" s="103"/>
      <c r="C66" s="103"/>
      <c r="D66" s="103"/>
      <c r="E66" s="103"/>
      <c r="F66" s="104"/>
      <c r="G66" s="71"/>
      <c r="H66" s="69"/>
    </row>
    <row r="67" spans="1:8" ht="15.75" thickBot="1" x14ac:dyDescent="0.3">
      <c r="A67" s="92" t="s">
        <v>16</v>
      </c>
      <c r="B67" s="39"/>
      <c r="C67" s="10"/>
      <c r="D67" s="11"/>
      <c r="E67" s="12"/>
      <c r="F67" s="13"/>
      <c r="G67" s="72"/>
      <c r="H67" s="69"/>
    </row>
    <row r="68" spans="1:8" ht="15.75" thickBot="1" x14ac:dyDescent="0.3">
      <c r="A68" s="105"/>
      <c r="B68" s="103"/>
      <c r="C68" s="103"/>
      <c r="D68" s="103"/>
      <c r="E68" s="103"/>
      <c r="F68" s="103"/>
      <c r="G68" s="103"/>
    </row>
    <row r="69" spans="1:8" x14ac:dyDescent="0.25">
      <c r="A69" s="88"/>
      <c r="B69" s="40"/>
      <c r="C69" s="41"/>
      <c r="D69" s="66" t="s">
        <v>7</v>
      </c>
      <c r="E69" s="67"/>
      <c r="F69" s="62"/>
      <c r="G69" s="68"/>
      <c r="H69" s="69"/>
    </row>
    <row r="70" spans="1:8" x14ac:dyDescent="0.25">
      <c r="A70" s="89"/>
      <c r="B70" s="99"/>
      <c r="C70" s="99"/>
      <c r="D70" s="99"/>
      <c r="E70" s="99"/>
      <c r="F70" s="100"/>
      <c r="G70" s="101"/>
      <c r="H70" s="70"/>
    </row>
    <row r="71" spans="1:8" x14ac:dyDescent="0.25">
      <c r="A71" s="90" t="s">
        <v>8</v>
      </c>
      <c r="B71" s="8" t="s">
        <v>9</v>
      </c>
      <c r="C71" s="9" t="s">
        <v>10</v>
      </c>
      <c r="D71" s="9" t="s">
        <v>11</v>
      </c>
      <c r="E71" s="23">
        <v>21</v>
      </c>
      <c r="F71" s="100"/>
      <c r="G71" s="101"/>
      <c r="H71" s="70"/>
    </row>
    <row r="72" spans="1:8" x14ac:dyDescent="0.25">
      <c r="A72" s="91" t="s">
        <v>12</v>
      </c>
      <c r="B72" s="38"/>
      <c r="C72" s="64"/>
      <c r="D72" s="61"/>
      <c r="E72" s="65"/>
      <c r="F72" s="100"/>
      <c r="G72" s="101"/>
      <c r="H72" s="70"/>
    </row>
    <row r="73" spans="1:8" x14ac:dyDescent="0.25">
      <c r="A73" s="91" t="s">
        <v>13</v>
      </c>
      <c r="B73" s="38"/>
      <c r="C73" s="64"/>
      <c r="D73" s="61"/>
      <c r="E73" s="65"/>
      <c r="F73" s="100"/>
      <c r="G73" s="101"/>
      <c r="H73" s="70"/>
    </row>
    <row r="74" spans="1:8" x14ac:dyDescent="0.25">
      <c r="A74" s="91" t="s">
        <v>14</v>
      </c>
      <c r="B74" s="38"/>
      <c r="C74" s="64"/>
      <c r="D74" s="61"/>
      <c r="E74" s="65"/>
      <c r="F74" s="100"/>
      <c r="G74" s="101"/>
      <c r="H74" s="70"/>
    </row>
    <row r="75" spans="1:8" x14ac:dyDescent="0.25">
      <c r="A75" s="91" t="s">
        <v>15</v>
      </c>
      <c r="B75" s="38"/>
      <c r="C75" s="64"/>
      <c r="D75" s="61"/>
      <c r="E75" s="65"/>
      <c r="F75" s="100"/>
      <c r="G75" s="101"/>
      <c r="H75" s="70"/>
    </row>
    <row r="76" spans="1:8" x14ac:dyDescent="0.25">
      <c r="A76" s="89"/>
      <c r="B76" s="103"/>
      <c r="C76" s="103"/>
      <c r="D76" s="103"/>
      <c r="E76" s="103"/>
      <c r="F76" s="104"/>
      <c r="G76" s="71"/>
      <c r="H76" s="69"/>
    </row>
    <row r="77" spans="1:8" ht="15.75" thickBot="1" x14ac:dyDescent="0.3">
      <c r="A77" s="92" t="s">
        <v>16</v>
      </c>
      <c r="B77" s="39"/>
      <c r="C77" s="10"/>
      <c r="D77" s="11"/>
      <c r="E77" s="12"/>
      <c r="F77" s="13"/>
      <c r="G77" s="72"/>
      <c r="H77" s="69"/>
    </row>
    <row r="78" spans="1:8" ht="15.75" thickBot="1" x14ac:dyDescent="0.3">
      <c r="A78" s="105"/>
      <c r="B78" s="103"/>
      <c r="C78" s="103"/>
      <c r="D78" s="103"/>
      <c r="E78" s="103"/>
      <c r="F78" s="103"/>
      <c r="G78" s="103"/>
    </row>
    <row r="79" spans="1:8" x14ac:dyDescent="0.25">
      <c r="A79" s="88"/>
      <c r="B79" s="40"/>
      <c r="C79" s="41"/>
      <c r="D79" s="66" t="s">
        <v>7</v>
      </c>
      <c r="E79" s="67"/>
      <c r="F79" s="62"/>
      <c r="G79" s="68"/>
      <c r="H79" s="69"/>
    </row>
    <row r="80" spans="1:8" x14ac:dyDescent="0.25">
      <c r="A80" s="89"/>
      <c r="B80" s="99"/>
      <c r="C80" s="99"/>
      <c r="D80" s="99"/>
      <c r="E80" s="99"/>
      <c r="F80" s="100"/>
      <c r="G80" s="101"/>
      <c r="H80" s="70"/>
    </row>
    <row r="81" spans="1:8" x14ac:dyDescent="0.25">
      <c r="A81" s="90" t="s">
        <v>8</v>
      </c>
      <c r="B81" s="8" t="s">
        <v>9</v>
      </c>
      <c r="C81" s="9" t="s">
        <v>10</v>
      </c>
      <c r="D81" s="9" t="s">
        <v>11</v>
      </c>
      <c r="E81" s="23">
        <v>21</v>
      </c>
      <c r="F81" s="100"/>
      <c r="G81" s="101"/>
      <c r="H81" s="70"/>
    </row>
    <row r="82" spans="1:8" x14ac:dyDescent="0.25">
      <c r="A82" s="91" t="s">
        <v>12</v>
      </c>
      <c r="B82" s="38"/>
      <c r="C82" s="64"/>
      <c r="D82" s="61"/>
      <c r="E82" s="65"/>
      <c r="F82" s="100"/>
      <c r="G82" s="101"/>
      <c r="H82" s="70"/>
    </row>
    <row r="83" spans="1:8" x14ac:dyDescent="0.25">
      <c r="A83" s="91" t="s">
        <v>13</v>
      </c>
      <c r="B83" s="38"/>
      <c r="C83" s="64"/>
      <c r="D83" s="61"/>
      <c r="E83" s="65"/>
      <c r="F83" s="100"/>
      <c r="G83" s="101"/>
      <c r="H83" s="70"/>
    </row>
    <row r="84" spans="1:8" x14ac:dyDescent="0.25">
      <c r="A84" s="91" t="s">
        <v>14</v>
      </c>
      <c r="B84" s="38"/>
      <c r="C84" s="64"/>
      <c r="D84" s="61"/>
      <c r="E84" s="65"/>
      <c r="F84" s="100"/>
      <c r="G84" s="101"/>
      <c r="H84" s="70"/>
    </row>
    <row r="85" spans="1:8" x14ac:dyDescent="0.25">
      <c r="A85" s="91" t="s">
        <v>15</v>
      </c>
      <c r="B85" s="38"/>
      <c r="C85" s="64"/>
      <c r="D85" s="61"/>
      <c r="E85" s="65"/>
      <c r="F85" s="100"/>
      <c r="G85" s="101"/>
      <c r="H85" s="70"/>
    </row>
    <row r="86" spans="1:8" x14ac:dyDescent="0.25">
      <c r="A86" s="89"/>
      <c r="B86" s="103"/>
      <c r="C86" s="103"/>
      <c r="D86" s="103"/>
      <c r="E86" s="103"/>
      <c r="F86" s="104"/>
      <c r="G86" s="71"/>
      <c r="H86" s="69"/>
    </row>
    <row r="87" spans="1:8" ht="15.75" thickBot="1" x14ac:dyDescent="0.3">
      <c r="A87" s="92" t="s">
        <v>16</v>
      </c>
      <c r="B87" s="39"/>
      <c r="C87" s="10"/>
      <c r="D87" s="11"/>
      <c r="E87" s="12"/>
      <c r="F87" s="13"/>
      <c r="G87" s="72"/>
      <c r="H87" s="69"/>
    </row>
    <row r="88" spans="1:8" ht="15.75" thickBot="1" x14ac:dyDescent="0.3">
      <c r="A88" s="105"/>
      <c r="B88" s="103"/>
      <c r="C88" s="103"/>
      <c r="D88" s="103"/>
      <c r="E88" s="103"/>
      <c r="F88" s="103"/>
      <c r="G88" s="103"/>
    </row>
    <row r="89" spans="1:8" x14ac:dyDescent="0.25">
      <c r="A89" s="88"/>
      <c r="B89" s="40"/>
      <c r="C89" s="41"/>
      <c r="D89" s="66" t="s">
        <v>7</v>
      </c>
      <c r="E89" s="67"/>
      <c r="F89" s="62"/>
      <c r="G89" s="68"/>
      <c r="H89" s="69"/>
    </row>
    <row r="90" spans="1:8" x14ac:dyDescent="0.25">
      <c r="A90" s="89"/>
      <c r="B90" s="99"/>
      <c r="C90" s="99"/>
      <c r="D90" s="99"/>
      <c r="E90" s="99"/>
      <c r="F90" s="100"/>
      <c r="G90" s="101"/>
      <c r="H90" s="70"/>
    </row>
    <row r="91" spans="1:8" x14ac:dyDescent="0.25">
      <c r="A91" s="90" t="s">
        <v>8</v>
      </c>
      <c r="B91" s="8" t="s">
        <v>9</v>
      </c>
      <c r="C91" s="9" t="s">
        <v>10</v>
      </c>
      <c r="D91" s="9" t="s">
        <v>11</v>
      </c>
      <c r="E91" s="23">
        <v>21</v>
      </c>
      <c r="F91" s="100"/>
      <c r="G91" s="101"/>
      <c r="H91" s="70"/>
    </row>
    <row r="92" spans="1:8" x14ac:dyDescent="0.25">
      <c r="A92" s="91" t="s">
        <v>12</v>
      </c>
      <c r="B92" s="38"/>
      <c r="C92" s="64"/>
      <c r="D92" s="61"/>
      <c r="E92" s="65"/>
      <c r="F92" s="100"/>
      <c r="G92" s="101"/>
      <c r="H92" s="70"/>
    </row>
    <row r="93" spans="1:8" x14ac:dyDescent="0.25">
      <c r="A93" s="91" t="s">
        <v>13</v>
      </c>
      <c r="B93" s="38"/>
      <c r="C93" s="64"/>
      <c r="D93" s="61"/>
      <c r="E93" s="65"/>
      <c r="F93" s="100"/>
      <c r="G93" s="101"/>
      <c r="H93" s="70"/>
    </row>
    <row r="94" spans="1:8" x14ac:dyDescent="0.25">
      <c r="A94" s="91" t="s">
        <v>14</v>
      </c>
      <c r="B94" s="38"/>
      <c r="C94" s="64"/>
      <c r="D94" s="61"/>
      <c r="E94" s="65"/>
      <c r="F94" s="100"/>
      <c r="G94" s="101"/>
      <c r="H94" s="70"/>
    </row>
    <row r="95" spans="1:8" x14ac:dyDescent="0.25">
      <c r="A95" s="91" t="s">
        <v>15</v>
      </c>
      <c r="B95" s="38"/>
      <c r="C95" s="64"/>
      <c r="D95" s="61"/>
      <c r="E95" s="65"/>
      <c r="F95" s="100"/>
      <c r="G95" s="101"/>
      <c r="H95" s="70"/>
    </row>
    <row r="96" spans="1:8" x14ac:dyDescent="0.25">
      <c r="A96" s="89"/>
      <c r="B96" s="103"/>
      <c r="C96" s="103"/>
      <c r="D96" s="103"/>
      <c r="E96" s="103"/>
      <c r="F96" s="104"/>
      <c r="G96" s="71"/>
      <c r="H96" s="69"/>
    </row>
    <row r="97" spans="1:8" ht="15.75" thickBot="1" x14ac:dyDescent="0.3">
      <c r="A97" s="92" t="s">
        <v>16</v>
      </c>
      <c r="B97" s="39"/>
      <c r="C97" s="10"/>
      <c r="D97" s="11"/>
      <c r="E97" s="12"/>
      <c r="F97" s="13"/>
      <c r="G97" s="72"/>
      <c r="H97" s="69"/>
    </row>
    <row r="98" spans="1:8" ht="15.75" thickBot="1" x14ac:dyDescent="0.3">
      <c r="A98" s="105"/>
      <c r="B98" s="103"/>
      <c r="C98" s="103"/>
      <c r="D98" s="103"/>
      <c r="E98" s="103"/>
      <c r="F98" s="103"/>
      <c r="G98" s="103"/>
    </row>
    <row r="99" spans="1:8" x14ac:dyDescent="0.25">
      <c r="A99" s="88"/>
      <c r="B99" s="40"/>
      <c r="C99" s="41"/>
      <c r="D99" s="66" t="s">
        <v>7</v>
      </c>
      <c r="E99" s="67"/>
      <c r="F99" s="62"/>
      <c r="G99" s="68"/>
      <c r="H99" s="69"/>
    </row>
    <row r="100" spans="1:8" x14ac:dyDescent="0.25">
      <c r="A100" s="89"/>
      <c r="B100" s="99"/>
      <c r="C100" s="99"/>
      <c r="D100" s="99"/>
      <c r="E100" s="99"/>
      <c r="F100" s="100"/>
      <c r="G100" s="101"/>
      <c r="H100" s="70"/>
    </row>
    <row r="101" spans="1:8" x14ac:dyDescent="0.25">
      <c r="A101" s="90" t="s">
        <v>8</v>
      </c>
      <c r="B101" s="8" t="s">
        <v>9</v>
      </c>
      <c r="C101" s="9" t="s">
        <v>10</v>
      </c>
      <c r="D101" s="9" t="s">
        <v>11</v>
      </c>
      <c r="E101" s="23">
        <v>21</v>
      </c>
      <c r="F101" s="100"/>
      <c r="G101" s="101"/>
      <c r="H101" s="70"/>
    </row>
    <row r="102" spans="1:8" x14ac:dyDescent="0.25">
      <c r="A102" s="91" t="s">
        <v>12</v>
      </c>
      <c r="B102" s="38"/>
      <c r="C102" s="64"/>
      <c r="D102" s="61"/>
      <c r="E102" s="65"/>
      <c r="F102" s="100"/>
      <c r="G102" s="101"/>
      <c r="H102" s="70"/>
    </row>
    <row r="103" spans="1:8" x14ac:dyDescent="0.25">
      <c r="A103" s="91" t="s">
        <v>13</v>
      </c>
      <c r="B103" s="38"/>
      <c r="C103" s="64"/>
      <c r="D103" s="61"/>
      <c r="E103" s="65"/>
      <c r="F103" s="100"/>
      <c r="G103" s="101"/>
      <c r="H103" s="70"/>
    </row>
    <row r="104" spans="1:8" x14ac:dyDescent="0.25">
      <c r="A104" s="91" t="s">
        <v>14</v>
      </c>
      <c r="B104" s="38"/>
      <c r="C104" s="64"/>
      <c r="D104" s="61"/>
      <c r="E104" s="65"/>
      <c r="F104" s="100"/>
      <c r="G104" s="101"/>
      <c r="H104" s="70"/>
    </row>
    <row r="105" spans="1:8" x14ac:dyDescent="0.25">
      <c r="A105" s="91" t="s">
        <v>15</v>
      </c>
      <c r="B105" s="38"/>
      <c r="C105" s="64"/>
      <c r="D105" s="61"/>
      <c r="E105" s="65"/>
      <c r="F105" s="100"/>
      <c r="G105" s="101"/>
      <c r="H105" s="70"/>
    </row>
    <row r="106" spans="1:8" x14ac:dyDescent="0.25">
      <c r="A106" s="89"/>
      <c r="B106" s="103"/>
      <c r="C106" s="103"/>
      <c r="D106" s="103"/>
      <c r="E106" s="103"/>
      <c r="F106" s="104"/>
      <c r="G106" s="71"/>
      <c r="H106" s="69"/>
    </row>
    <row r="107" spans="1:8" ht="15.75" thickBot="1" x14ac:dyDescent="0.3">
      <c r="A107" s="92" t="s">
        <v>16</v>
      </c>
      <c r="B107" s="39"/>
      <c r="C107" s="10"/>
      <c r="D107" s="11"/>
      <c r="E107" s="12"/>
      <c r="F107" s="13"/>
      <c r="G107" s="72"/>
      <c r="H107" s="69"/>
    </row>
    <row r="108" spans="1:8" ht="15.75" thickBot="1" x14ac:dyDescent="0.3">
      <c r="A108" s="105"/>
      <c r="B108" s="103"/>
      <c r="C108" s="103"/>
      <c r="D108" s="103"/>
      <c r="E108" s="103"/>
      <c r="F108" s="103"/>
      <c r="G108" s="103"/>
    </row>
    <row r="109" spans="1:8" x14ac:dyDescent="0.25">
      <c r="A109" s="88"/>
      <c r="B109" s="40"/>
      <c r="C109" s="41"/>
      <c r="D109" s="66" t="s">
        <v>7</v>
      </c>
      <c r="E109" s="67"/>
      <c r="F109" s="62"/>
      <c r="G109" s="68"/>
      <c r="H109" s="69"/>
    </row>
    <row r="110" spans="1:8" x14ac:dyDescent="0.25">
      <c r="A110" s="89"/>
      <c r="B110" s="99"/>
      <c r="C110" s="99"/>
      <c r="D110" s="99"/>
      <c r="E110" s="99"/>
      <c r="F110" s="100"/>
      <c r="G110" s="101"/>
      <c r="H110" s="70"/>
    </row>
    <row r="111" spans="1:8" x14ac:dyDescent="0.25">
      <c r="A111" s="90" t="s">
        <v>8</v>
      </c>
      <c r="B111" s="8" t="s">
        <v>9</v>
      </c>
      <c r="C111" s="9" t="s">
        <v>10</v>
      </c>
      <c r="D111" s="9" t="s">
        <v>11</v>
      </c>
      <c r="E111" s="23">
        <v>21</v>
      </c>
      <c r="F111" s="100"/>
      <c r="G111" s="101"/>
      <c r="H111" s="70"/>
    </row>
    <row r="112" spans="1:8" x14ac:dyDescent="0.25">
      <c r="A112" s="91" t="s">
        <v>12</v>
      </c>
      <c r="B112" s="38"/>
      <c r="C112" s="64"/>
      <c r="D112" s="61"/>
      <c r="E112" s="65"/>
      <c r="F112" s="100"/>
      <c r="G112" s="101"/>
      <c r="H112" s="70"/>
    </row>
    <row r="113" spans="1:8" x14ac:dyDescent="0.25">
      <c r="A113" s="91" t="s">
        <v>13</v>
      </c>
      <c r="B113" s="38"/>
      <c r="C113" s="64"/>
      <c r="D113" s="61"/>
      <c r="E113" s="65"/>
      <c r="F113" s="100"/>
      <c r="G113" s="101"/>
      <c r="H113" s="70"/>
    </row>
    <row r="114" spans="1:8" x14ac:dyDescent="0.25">
      <c r="A114" s="91" t="s">
        <v>14</v>
      </c>
      <c r="B114" s="38"/>
      <c r="C114" s="64"/>
      <c r="D114" s="61"/>
      <c r="E114" s="65"/>
      <c r="F114" s="100"/>
      <c r="G114" s="101"/>
      <c r="H114" s="70"/>
    </row>
    <row r="115" spans="1:8" x14ac:dyDescent="0.25">
      <c r="A115" s="91" t="s">
        <v>15</v>
      </c>
      <c r="B115" s="38"/>
      <c r="C115" s="64"/>
      <c r="D115" s="61"/>
      <c r="E115" s="65"/>
      <c r="F115" s="100"/>
      <c r="G115" s="101"/>
      <c r="H115" s="70"/>
    </row>
    <row r="116" spans="1:8" x14ac:dyDescent="0.25">
      <c r="A116" s="89"/>
      <c r="B116" s="103"/>
      <c r="C116" s="103"/>
      <c r="D116" s="103"/>
      <c r="E116" s="103"/>
      <c r="F116" s="104"/>
      <c r="G116" s="71"/>
      <c r="H116" s="69"/>
    </row>
    <row r="117" spans="1:8" ht="15.75" thickBot="1" x14ac:dyDescent="0.3">
      <c r="A117" s="92" t="s">
        <v>16</v>
      </c>
      <c r="B117" s="39"/>
      <c r="C117" s="10"/>
      <c r="D117" s="11"/>
      <c r="E117" s="12"/>
      <c r="F117" s="13"/>
      <c r="G117" s="72"/>
      <c r="H117" s="69"/>
    </row>
    <row r="118" spans="1:8" x14ac:dyDescent="0.25">
      <c r="A118" s="105"/>
      <c r="B118" s="103"/>
      <c r="C118" s="103"/>
      <c r="D118" s="103"/>
      <c r="E118" s="103"/>
      <c r="F118" s="103"/>
      <c r="G118" s="103"/>
    </row>
  </sheetData>
  <mergeCells count="32">
    <mergeCell ref="B99:C99"/>
    <mergeCell ref="D99:E99"/>
    <mergeCell ref="B109:C109"/>
    <mergeCell ref="D109:E109"/>
    <mergeCell ref="B69:C69"/>
    <mergeCell ref="D69:E69"/>
    <mergeCell ref="B79:C79"/>
    <mergeCell ref="D79:E79"/>
    <mergeCell ref="B89:C89"/>
    <mergeCell ref="D89:E89"/>
    <mergeCell ref="B2:D2"/>
    <mergeCell ref="A1:I1"/>
    <mergeCell ref="K1:K3"/>
    <mergeCell ref="B59:C59"/>
    <mergeCell ref="D59:E59"/>
    <mergeCell ref="B49:C49"/>
    <mergeCell ref="D49:E49"/>
    <mergeCell ref="B19:C19"/>
    <mergeCell ref="D19:E19"/>
    <mergeCell ref="B29:C29"/>
    <mergeCell ref="D29:E29"/>
    <mergeCell ref="B39:C39"/>
    <mergeCell ref="D39:E39"/>
    <mergeCell ref="J1:J3"/>
    <mergeCell ref="E2:E3"/>
    <mergeCell ref="L1:L3"/>
    <mergeCell ref="R2:U3"/>
    <mergeCell ref="Z3:AC3"/>
    <mergeCell ref="V3:Y3"/>
    <mergeCell ref="V2:AC2"/>
    <mergeCell ref="M1:M3"/>
    <mergeCell ref="N2:Q3"/>
  </mergeCells>
  <phoneticPr fontId="17" type="noConversion"/>
  <dataValidations count="1">
    <dataValidation type="date" operator="greaterThan" allowBlank="1" showInputMessage="1" showErrorMessage="1" sqref="C4:C17" xr:uid="{0EAC836B-BE06-44EA-8D96-35455495E8D7}">
      <formula1>B4</formula1>
    </dataValidation>
  </dataValidations>
  <pageMargins left="0.7" right="0.7" top="0.75" bottom="0.75" header="0.3" footer="0.3"/>
  <ignoredErrors>
    <ignoredError sqref="D4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Année comptable</vt:lpstr>
      <vt:lpstr>Amortissements</vt:lpstr>
      <vt:lpstr>BDRechV</vt:lpstr>
      <vt:lpstr>Misenpagevide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Supcik Patricia</cp:lastModifiedBy>
  <dcterms:created xsi:type="dcterms:W3CDTF">2015-06-05T18:19:34Z</dcterms:created>
  <dcterms:modified xsi:type="dcterms:W3CDTF">2024-02-05T20:26:40Z</dcterms:modified>
</cp:coreProperties>
</file>