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rie\Desktop\"/>
    </mc:Choice>
  </mc:AlternateContent>
  <xr:revisionPtr revIDLastSave="0" documentId="13_ncr:1_{7718BE55-ECE9-40FB-B23C-D76C8862ECA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capitulatif" sheetId="9" r:id="rId1"/>
    <sheet name="historique1" sheetId="13" r:id="rId2"/>
  </sheets>
  <definedNames>
    <definedName name="calcaire1">#REF!</definedName>
    <definedName name="calcaire1.2">#REF!</definedName>
    <definedName name="calcaire2">#REF!</definedName>
    <definedName name="calcaire2.2">#REF!</definedName>
    <definedName name="dix_14">#REF!</definedName>
    <definedName name="F1G">#REF!</definedName>
    <definedName name="F2.1">#REF!</definedName>
    <definedName name="F2.2">#REF!</definedName>
    <definedName name="F2.3">#REF!</definedName>
    <definedName name="F2.4">#REF!</definedName>
    <definedName name="formule">#REF!</definedName>
    <definedName name="formule1">#REF!</definedName>
    <definedName name="formule2">#REF!</definedName>
    <definedName name="formule3">#REF!</definedName>
    <definedName name="formule4">#REF!</definedName>
    <definedName name="formule5">#REF!</definedName>
    <definedName name="formules">#REF!</definedName>
    <definedName name="galet1">#REF!</definedName>
    <definedName name="galet2">#REF!</definedName>
    <definedName name="Pas_10_14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25" i="9" l="1"/>
  <c r="C11" i="9"/>
  <c r="C21" i="9"/>
  <c r="O35" i="9"/>
  <c r="O36" i="9"/>
  <c r="O38" i="9"/>
  <c r="O37" i="9"/>
  <c r="G13" i="9" a="1"/>
  <c r="H25" i="9" a="1"/>
  <c r="H25" i="9" l="1"/>
  <c r="G13" i="9"/>
  <c r="P27" i="9" l="1"/>
  <c r="H14" i="9"/>
  <c r="D28" i="9"/>
  <c r="M16" i="9"/>
  <c r="G14" i="9"/>
  <c r="P25" i="9" l="1"/>
  <c r="O27" i="9"/>
  <c r="N27" i="9"/>
  <c r="N25" i="9"/>
  <c r="J14" i="9"/>
  <c r="M18" i="9"/>
  <c r="D29" i="9"/>
  <c r="P38" i="9" s="1"/>
  <c r="I14" i="9"/>
  <c r="P37" i="9"/>
  <c r="P18" i="9"/>
  <c r="N18" i="9"/>
  <c r="O18" i="9"/>
  <c r="N16" i="9"/>
  <c r="O16" i="9"/>
  <c r="P16" i="9"/>
  <c r="M27" i="9" l="1"/>
  <c r="P20" i="9"/>
  <c r="M25" i="9" l="1"/>
  <c r="O20" i="9"/>
  <c r="N6" i="9"/>
  <c r="N20" i="9"/>
  <c r="M20" i="9"/>
  <c r="O10" i="9"/>
  <c r="N10" i="9"/>
  <c r="N26" i="9" s="1"/>
  <c r="P10" i="9"/>
  <c r="O28" i="9" l="1"/>
  <c r="O26" i="9"/>
  <c r="N28" i="9"/>
  <c r="P26" i="9"/>
  <c r="P28" i="9"/>
  <c r="N17" i="9"/>
  <c r="N19" i="9"/>
  <c r="N21" i="9" s="1"/>
  <c r="M10" i="9"/>
  <c r="M28" i="9" s="1"/>
  <c r="O6" i="9"/>
  <c r="M26" i="9" l="1"/>
  <c r="M6" i="9"/>
  <c r="M17" i="9" s="1"/>
  <c r="O17" i="9"/>
  <c r="O19" i="9"/>
  <c r="O21" i="9" s="1"/>
  <c r="Q10" i="9"/>
  <c r="O11" i="9" s="1"/>
  <c r="D20" i="9"/>
  <c r="P36" i="9" s="1"/>
  <c r="M19" i="9" l="1"/>
  <c r="M21" i="9" s="1"/>
  <c r="M11" i="9"/>
  <c r="P11" i="9"/>
  <c r="Q6" i="9"/>
  <c r="I5" i="9" s="1"/>
  <c r="D21" i="9"/>
  <c r="P6" i="9"/>
  <c r="N11" i="9"/>
  <c r="P17" i="9" l="1"/>
  <c r="P19" i="9"/>
  <c r="P21" i="9" s="1"/>
  <c r="Q11" i="9"/>
  <c r="P7" i="9"/>
  <c r="O7" i="9"/>
  <c r="N7" i="9"/>
  <c r="M7" i="9"/>
  <c r="Q7" i="9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<sst xmlns="http://schemas.openxmlformats.org/spreadsheetml/2006/main" count="107" uniqueCount="43">
  <si>
    <t xml:space="preserve">Tout venant </t>
  </si>
  <si>
    <t>(t/h)</t>
  </si>
  <si>
    <t>bascule 2</t>
  </si>
  <si>
    <t>bascule 1</t>
  </si>
  <si>
    <t>total mesuré</t>
  </si>
  <si>
    <t>bascule 4</t>
  </si>
  <si>
    <t>secondaire</t>
  </si>
  <si>
    <t>concassage</t>
  </si>
  <si>
    <t>Valeurs</t>
  </si>
  <si>
    <t xml:space="preserve">théorique </t>
  </si>
  <si>
    <t>Mesuré</t>
  </si>
  <si>
    <t>formule1</t>
  </si>
  <si>
    <t>F2.1</t>
  </si>
  <si>
    <t>bascule 3</t>
  </si>
  <si>
    <t>TO Mesuré</t>
  </si>
  <si>
    <t>total journée (TO)</t>
  </si>
  <si>
    <t>TO mesuré (t/h)</t>
  </si>
  <si>
    <t>TO théorique</t>
  </si>
  <si>
    <t>TO théotique</t>
  </si>
  <si>
    <t xml:space="preserve">Mot de passe </t>
  </si>
  <si>
    <t>rosières</t>
  </si>
  <si>
    <t>Validation :</t>
  </si>
  <si>
    <t>date</t>
  </si>
  <si>
    <t>Heures  fonctionnement</t>
  </si>
  <si>
    <t>tonnage totale</t>
  </si>
  <si>
    <t>Heures</t>
  </si>
  <si>
    <t xml:space="preserve"> eau</t>
  </si>
  <si>
    <t>**********</t>
  </si>
  <si>
    <t>***</t>
  </si>
  <si>
    <t>****</t>
  </si>
  <si>
    <t>*s**</t>
  </si>
  <si>
    <t>*)****</t>
  </si>
  <si>
    <t>*****</t>
  </si>
  <si>
    <t>**</t>
  </si>
  <si>
    <t>*****1 :</t>
  </si>
  <si>
    <t>***** :</t>
  </si>
  <si>
    <t>*******</t>
  </si>
  <si>
    <t>bascule</t>
  </si>
  <si>
    <t>bascule3</t>
  </si>
  <si>
    <t>bascule4</t>
  </si>
  <si>
    <t>bascule2</t>
  </si>
  <si>
    <r>
      <rPr>
        <b/>
        <u/>
        <sz val="11"/>
        <color rgb="FFFF0000"/>
        <rFont val="Calibri"/>
        <family val="2"/>
        <scheme val="minor"/>
      </rPr>
      <t>Réinitialiser</t>
    </r>
    <r>
      <rPr>
        <sz val="11"/>
        <color theme="1"/>
        <rFont val="Calibri"/>
        <family val="2"/>
        <scheme val="minor"/>
      </rPr>
      <t xml:space="preserve"> </t>
    </r>
  </si>
  <si>
    <t xml:space="preserve">*****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</si>
</sst>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0.0"/>
    <numFmt numFmtId="165" formatCode="0.0%"/>
    <numFmt numFmtId="166" formatCode="0&quot;t/h&quot;"/>
    <numFmt numFmtId="167" formatCode="0&quot;TO&quot;"/>
    <numFmt numFmtId="168" formatCode="0.0&quot;t/h&quot;"/>
    <numFmt numFmtId="169" formatCode="0&quot;%&quot;"/>
    <numFmt numFmtId="170" formatCode="0.00&quot;t/h&quot;"/>
    <numFmt numFmtId="171" formatCode="0.0&quot;m³&quot;"/>
  </numFmts>
  <fonts count="2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20"/>
      <color rgb="FF000000"/>
      <name val="Calibri"/>
      <family val="2"/>
    </font>
    <font>
      <u/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sz val="16"/>
      <color theme="5" tint="-0.249977111117893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sz val="16"/>
      <color rgb="FF00B050"/>
      <name val="Calibri"/>
      <family val="2"/>
      <scheme val="minor"/>
    </font>
    <font>
      <b/>
      <sz val="16"/>
      <name val="Calibri"/>
      <family val="2"/>
      <scheme val="minor"/>
    </font>
    <font>
      <u/>
      <sz val="16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rgb="FF000000"/>
      <name val="Segoe UI"/>
      <family val="2"/>
    </font>
  </fonts>
  <fills count="1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9" fontId="12" fillId="0" borderId="0" applyFont="0" applyFill="0" applyBorder="0" applyAlignment="0" applyProtection="0"/>
  </cellStyleXfs>
  <cellXfs count="101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6" borderId="4" xfId="0" applyFill="1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/>
    <xf numFmtId="0" fontId="0" fillId="8" borderId="4" xfId="0" applyFill="1" applyBorder="1" applyAlignment="1">
      <alignment horizontal="center"/>
    </xf>
    <xf numFmtId="0" fontId="3" fillId="8" borderId="4" xfId="0" applyFont="1" applyFill="1" applyBorder="1" applyAlignment="1">
      <alignment horizontal="center"/>
    </xf>
    <xf numFmtId="0" fontId="3" fillId="6" borderId="4" xfId="0" applyFont="1" applyFill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8" fillId="0" borderId="0" xfId="0" applyFont="1" applyAlignment="1">
      <alignment horizontal="center"/>
    </xf>
    <xf numFmtId="0" fontId="4" fillId="0" borderId="0" xfId="0" applyFont="1" applyBorder="1"/>
    <xf numFmtId="0" fontId="4" fillId="0" borderId="21" xfId="0" applyFont="1" applyBorder="1"/>
    <xf numFmtId="0" fontId="4" fillId="7" borderId="21" xfId="0" applyFont="1" applyFill="1" applyBorder="1"/>
    <xf numFmtId="2" fontId="4" fillId="0" borderId="21" xfId="0" applyNumberFormat="1" applyFont="1" applyFill="1" applyBorder="1"/>
    <xf numFmtId="0" fontId="11" fillId="0" borderId="21" xfId="0" applyFont="1" applyBorder="1"/>
    <xf numFmtId="0" fontId="0" fillId="0" borderId="8" xfId="0" applyBorder="1" applyAlignment="1">
      <alignment horizontal="right"/>
    </xf>
    <xf numFmtId="0" fontId="0" fillId="0" borderId="8" xfId="0" applyBorder="1" applyAlignment="1">
      <alignment horizontal="center"/>
    </xf>
    <xf numFmtId="0" fontId="4" fillId="0" borderId="21" xfId="0" applyFont="1" applyBorder="1" applyAlignment="1">
      <alignment horizontal="center"/>
    </xf>
    <xf numFmtId="2" fontId="0" fillId="0" borderId="0" xfId="0" applyNumberFormat="1"/>
    <xf numFmtId="166" fontId="9" fillId="0" borderId="2" xfId="0" applyNumberFormat="1" applyFont="1" applyBorder="1" applyAlignment="1" applyProtection="1">
      <alignment horizontal="center"/>
      <protection locked="0"/>
    </xf>
    <xf numFmtId="167" fontId="9" fillId="0" borderId="2" xfId="0" applyNumberFormat="1" applyFont="1" applyBorder="1" applyAlignment="1" applyProtection="1">
      <alignment horizontal="center"/>
      <protection locked="0"/>
    </xf>
    <xf numFmtId="168" fontId="10" fillId="0" borderId="2" xfId="0" applyNumberFormat="1" applyFont="1" applyBorder="1" applyAlignment="1" applyProtection="1">
      <alignment horizontal="center"/>
      <protection locked="0"/>
    </xf>
    <xf numFmtId="166" fontId="0" fillId="8" borderId="4" xfId="0" applyNumberFormat="1" applyFill="1" applyBorder="1" applyAlignment="1">
      <alignment horizontal="center"/>
    </xf>
    <xf numFmtId="169" fontId="0" fillId="8" borderId="4" xfId="0" applyNumberFormat="1" applyFill="1" applyBorder="1" applyAlignment="1">
      <alignment horizontal="center"/>
    </xf>
    <xf numFmtId="168" fontId="9" fillId="0" borderId="2" xfId="0" applyNumberFormat="1" applyFont="1" applyFill="1" applyBorder="1" applyAlignment="1" applyProtection="1">
      <alignment horizontal="center"/>
      <protection locked="0"/>
    </xf>
    <xf numFmtId="0" fontId="13" fillId="14" borderId="21" xfId="0" applyFont="1" applyFill="1" applyBorder="1"/>
    <xf numFmtId="2" fontId="13" fillId="14" borderId="23" xfId="0" applyNumberFormat="1" applyFont="1" applyFill="1" applyBorder="1"/>
    <xf numFmtId="0" fontId="13" fillId="14" borderId="4" xfId="0" applyFont="1" applyFill="1" applyBorder="1" applyAlignment="1">
      <alignment horizontal="right"/>
    </xf>
    <xf numFmtId="164" fontId="13" fillId="14" borderId="24" xfId="0" applyNumberFormat="1" applyFont="1" applyFill="1" applyBorder="1" applyAlignment="1">
      <alignment horizontal="center"/>
    </xf>
    <xf numFmtId="164" fontId="13" fillId="14" borderId="23" xfId="0" applyNumberFormat="1" applyFont="1" applyFill="1" applyBorder="1"/>
    <xf numFmtId="0" fontId="13" fillId="14" borderId="21" xfId="0" applyFont="1" applyFill="1" applyBorder="1" applyAlignment="1">
      <alignment horizontal="center"/>
    </xf>
    <xf numFmtId="0" fontId="13" fillId="14" borderId="22" xfId="0" applyFont="1" applyFill="1" applyBorder="1" applyAlignment="1">
      <alignment horizontal="right"/>
    </xf>
    <xf numFmtId="0" fontId="13" fillId="14" borderId="22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NumberForma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4" fontId="0" fillId="0" borderId="0" xfId="0" applyNumberFormat="1" applyBorder="1" applyAlignment="1"/>
    <xf numFmtId="14" fontId="0" fillId="0" borderId="0" xfId="0" applyNumberFormat="1" applyAlignment="1"/>
    <xf numFmtId="0" fontId="5" fillId="5" borderId="4" xfId="0" applyFont="1" applyFill="1" applyBorder="1" applyAlignment="1">
      <alignment horizontal="center"/>
    </xf>
    <xf numFmtId="0" fontId="5" fillId="12" borderId="4" xfId="0" applyFont="1" applyFill="1" applyBorder="1" applyAlignment="1">
      <alignment horizontal="center"/>
    </xf>
    <xf numFmtId="166" fontId="5" fillId="12" borderId="4" xfId="0" applyNumberFormat="1" applyFont="1" applyFill="1" applyBorder="1" applyAlignment="1">
      <alignment horizontal="center"/>
    </xf>
    <xf numFmtId="9" fontId="5" fillId="9" borderId="4" xfId="1" applyFont="1" applyFill="1" applyBorder="1" applyAlignment="1">
      <alignment horizontal="center"/>
    </xf>
    <xf numFmtId="166" fontId="5" fillId="10" borderId="4" xfId="0" applyNumberFormat="1" applyFont="1" applyFill="1" applyBorder="1" applyAlignment="1">
      <alignment horizontal="center"/>
    </xf>
    <xf numFmtId="165" fontId="5" fillId="9" borderId="4" xfId="1" applyNumberFormat="1" applyFont="1" applyFill="1" applyBorder="1" applyAlignment="1">
      <alignment horizontal="center"/>
    </xf>
    <xf numFmtId="166" fontId="5" fillId="11" borderId="4" xfId="0" applyNumberFormat="1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168" fontId="5" fillId="13" borderId="4" xfId="0" applyNumberFormat="1" applyFont="1" applyFill="1" applyBorder="1" applyAlignment="1">
      <alignment horizontal="center"/>
    </xf>
    <xf numFmtId="170" fontId="5" fillId="13" borderId="4" xfId="0" applyNumberFormat="1" applyFont="1" applyFill="1" applyBorder="1" applyAlignment="1">
      <alignment horizontal="center"/>
    </xf>
    <xf numFmtId="10" fontId="5" fillId="9" borderId="4" xfId="1" applyNumberFormat="1" applyFont="1" applyFill="1" applyBorder="1" applyAlignment="1">
      <alignment horizontal="center"/>
    </xf>
    <xf numFmtId="168" fontId="5" fillId="3" borderId="4" xfId="0" applyNumberFormat="1" applyFont="1" applyFill="1" applyBorder="1" applyAlignment="1">
      <alignment horizontal="center"/>
    </xf>
    <xf numFmtId="170" fontId="5" fillId="3" borderId="4" xfId="0" applyNumberFormat="1" applyFont="1" applyFill="1" applyBorder="1" applyAlignment="1">
      <alignment horizontal="center"/>
    </xf>
    <xf numFmtId="0" fontId="17" fillId="3" borderId="13" xfId="0" applyFont="1" applyFill="1" applyBorder="1"/>
    <xf numFmtId="0" fontId="18" fillId="5" borderId="4" xfId="0" applyFont="1" applyFill="1" applyBorder="1" applyAlignment="1">
      <alignment horizontal="center"/>
    </xf>
    <xf numFmtId="0" fontId="18" fillId="5" borderId="4" xfId="0" quotePrefix="1" applyFont="1" applyFill="1" applyBorder="1" applyAlignment="1">
      <alignment horizontal="center"/>
    </xf>
    <xf numFmtId="0" fontId="17" fillId="5" borderId="12" xfId="0" applyFont="1" applyFill="1" applyBorder="1"/>
    <xf numFmtId="0" fontId="19" fillId="3" borderId="13" xfId="0" applyFont="1" applyFill="1" applyBorder="1"/>
    <xf numFmtId="166" fontId="20" fillId="0" borderId="4" xfId="0" applyNumberFormat="1" applyFont="1" applyBorder="1" applyAlignment="1">
      <alignment horizontal="center"/>
    </xf>
    <xf numFmtId="167" fontId="20" fillId="0" borderId="12" xfId="0" applyNumberFormat="1" applyFont="1" applyBorder="1" applyAlignment="1">
      <alignment horizontal="center"/>
    </xf>
    <xf numFmtId="0" fontId="21" fillId="3" borderId="13" xfId="0" applyFont="1" applyFill="1" applyBorder="1"/>
    <xf numFmtId="9" fontId="22" fillId="0" borderId="4" xfId="1" applyFont="1" applyBorder="1" applyAlignment="1">
      <alignment horizontal="center"/>
    </xf>
    <xf numFmtId="9" fontId="17" fillId="0" borderId="12" xfId="0" applyNumberFormat="1" applyFont="1" applyBorder="1" applyAlignment="1">
      <alignment horizontal="center"/>
    </xf>
    <xf numFmtId="0" fontId="17" fillId="3" borderId="14" xfId="0" applyFont="1" applyFill="1" applyBorder="1"/>
    <xf numFmtId="0" fontId="18" fillId="2" borderId="5" xfId="0" applyFont="1" applyFill="1" applyBorder="1" applyAlignment="1">
      <alignment horizontal="center"/>
    </xf>
    <xf numFmtId="9" fontId="22" fillId="0" borderId="17" xfId="1" applyFont="1" applyBorder="1" applyAlignment="1">
      <alignment horizontal="center"/>
    </xf>
    <xf numFmtId="9" fontId="17" fillId="0" borderId="18" xfId="1" applyFont="1" applyBorder="1" applyAlignment="1">
      <alignment horizontal="center"/>
    </xf>
    <xf numFmtId="0" fontId="17" fillId="0" borderId="0" xfId="0" applyFont="1"/>
    <xf numFmtId="0" fontId="23" fillId="0" borderId="1" xfId="0" applyFont="1" applyBorder="1" applyAlignment="1">
      <alignment horizontal="center"/>
    </xf>
    <xf numFmtId="167" fontId="16" fillId="0" borderId="0" xfId="0" applyNumberFormat="1" applyFont="1" applyBorder="1" applyAlignment="1">
      <alignment horizontal="center"/>
    </xf>
    <xf numFmtId="14" fontId="17" fillId="0" borderId="2" xfId="0" applyNumberFormat="1" applyFont="1" applyBorder="1" applyProtection="1">
      <protection locked="0"/>
    </xf>
    <xf numFmtId="0" fontId="9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14" fontId="24" fillId="0" borderId="4" xfId="0" applyNumberFormat="1" applyFont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25" fillId="4" borderId="0" xfId="0" applyFont="1" applyFill="1" applyAlignment="1">
      <alignment horizontal="center" vertical="center"/>
    </xf>
    <xf numFmtId="0" fontId="26" fillId="0" borderId="0" xfId="0" applyFont="1" applyAlignment="1">
      <alignment horizontal="center"/>
    </xf>
    <xf numFmtId="0" fontId="27" fillId="10" borderId="0" xfId="0" applyFont="1" applyFill="1" applyAlignment="1">
      <alignment horizontal="center"/>
    </xf>
    <xf numFmtId="0" fontId="1" fillId="0" borderId="0" xfId="0" applyFont="1"/>
    <xf numFmtId="171" fontId="9" fillId="0" borderId="2" xfId="0" applyNumberFormat="1" applyFont="1" applyBorder="1" applyAlignment="1">
      <alignment horizontal="center"/>
    </xf>
    <xf numFmtId="0" fontId="6" fillId="0" borderId="8" xfId="0" applyFont="1" applyBorder="1" applyAlignment="1">
      <alignment vertical="center"/>
    </xf>
    <xf numFmtId="0" fontId="5" fillId="2" borderId="8" xfId="0" applyFont="1" applyFill="1" applyBorder="1" applyAlignment="1">
      <alignment horizontal="center"/>
    </xf>
    <xf numFmtId="0" fontId="5" fillId="2" borderId="9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0" fontId="15" fillId="3" borderId="6" xfId="0" applyFont="1" applyFill="1" applyBorder="1" applyAlignment="1">
      <alignment horizontal="center"/>
    </xf>
    <xf numFmtId="0" fontId="15" fillId="3" borderId="7" xfId="0" applyFont="1" applyFill="1" applyBorder="1" applyAlignment="1">
      <alignment horizontal="center"/>
    </xf>
    <xf numFmtId="0" fontId="15" fillId="3" borderId="3" xfId="0" applyFont="1" applyFill="1" applyBorder="1" applyAlignment="1">
      <alignment horizontal="center"/>
    </xf>
    <xf numFmtId="0" fontId="5" fillId="5" borderId="8" xfId="0" applyFont="1" applyFill="1" applyBorder="1" applyAlignment="1">
      <alignment horizontal="center"/>
    </xf>
    <xf numFmtId="0" fontId="5" fillId="5" borderId="9" xfId="0" applyFont="1" applyFill="1" applyBorder="1" applyAlignment="1">
      <alignment horizontal="center"/>
    </xf>
    <xf numFmtId="0" fontId="5" fillId="5" borderId="10" xfId="0" applyFont="1" applyFill="1" applyBorder="1" applyAlignment="1">
      <alignment horizontal="center"/>
    </xf>
    <xf numFmtId="0" fontId="16" fillId="2" borderId="19" xfId="0" applyFont="1" applyFill="1" applyBorder="1" applyAlignment="1">
      <alignment horizontal="center"/>
    </xf>
    <xf numFmtId="0" fontId="16" fillId="2" borderId="9" xfId="0" applyFont="1" applyFill="1" applyBorder="1" applyAlignment="1">
      <alignment horizontal="center"/>
    </xf>
    <xf numFmtId="0" fontId="16" fillId="2" borderId="11" xfId="0" applyFont="1" applyFill="1" applyBorder="1" applyAlignment="1">
      <alignment horizontal="center"/>
    </xf>
    <xf numFmtId="0" fontId="16" fillId="5" borderId="20" xfId="0" applyFont="1" applyFill="1" applyBorder="1" applyAlignment="1">
      <alignment horizontal="center"/>
    </xf>
    <xf numFmtId="0" fontId="16" fillId="5" borderId="15" xfId="0" applyFont="1" applyFill="1" applyBorder="1" applyAlignment="1">
      <alignment horizontal="center"/>
    </xf>
    <xf numFmtId="0" fontId="16" fillId="5" borderId="16" xfId="0" applyFont="1" applyFill="1" applyBorder="1" applyAlignment="1">
      <alignment horizontal="center"/>
    </xf>
    <xf numFmtId="0" fontId="9" fillId="0" borderId="4" xfId="0" applyFont="1" applyBorder="1" applyAlignment="1" applyProtection="1">
      <alignment horizontal="center"/>
      <protection locked="0"/>
    </xf>
    <xf numFmtId="0" fontId="5" fillId="0" borderId="4" xfId="0" applyFont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horizontal="center"/>
      <protection locked="0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fmlaLink="$I$20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144780</xdr:colOff>
          <xdr:row>32</xdr:row>
          <xdr:rowOff>15240</xdr:rowOff>
        </xdr:from>
        <xdr:to>
          <xdr:col>4</xdr:col>
          <xdr:colOff>502920</xdr:colOff>
          <xdr:row>34</xdr:row>
          <xdr:rowOff>152400</xdr:rowOff>
        </xdr:to>
        <xdr:sp macro="" textlink="">
          <xdr:nvSpPr>
            <xdr:cNvPr id="14368" name="Button 32" hidden="1">
              <a:extLst>
                <a:ext uri="{63B3BB69-23CF-44E3-9099-C40C66FF867C}">
                  <a14:compatExt spid="_x0000_s14368"/>
                </a:ext>
                <a:ext uri="{FF2B5EF4-FFF2-40B4-BE49-F238E27FC236}">
                  <a16:creationId xmlns:a16="http://schemas.microsoft.com/office/drawing/2014/main" id="{00000000-0008-0000-0000-000020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160020</xdr:colOff>
          <xdr:row>18</xdr:row>
          <xdr:rowOff>91440</xdr:rowOff>
        </xdr:from>
        <xdr:to>
          <xdr:col>8</xdr:col>
          <xdr:colOff>129540</xdr:colOff>
          <xdr:row>20</xdr:row>
          <xdr:rowOff>121920</xdr:rowOff>
        </xdr:to>
        <xdr:sp macro="" textlink="">
          <xdr:nvSpPr>
            <xdr:cNvPr id="14370" name="Check Box 34" hidden="1">
              <a:extLst>
                <a:ext uri="{63B3BB69-23CF-44E3-9099-C40C66FF867C}">
                  <a14:compatExt spid="_x0000_s14370"/>
                </a:ext>
                <a:ext uri="{FF2B5EF4-FFF2-40B4-BE49-F238E27FC236}">
                  <a16:creationId xmlns:a16="http://schemas.microsoft.com/office/drawing/2014/main" id="{00000000-0008-0000-0000-00002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10/14</a:t>
              </a:r>
            </a:p>
          </xdr:txBody>
        </xdr:sp>
        <xdr:clientData/>
      </xdr:twoCellAnchor>
    </mc:Choice>
    <mc:Fallback/>
  </mc:AlternateContent>
  <xdr:twoCellAnchor>
    <xdr:from>
      <xdr:col>2</xdr:col>
      <xdr:colOff>805543</xdr:colOff>
      <xdr:row>28</xdr:row>
      <xdr:rowOff>141515</xdr:rowOff>
    </xdr:from>
    <xdr:to>
      <xdr:col>8</xdr:col>
      <xdr:colOff>217516</xdr:colOff>
      <xdr:row>38</xdr:row>
      <xdr:rowOff>119150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CDF8F14C-D596-4F21-9F43-3D029942E336}"/>
            </a:ext>
          </a:extLst>
        </xdr:cNvPr>
        <xdr:cNvCxnSpPr>
          <a:stCxn id="5" idx="1"/>
        </xdr:cNvCxnSpPr>
      </xdr:nvCxnSpPr>
      <xdr:spPr>
        <a:xfrm flipH="1" flipV="1">
          <a:off x="2471057" y="6607629"/>
          <a:ext cx="5888973" cy="188263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217516</xdr:colOff>
      <xdr:row>34</xdr:row>
      <xdr:rowOff>167641</xdr:rowOff>
    </xdr:from>
    <xdr:to>
      <xdr:col>11</xdr:col>
      <xdr:colOff>203662</xdr:colOff>
      <xdr:row>42</xdr:row>
      <xdr:rowOff>70658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610BD369-B863-4CE4-AF50-5494ED8DD0A3}"/>
            </a:ext>
          </a:extLst>
        </xdr:cNvPr>
        <xdr:cNvSpPr txBox="1"/>
      </xdr:nvSpPr>
      <xdr:spPr>
        <a:xfrm>
          <a:off x="8363296" y="7787641"/>
          <a:ext cx="3194166" cy="136605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Cellules</a:t>
          </a:r>
          <a:r>
            <a:rPr lang="fr-FR" sz="1600" baseline="0"/>
            <a:t> </a:t>
          </a:r>
          <a:r>
            <a:rPr lang="fr-FR" sz="1600"/>
            <a:t> encadré</a:t>
          </a:r>
          <a:r>
            <a:rPr lang="fr-FR" sz="1600" baseline="0"/>
            <a:t> en rouge à réinitialiser </a:t>
          </a:r>
          <a:endParaRPr lang="fr-FR" sz="1600"/>
        </a:p>
      </xdr:txBody>
    </xdr:sp>
    <xdr:clientData/>
  </xdr:twoCellAnchor>
  <xdr:twoCellAnchor>
    <xdr:from>
      <xdr:col>4</xdr:col>
      <xdr:colOff>705196</xdr:colOff>
      <xdr:row>40</xdr:row>
      <xdr:rowOff>15241</xdr:rowOff>
    </xdr:from>
    <xdr:to>
      <xdr:col>7</xdr:col>
      <xdr:colOff>234142</xdr:colOff>
      <xdr:row>47</xdr:row>
      <xdr:rowOff>101138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A0BED330-0528-4F43-93B1-0D4F862BDE68}"/>
            </a:ext>
          </a:extLst>
        </xdr:cNvPr>
        <xdr:cNvSpPr txBox="1"/>
      </xdr:nvSpPr>
      <xdr:spPr>
        <a:xfrm>
          <a:off x="4484716" y="8732521"/>
          <a:ext cx="3194166" cy="136605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Possibilité</a:t>
          </a:r>
          <a:r>
            <a:rPr lang="fr-FR" sz="1600" baseline="0"/>
            <a:t> de créé un bouton réinitialiser ? :)</a:t>
          </a:r>
          <a:endParaRPr lang="fr-FR" sz="1600"/>
        </a:p>
      </xdr:txBody>
    </xdr:sp>
    <xdr:clientData/>
  </xdr:twoCellAnchor>
  <xdr:twoCellAnchor>
    <xdr:from>
      <xdr:col>2</xdr:col>
      <xdr:colOff>559724</xdr:colOff>
      <xdr:row>40</xdr:row>
      <xdr:rowOff>117764</xdr:rowOff>
    </xdr:from>
    <xdr:to>
      <xdr:col>4</xdr:col>
      <xdr:colOff>705196</xdr:colOff>
      <xdr:row>43</xdr:row>
      <xdr:rowOff>149630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A6D71A1-F6B0-4707-BEFB-CE7332E27251}"/>
            </a:ext>
          </a:extLst>
        </xdr:cNvPr>
        <xdr:cNvCxnSpPr>
          <a:stCxn id="8" idx="1"/>
        </xdr:cNvCxnSpPr>
      </xdr:nvCxnSpPr>
      <xdr:spPr>
        <a:xfrm flipH="1" flipV="1">
          <a:off x="2228504" y="8835044"/>
          <a:ext cx="2256212" cy="58050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968829</xdr:colOff>
      <xdr:row>27</xdr:row>
      <xdr:rowOff>141514</xdr:rowOff>
    </xdr:from>
    <xdr:to>
      <xdr:col>8</xdr:col>
      <xdr:colOff>217516</xdr:colOff>
      <xdr:row>38</xdr:row>
      <xdr:rowOff>119150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DDAC8095-BAA7-43B9-A613-86F114A98858}"/>
            </a:ext>
          </a:extLst>
        </xdr:cNvPr>
        <xdr:cNvCxnSpPr>
          <a:stCxn id="5" idx="1"/>
        </xdr:cNvCxnSpPr>
      </xdr:nvCxnSpPr>
      <xdr:spPr>
        <a:xfrm flipH="1" flipV="1">
          <a:off x="2634343" y="6368143"/>
          <a:ext cx="5725687" cy="212212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936172</xdr:colOff>
      <xdr:row>19</xdr:row>
      <xdr:rowOff>97971</xdr:rowOff>
    </xdr:from>
    <xdr:to>
      <xdr:col>8</xdr:col>
      <xdr:colOff>217516</xdr:colOff>
      <xdr:row>38</xdr:row>
      <xdr:rowOff>119150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BDA9A525-3106-4AE3-8F88-2E95EC636B3A}"/>
            </a:ext>
          </a:extLst>
        </xdr:cNvPr>
        <xdr:cNvCxnSpPr>
          <a:stCxn id="5" idx="1"/>
        </xdr:cNvCxnSpPr>
      </xdr:nvCxnSpPr>
      <xdr:spPr>
        <a:xfrm flipH="1" flipV="1">
          <a:off x="2601686" y="4713514"/>
          <a:ext cx="5758344" cy="3776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511629</xdr:colOff>
      <xdr:row>9</xdr:row>
      <xdr:rowOff>185057</xdr:rowOff>
    </xdr:from>
    <xdr:to>
      <xdr:col>8</xdr:col>
      <xdr:colOff>97972</xdr:colOff>
      <xdr:row>38</xdr:row>
      <xdr:rowOff>0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id="{B45D9FC9-AFCC-4690-9861-3650BBFD2E8A}"/>
            </a:ext>
          </a:extLst>
        </xdr:cNvPr>
        <xdr:cNvCxnSpPr/>
      </xdr:nvCxnSpPr>
      <xdr:spPr>
        <a:xfrm flipH="1" flipV="1">
          <a:off x="2177143" y="2601686"/>
          <a:ext cx="6063343" cy="576942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478972</xdr:colOff>
      <xdr:row>7</xdr:row>
      <xdr:rowOff>141514</xdr:rowOff>
    </xdr:from>
    <xdr:to>
      <xdr:col>8</xdr:col>
      <xdr:colOff>217516</xdr:colOff>
      <xdr:row>38</xdr:row>
      <xdr:rowOff>119150</xdr:rowOff>
    </xdr:to>
    <xdr:cxnSp macro="">
      <xdr:nvCxnSpPr>
        <xdr:cNvPr id="24" name="Connecteur droit avec flèche 23">
          <a:extLst>
            <a:ext uri="{FF2B5EF4-FFF2-40B4-BE49-F238E27FC236}">
              <a16:creationId xmlns:a16="http://schemas.microsoft.com/office/drawing/2014/main" id="{7F800382-3D3F-46C4-8041-A882006271B6}"/>
            </a:ext>
          </a:extLst>
        </xdr:cNvPr>
        <xdr:cNvCxnSpPr>
          <a:stCxn id="5" idx="1"/>
        </xdr:cNvCxnSpPr>
      </xdr:nvCxnSpPr>
      <xdr:spPr>
        <a:xfrm flipH="1" flipV="1">
          <a:off x="2144486" y="2013857"/>
          <a:ext cx="6215544" cy="647640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696686</xdr:colOff>
      <xdr:row>0</xdr:row>
      <xdr:rowOff>119743</xdr:rowOff>
    </xdr:from>
    <xdr:to>
      <xdr:col>8</xdr:col>
      <xdr:colOff>217516</xdr:colOff>
      <xdr:row>38</xdr:row>
      <xdr:rowOff>119150</xdr:rowOff>
    </xdr:to>
    <xdr:cxnSp macro="">
      <xdr:nvCxnSpPr>
        <xdr:cNvPr id="27" name="Connecteur droit avec flèche 26">
          <a:extLst>
            <a:ext uri="{FF2B5EF4-FFF2-40B4-BE49-F238E27FC236}">
              <a16:creationId xmlns:a16="http://schemas.microsoft.com/office/drawing/2014/main" id="{72BB8AB9-B876-49CE-BE99-B789733B6B43}"/>
            </a:ext>
          </a:extLst>
        </xdr:cNvPr>
        <xdr:cNvCxnSpPr>
          <a:stCxn id="5" idx="1"/>
        </xdr:cNvCxnSpPr>
      </xdr:nvCxnSpPr>
      <xdr:spPr>
        <a:xfrm flipH="1" flipV="1">
          <a:off x="1175657" y="119743"/>
          <a:ext cx="7184373" cy="837052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1143000</xdr:colOff>
      <xdr:row>2</xdr:row>
      <xdr:rowOff>261257</xdr:rowOff>
    </xdr:from>
    <xdr:to>
      <xdr:col>8</xdr:col>
      <xdr:colOff>217516</xdr:colOff>
      <xdr:row>38</xdr:row>
      <xdr:rowOff>119150</xdr:rowOff>
    </xdr:to>
    <xdr:cxnSp macro="">
      <xdr:nvCxnSpPr>
        <xdr:cNvPr id="30" name="Connecteur droit avec flèche 29">
          <a:extLst>
            <a:ext uri="{FF2B5EF4-FFF2-40B4-BE49-F238E27FC236}">
              <a16:creationId xmlns:a16="http://schemas.microsoft.com/office/drawing/2014/main" id="{289F2EF1-3D8A-4845-B26B-03526F432A5F}"/>
            </a:ext>
          </a:extLst>
        </xdr:cNvPr>
        <xdr:cNvCxnSpPr>
          <a:stCxn id="5" idx="1"/>
        </xdr:cNvCxnSpPr>
      </xdr:nvCxnSpPr>
      <xdr:spPr>
        <a:xfrm flipH="1" flipV="1">
          <a:off x="4920343" y="772886"/>
          <a:ext cx="3439687" cy="771737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25B74D-4C18-400A-A458-D585E9D192D2}">
  <sheetPr codeName="Feuil1"/>
  <dimension ref="A1:S54"/>
  <sheetViews>
    <sheetView tabSelected="1" topLeftCell="A4" zoomScale="55" zoomScaleNormal="55" workbookViewId="0">
      <selection activeCell="H19" sqref="H19"/>
    </sheetView>
  </sheetViews>
  <sheetFormatPr baseColWidth="10" defaultRowHeight="14.4" x14ac:dyDescent="0.3"/>
  <cols>
    <col min="1" max="1" width="7" bestFit="1" customWidth="1"/>
    <col min="2" max="3" width="17.33203125" bestFit="1" customWidth="1"/>
    <col min="4" max="4" width="13.44140625" bestFit="1" customWidth="1"/>
    <col min="5" max="5" width="28" bestFit="1" customWidth="1"/>
    <col min="6" max="6" width="9" bestFit="1" customWidth="1"/>
    <col min="7" max="7" width="16.44140625" bestFit="1" customWidth="1"/>
    <col min="8" max="8" width="10.21875" bestFit="1" customWidth="1"/>
    <col min="9" max="9" width="17.109375" bestFit="1" customWidth="1"/>
    <col min="10" max="10" width="16.44140625" bestFit="1" customWidth="1"/>
    <col min="11" max="11" width="13.21875" customWidth="1"/>
    <col min="12" max="12" width="19.33203125" bestFit="1" customWidth="1"/>
    <col min="13" max="13" width="9.77734375" bestFit="1" customWidth="1"/>
    <col min="14" max="14" width="12.6640625" bestFit="1" customWidth="1"/>
    <col min="15" max="15" width="9.77734375" bestFit="1" customWidth="1"/>
    <col min="16" max="16" width="10.6640625" bestFit="1" customWidth="1"/>
    <col min="17" max="17" width="18.44140625" bestFit="1" customWidth="1"/>
    <col min="18" max="18" width="13" bestFit="1" customWidth="1"/>
    <col min="19" max="19" width="16.88671875" bestFit="1" customWidth="1"/>
  </cols>
  <sheetData>
    <row r="1" spans="1:19" ht="21.6" thickBot="1" x14ac:dyDescent="0.45">
      <c r="A1" s="69" t="s">
        <v>22</v>
      </c>
      <c r="B1" s="72"/>
      <c r="D1" s="4"/>
    </row>
    <row r="2" spans="1:19" ht="18.600000000000001" thickBot="1" x14ac:dyDescent="0.4">
      <c r="E2" s="73" t="s">
        <v>26</v>
      </c>
    </row>
    <row r="3" spans="1:19" ht="21.6" thickBot="1" x14ac:dyDescent="0.45">
      <c r="E3" s="81"/>
      <c r="L3" s="86" t="s">
        <v>27</v>
      </c>
      <c r="M3" s="87"/>
      <c r="N3" s="87"/>
      <c r="O3" s="87"/>
      <c r="P3" s="87"/>
      <c r="Q3" s="88"/>
    </row>
    <row r="4" spans="1:19" ht="21.6" thickBot="1" x14ac:dyDescent="0.45">
      <c r="G4" s="4"/>
      <c r="I4" s="70" t="s">
        <v>42</v>
      </c>
      <c r="L4" s="95" t="s">
        <v>32</v>
      </c>
      <c r="M4" s="96"/>
      <c r="N4" s="96"/>
      <c r="O4" s="96"/>
      <c r="P4" s="96"/>
      <c r="Q4" s="97"/>
      <c r="S4" s="4"/>
    </row>
    <row r="5" spans="1:19" ht="21" x14ac:dyDescent="0.4">
      <c r="E5" s="73" t="s">
        <v>23</v>
      </c>
      <c r="I5" s="71" t="e">
        <f>$Q$6+$Q$10</f>
        <v>#REF!</v>
      </c>
      <c r="L5" s="55" t="s">
        <v>29</v>
      </c>
      <c r="M5" s="56" t="s">
        <v>28</v>
      </c>
      <c r="N5" s="57" t="s">
        <v>29</v>
      </c>
      <c r="O5" s="56" t="s">
        <v>28</v>
      </c>
      <c r="P5" s="56" t="s">
        <v>30</v>
      </c>
      <c r="Q5" s="58" t="s">
        <v>29</v>
      </c>
      <c r="S5" s="4"/>
    </row>
    <row r="6" spans="1:19" ht="21" x14ac:dyDescent="0.4">
      <c r="C6" s="77" t="s">
        <v>0</v>
      </c>
      <c r="E6" s="98">
        <v>0</v>
      </c>
      <c r="L6" s="59" t="s">
        <v>31</v>
      </c>
      <c r="M6" s="60" t="e">
        <f>#REF!</f>
        <v>#REF!</v>
      </c>
      <c r="N6" s="60" t="e">
        <f>#REF!</f>
        <v>#REF!</v>
      </c>
      <c r="O6" s="60" t="e">
        <f>#REF!</f>
        <v>#REF!</v>
      </c>
      <c r="P6" s="60" t="e">
        <f>#REF!</f>
        <v>#REF!</v>
      </c>
      <c r="Q6" s="61" t="e">
        <f>#REF!</f>
        <v>#REF!</v>
      </c>
    </row>
    <row r="7" spans="1:19" ht="21.6" thickBot="1" x14ac:dyDescent="0.45">
      <c r="C7" s="74" t="s">
        <v>37</v>
      </c>
      <c r="L7" s="62" t="s">
        <v>32</v>
      </c>
      <c r="M7" s="63" t="e">
        <f>M6/$Q$6</f>
        <v>#REF!</v>
      </c>
      <c r="N7" s="63" t="e">
        <f>N6/$Q$6</f>
        <v>#REF!</v>
      </c>
      <c r="O7" s="63" t="e">
        <f>O6/$Q$6</f>
        <v>#REF!</v>
      </c>
      <c r="P7" s="63" t="e">
        <f>P6/$Q$6</f>
        <v>#REF!</v>
      </c>
      <c r="Q7" s="64" t="e">
        <f>M7+N7+O7+P7</f>
        <v>#REF!</v>
      </c>
    </row>
    <row r="8" spans="1:19" ht="21.6" thickBot="1" x14ac:dyDescent="0.45">
      <c r="B8" s="17" t="s">
        <v>1</v>
      </c>
      <c r="C8" s="20"/>
      <c r="G8" s="82" t="s">
        <v>34</v>
      </c>
      <c r="H8" s="99" t="s">
        <v>11</v>
      </c>
      <c r="L8" s="92" t="s">
        <v>32</v>
      </c>
      <c r="M8" s="93"/>
      <c r="N8" s="93"/>
      <c r="O8" s="93"/>
      <c r="P8" s="93"/>
      <c r="Q8" s="94"/>
    </row>
    <row r="9" spans="1:19" ht="21.6" thickBot="1" x14ac:dyDescent="0.45">
      <c r="L9" s="65" t="s">
        <v>29</v>
      </c>
      <c r="M9" s="66" t="s">
        <v>29</v>
      </c>
      <c r="N9" s="66" t="s">
        <v>29</v>
      </c>
      <c r="O9" s="66" t="s">
        <v>29</v>
      </c>
      <c r="P9" s="66" t="s">
        <v>29</v>
      </c>
      <c r="Q9" s="66" t="s">
        <v>29</v>
      </c>
    </row>
    <row r="10" spans="1:19" ht="21.6" thickBot="1" x14ac:dyDescent="0.45">
      <c r="B10" s="16" t="s">
        <v>4</v>
      </c>
      <c r="C10" s="21"/>
      <c r="L10" s="65" t="s">
        <v>29</v>
      </c>
      <c r="M10" s="60" t="e">
        <f>#REF!</f>
        <v>#REF!</v>
      </c>
      <c r="N10" s="60" t="e">
        <f>#REF!</f>
        <v>#REF!</v>
      </c>
      <c r="O10" s="60" t="e">
        <f>#REF!</f>
        <v>#REF!</v>
      </c>
      <c r="P10" s="60" t="e">
        <f>#REF!</f>
        <v>#REF!</v>
      </c>
      <c r="Q10" s="61" t="e">
        <f>#REF!</f>
        <v>#REF!</v>
      </c>
    </row>
    <row r="11" spans="1:19" ht="21.6" thickBot="1" x14ac:dyDescent="0.45">
      <c r="B11" s="32" t="s">
        <v>15</v>
      </c>
      <c r="C11" s="33">
        <f>$C$8*$E$6</f>
        <v>0</v>
      </c>
      <c r="G11" s="7">
        <v>1</v>
      </c>
      <c r="H11" s="7">
        <v>2</v>
      </c>
      <c r="I11" s="7">
        <v>3</v>
      </c>
      <c r="J11" s="7">
        <v>4</v>
      </c>
      <c r="L11" s="65" t="s">
        <v>29</v>
      </c>
      <c r="M11" s="67" t="e">
        <f>M10/$Q$10</f>
        <v>#REF!</v>
      </c>
      <c r="N11" s="67" t="e">
        <f>N10/$Q$10</f>
        <v>#REF!</v>
      </c>
      <c r="O11" s="67" t="e">
        <f>O10/$Q$10</f>
        <v>#REF!</v>
      </c>
      <c r="P11" s="67" t="e">
        <f>P10/$Q$10</f>
        <v>#REF!</v>
      </c>
      <c r="Q11" s="68" t="e">
        <f>M11+O11+P11+N11</f>
        <v>#REF!</v>
      </c>
    </row>
    <row r="12" spans="1:19" x14ac:dyDescent="0.3">
      <c r="B12" s="1"/>
      <c r="C12" s="1"/>
      <c r="G12" s="6" t="s">
        <v>29</v>
      </c>
      <c r="H12" s="6" t="s">
        <v>29</v>
      </c>
      <c r="I12" s="6" t="s">
        <v>29</v>
      </c>
      <c r="J12" s="6" t="s">
        <v>29</v>
      </c>
      <c r="M12" s="19"/>
    </row>
    <row r="13" spans="1:19" x14ac:dyDescent="0.3">
      <c r="G13" s="24" t="e" cm="1">
        <f t="array" aca="1" ref="G13" ca="1">INDIRECT(H8)</f>
        <v>#REF!</v>
      </c>
      <c r="H13" s="24"/>
      <c r="I13" s="24"/>
      <c r="J13" s="24"/>
    </row>
    <row r="14" spans="1:19" ht="15.6" x14ac:dyDescent="0.3">
      <c r="G14" s="23" t="e">
        <f>#REF!</f>
        <v>#REF!</v>
      </c>
      <c r="H14" s="23" t="e">
        <f>#REF!</f>
        <v>#REF!</v>
      </c>
      <c r="I14" s="23" t="e">
        <f>#REF!</f>
        <v>#REF!</v>
      </c>
      <c r="J14" s="23" t="e">
        <f>#REF!</f>
        <v>#REF!</v>
      </c>
      <c r="L14" s="89" t="s">
        <v>29</v>
      </c>
      <c r="M14" s="90"/>
      <c r="N14" s="90"/>
      <c r="O14" s="90"/>
      <c r="P14" s="91"/>
    </row>
    <row r="15" spans="1:19" ht="15.6" x14ac:dyDescent="0.3">
      <c r="L15" s="42" t="s">
        <v>29</v>
      </c>
      <c r="M15" s="42" t="s">
        <v>29</v>
      </c>
      <c r="N15" s="42" t="s">
        <v>29</v>
      </c>
      <c r="O15" s="42" t="s">
        <v>29</v>
      </c>
      <c r="P15" s="42" t="s">
        <v>29</v>
      </c>
    </row>
    <row r="16" spans="1:19" ht="18" x14ac:dyDescent="0.35">
      <c r="C16" s="9" t="s">
        <v>6</v>
      </c>
      <c r="E16" s="73" t="s">
        <v>25</v>
      </c>
      <c r="L16" s="43" t="s">
        <v>33</v>
      </c>
      <c r="M16" s="44" t="e">
        <f>#REF!</f>
        <v>#REF!</v>
      </c>
      <c r="N16" s="44" t="e">
        <f>#REF!</f>
        <v>#REF!</v>
      </c>
      <c r="O16" s="44" t="e">
        <f>#REF!</f>
        <v>#REF!</v>
      </c>
      <c r="P16" s="44" t="e">
        <f>#REF!</f>
        <v>#REF!</v>
      </c>
    </row>
    <row r="17" spans="2:16" ht="18" x14ac:dyDescent="0.35">
      <c r="E17" s="98">
        <v>0</v>
      </c>
      <c r="L17" s="43" t="s">
        <v>33</v>
      </c>
      <c r="M17" s="45" t="e">
        <f>M16/M6</f>
        <v>#REF!</v>
      </c>
      <c r="N17" s="45" t="e">
        <f>N16/N6</f>
        <v>#REF!</v>
      </c>
      <c r="O17" s="45" t="e">
        <f>O16/O6</f>
        <v>#REF!</v>
      </c>
      <c r="P17" s="45" t="e">
        <f>P16/P6</f>
        <v>#REF!</v>
      </c>
    </row>
    <row r="18" spans="2:16" ht="18" x14ac:dyDescent="0.3">
      <c r="C18" s="74" t="s">
        <v>40</v>
      </c>
      <c r="H18" s="4"/>
      <c r="L18" s="43" t="s">
        <v>33</v>
      </c>
      <c r="M18" s="46" t="e">
        <f>#REF!</f>
        <v>#REF!</v>
      </c>
      <c r="N18" s="46" t="e">
        <f>#REF!</f>
        <v>#REF!</v>
      </c>
      <c r="O18" s="46" t="e">
        <f>#REF!</f>
        <v>#REF!</v>
      </c>
      <c r="P18" s="46" t="e">
        <f>#REF!</f>
        <v>#REF!</v>
      </c>
    </row>
    <row r="19" spans="2:16" ht="16.2" thickBot="1" x14ac:dyDescent="0.35">
      <c r="C19" s="1" t="s">
        <v>14</v>
      </c>
      <c r="D19" s="31" t="s">
        <v>17</v>
      </c>
      <c r="G19" s="82" t="s">
        <v>35</v>
      </c>
      <c r="H19" s="100" t="s">
        <v>12</v>
      </c>
      <c r="L19" s="43" t="s">
        <v>33</v>
      </c>
      <c r="M19" s="45" t="e">
        <f>M18/M6</f>
        <v>#REF!</v>
      </c>
      <c r="N19" s="47" t="e">
        <f>N18/N6</f>
        <v>#REF!</v>
      </c>
      <c r="O19" s="45" t="e">
        <f>O18/O6</f>
        <v>#REF!</v>
      </c>
      <c r="P19" s="45" t="e">
        <f>P18/P6</f>
        <v>#REF!</v>
      </c>
    </row>
    <row r="20" spans="2:16" ht="18.600000000000001" thickBot="1" x14ac:dyDescent="0.4">
      <c r="B20" s="16" t="s">
        <v>1</v>
      </c>
      <c r="C20" s="22"/>
      <c r="D20" s="27" t="e">
        <f>#REF!</f>
        <v>#REF!</v>
      </c>
      <c r="G20" s="82" t="s">
        <v>36</v>
      </c>
      <c r="H20" s="100"/>
      <c r="I20" s="80" t="b">
        <v>0</v>
      </c>
      <c r="L20" s="43" t="s">
        <v>33</v>
      </c>
      <c r="M20" s="48" t="e">
        <f>#REF!</f>
        <v>#REF!</v>
      </c>
      <c r="N20" s="48" t="e">
        <f>#REF!</f>
        <v>#REF!</v>
      </c>
      <c r="O20" s="48" t="e">
        <f>#REF!</f>
        <v>#REF!</v>
      </c>
      <c r="P20" s="48" t="e">
        <f>#REF!</f>
        <v>#REF!</v>
      </c>
    </row>
    <row r="21" spans="2:16" ht="15.6" x14ac:dyDescent="0.3">
      <c r="B21" s="28" t="s">
        <v>24</v>
      </c>
      <c r="C21" s="29">
        <f>$C$20*$E$6</f>
        <v>0</v>
      </c>
      <c r="D21" s="30" t="e">
        <f>#REF!</f>
        <v>#REF!</v>
      </c>
      <c r="L21" s="43" t="s">
        <v>33</v>
      </c>
      <c r="M21" s="45" t="e">
        <f>M19/M6</f>
        <v>#REF!</v>
      </c>
      <c r="N21" s="45" t="e">
        <f>N19/N6</f>
        <v>#REF!</v>
      </c>
      <c r="O21" s="45" t="e">
        <f>O19/O6</f>
        <v>#REF!</v>
      </c>
      <c r="P21" s="45" t="e">
        <f>P19/P6</f>
        <v>#REF!</v>
      </c>
    </row>
    <row r="23" spans="2:16" ht="15.6" x14ac:dyDescent="0.3">
      <c r="H23" s="8">
        <v>5</v>
      </c>
      <c r="I23" s="8">
        <v>6</v>
      </c>
      <c r="L23" s="83" t="s">
        <v>29</v>
      </c>
      <c r="M23" s="84"/>
      <c r="N23" s="84"/>
      <c r="O23" s="84"/>
      <c r="P23" s="85"/>
    </row>
    <row r="24" spans="2:16" ht="15.6" x14ac:dyDescent="0.3">
      <c r="H24" s="3" t="s">
        <v>29</v>
      </c>
      <c r="I24" s="3" t="s">
        <v>29</v>
      </c>
      <c r="L24" s="49" t="s">
        <v>29</v>
      </c>
      <c r="M24" s="49" t="s">
        <v>29</v>
      </c>
      <c r="N24" s="49" t="s">
        <v>29</v>
      </c>
      <c r="O24" s="49" t="s">
        <v>29</v>
      </c>
      <c r="P24" s="49" t="s">
        <v>29</v>
      </c>
    </row>
    <row r="25" spans="2:16" ht="15.6" x14ac:dyDescent="0.3">
      <c r="C25" s="79" t="s">
        <v>7</v>
      </c>
      <c r="D25" s="5"/>
      <c r="H25" s="3" t="e" cm="1">
        <f t="array" aca="1" ref="H25" ca="1">INDIRECT(H19)</f>
        <v>#REF!</v>
      </c>
      <c r="I25" s="3"/>
      <c r="L25" s="49" t="s">
        <v>29</v>
      </c>
      <c r="M25" s="50" t="e">
        <f>#REF!</f>
        <v>#REF!</v>
      </c>
      <c r="N25" s="50" t="e">
        <f>#REF!</f>
        <v>#REF!</v>
      </c>
      <c r="O25" s="50" t="e">
        <f>#REF!</f>
        <v>#REF!</v>
      </c>
      <c r="P25" s="51" t="e">
        <f>#REF!</f>
        <v>#REF!</v>
      </c>
    </row>
    <row r="26" spans="2:16" ht="15.6" x14ac:dyDescent="0.3">
      <c r="L26" s="49" t="s">
        <v>29</v>
      </c>
      <c r="M26" s="52" t="e">
        <f>M25/M10</f>
        <v>#REF!</v>
      </c>
      <c r="N26" s="52" t="e">
        <f>N25/N10</f>
        <v>#REF!</v>
      </c>
      <c r="O26" s="52" t="e">
        <f>O25/O10</f>
        <v>#REF!</v>
      </c>
      <c r="P26" s="52" t="e">
        <f>P25/P10</f>
        <v>#REF!</v>
      </c>
    </row>
    <row r="27" spans="2:16" ht="16.2" thickBot="1" x14ac:dyDescent="0.35">
      <c r="C27" t="s">
        <v>16</v>
      </c>
      <c r="D27" s="26" t="s">
        <v>18</v>
      </c>
      <c r="L27" s="49" t="s">
        <v>29</v>
      </c>
      <c r="M27" s="53" t="e">
        <f>#REF!</f>
        <v>#REF!</v>
      </c>
      <c r="N27" s="53" t="e">
        <f>#REF!</f>
        <v>#REF!</v>
      </c>
      <c r="O27" s="53" t="e">
        <f>#REF!</f>
        <v>#REF!</v>
      </c>
      <c r="P27" s="54" t="e">
        <f>#REF!</f>
        <v>#REF!</v>
      </c>
    </row>
    <row r="28" spans="2:16" ht="18.600000000000001" thickBot="1" x14ac:dyDescent="0.4">
      <c r="B28" s="10" t="s">
        <v>38</v>
      </c>
      <c r="C28" s="25"/>
      <c r="D28" s="27" t="e">
        <f>#REF!</f>
        <v>#REF!</v>
      </c>
      <c r="L28" s="49" t="s">
        <v>29</v>
      </c>
      <c r="M28" s="52" t="e">
        <f>M27/M10</f>
        <v>#REF!</v>
      </c>
      <c r="N28" s="52" t="e">
        <f>N27/N10</f>
        <v>#REF!</v>
      </c>
      <c r="O28" s="52" t="e">
        <f>O27/O10</f>
        <v>#REF!</v>
      </c>
      <c r="P28" s="52" t="e">
        <f>P27/P10</f>
        <v>#REF!</v>
      </c>
    </row>
    <row r="29" spans="2:16" ht="18.600000000000001" thickBot="1" x14ac:dyDescent="0.4">
      <c r="B29" s="10" t="s">
        <v>39</v>
      </c>
      <c r="C29" s="25"/>
      <c r="D29" s="27" t="e">
        <f>#REF!</f>
        <v>#REF!</v>
      </c>
    </row>
    <row r="30" spans="2:16" x14ac:dyDescent="0.3">
      <c r="D30" s="4"/>
    </row>
    <row r="33" spans="2:16" x14ac:dyDescent="0.3">
      <c r="B33" s="78" t="s">
        <v>21</v>
      </c>
      <c r="N33" s="11"/>
      <c r="O33" s="18" t="s">
        <v>8</v>
      </c>
      <c r="P33" s="18"/>
    </row>
    <row r="34" spans="2:16" x14ac:dyDescent="0.3">
      <c r="N34" s="11"/>
      <c r="O34" s="18" t="s">
        <v>10</v>
      </c>
      <c r="P34" s="18" t="s">
        <v>9</v>
      </c>
    </row>
    <row r="35" spans="2:16" x14ac:dyDescent="0.3">
      <c r="N35" s="15" t="s">
        <v>3</v>
      </c>
      <c r="O35" s="12">
        <f>$C$8</f>
        <v>0</v>
      </c>
      <c r="P35" s="13"/>
    </row>
    <row r="36" spans="2:16" x14ac:dyDescent="0.3">
      <c r="N36" s="15" t="s">
        <v>2</v>
      </c>
      <c r="O36" s="12">
        <f>$C$20</f>
        <v>0</v>
      </c>
      <c r="P36" s="14" t="e">
        <f>$D$20</f>
        <v>#REF!</v>
      </c>
    </row>
    <row r="37" spans="2:16" x14ac:dyDescent="0.3">
      <c r="N37" s="15" t="s">
        <v>13</v>
      </c>
      <c r="O37" s="12">
        <f>$C$28</f>
        <v>0</v>
      </c>
      <c r="P37" s="14" t="e">
        <f>$D$28</f>
        <v>#REF!</v>
      </c>
    </row>
    <row r="38" spans="2:16" x14ac:dyDescent="0.3">
      <c r="N38" s="15" t="s">
        <v>5</v>
      </c>
      <c r="O38" s="12">
        <f>$C$29</f>
        <v>0</v>
      </c>
      <c r="P38" s="14" t="e">
        <f>$D$29</f>
        <v>#REF!</v>
      </c>
    </row>
    <row r="41" spans="2:16" x14ac:dyDescent="0.3">
      <c r="B41" s="1" t="s">
        <v>41</v>
      </c>
    </row>
    <row r="45" spans="2:16" x14ac:dyDescent="0.3">
      <c r="C45" s="4"/>
      <c r="D45" s="4"/>
      <c r="E45" s="4"/>
      <c r="F45" s="4"/>
      <c r="G45" s="4"/>
    </row>
    <row r="54" spans="2:3" x14ac:dyDescent="0.3">
      <c r="B54" t="s">
        <v>19</v>
      </c>
      <c r="C54" t="s">
        <v>20</v>
      </c>
    </row>
  </sheetData>
  <sheetProtection selectLockedCells="1"/>
  <mergeCells count="5">
    <mergeCell ref="L23:P23"/>
    <mergeCell ref="L3:Q3"/>
    <mergeCell ref="L14:P14"/>
    <mergeCell ref="L8:Q8"/>
    <mergeCell ref="L4:Q4"/>
  </mergeCells>
  <dataValidations xWindow="256" yWindow="830" count="5">
    <dataValidation type="decimal" errorStyle="warning" allowBlank="1" showInputMessage="1" showErrorMessage="1" errorTitle="Erreur" error="La donée doit être une valeur numérique" promptTitle="Tout venant" prompt="Inserez le tonage/heure de la bascule 1" sqref="C8" xr:uid="{AAE4BB8F-EB2F-4AFD-8C94-A20A20C987B5}">
      <formula1>0</formula1>
      <formula2>1000</formula2>
    </dataValidation>
    <dataValidation type="decimal" allowBlank="1" showInputMessage="1" showErrorMessage="1" promptTitle="Tout venant" prompt="Inserez le nombre de tonnes journalier " sqref="C10" xr:uid="{5E6B08D2-55B3-4BD5-8CD3-13D4D02811F4}">
      <formula1>0</formula1>
      <formula2>5000</formula2>
    </dataValidation>
    <dataValidation type="decimal" allowBlank="1" showInputMessage="1" showErrorMessage="1" promptTitle="bascule 2" prompt="Insérez le tonage/heure de la bascule 2_x000a_" sqref="C20" xr:uid="{2AB2F520-2DFA-45D8-867B-3FA8DE655844}">
      <formula1>0</formula1>
      <formula2>1000</formula2>
    </dataValidation>
    <dataValidation type="decimal" allowBlank="1" showInputMessage="1" showErrorMessage="1" promptTitle="bascule 3" prompt="Insérez le tonage/heure de la bascule 3" sqref="C28" xr:uid="{C99CB291-C9F8-47D9-9392-A05CA517CB3E}">
      <formula1>0</formula1>
      <formula2>1000</formula2>
    </dataValidation>
    <dataValidation type="decimal" allowBlank="1" showInputMessage="1" showErrorMessage="1" promptTitle="bascule 4" prompt="Insérez le tonage/heure de la bascule 4" sqref="C29" xr:uid="{E425A3F0-73A1-4CA2-90C2-CE1D64B651B9}">
      <formula1>0</formula1>
      <formula2>1000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68" r:id="rId4" name="Button 32">
              <controlPr defaultSize="0" print="0" autoFill="0" autoPict="0" macro="[0]!historique">
                <anchor moveWithCells="1" sizeWithCells="1">
                  <from>
                    <xdr:col>2</xdr:col>
                    <xdr:colOff>144780</xdr:colOff>
                    <xdr:row>32</xdr:row>
                    <xdr:rowOff>15240</xdr:rowOff>
                  </from>
                  <to>
                    <xdr:col>4</xdr:col>
                    <xdr:colOff>502920</xdr:colOff>
                    <xdr:row>34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0" r:id="rId5" name="Check Box 34">
              <controlPr defaultSize="0" autoFill="0" autoLine="0" autoPict="0">
                <anchor moveWithCells="1">
                  <from>
                    <xdr:col>7</xdr:col>
                    <xdr:colOff>160020</xdr:colOff>
                    <xdr:row>18</xdr:row>
                    <xdr:rowOff>91440</xdr:rowOff>
                  </from>
                  <to>
                    <xdr:col>8</xdr:col>
                    <xdr:colOff>129540</xdr:colOff>
                    <xdr:row>20</xdr:row>
                    <xdr:rowOff>121920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xWindow="256" yWindow="830" count="5">
        <x14:dataValidation type="list" allowBlank="1" showInputMessage="1" showErrorMessage="1" promptTitle="heure de fonctionnement " prompt="Nombre d'heure de Fonctionnement du cycle 2" xr:uid="{BF8E94C6-FE21-4569-960C-F40B6312D8C1}">
          <x14:formula1>
            <xm:f>#REF!</xm:f>
          </x14:formula1>
          <xm:sqref>E17</xm:sqref>
        </x14:dataValidation>
        <x14:dataValidation type="list" allowBlank="1" showInputMessage="1" showErrorMessage="1" xr:uid="{C3B5908C-95A7-456C-A59F-1001CF70C91E}">
          <x14:formula1>
            <xm:f>#REF!</xm:f>
          </x14:formula1>
          <xm:sqref>H8</xm:sqref>
        </x14:dataValidation>
        <x14:dataValidation type="list" allowBlank="1" showInputMessage="1" showErrorMessage="1" xr:uid="{902CE2D9-43FD-4A74-97C5-7A70F51C1AF8}">
          <x14:formula1>
            <xm:f>#REF!</xm:f>
          </x14:formula1>
          <xm:sqref>H19</xm:sqref>
        </x14:dataValidation>
        <x14:dataValidation type="list" allowBlank="1" showInputMessage="1" showErrorMessage="1" xr:uid="{F25D0529-AA00-41A1-85DC-863CFA510138}">
          <x14:formula1>
            <xm:f>#REF!</xm:f>
          </x14:formula1>
          <xm:sqref>H20</xm:sqref>
        </x14:dataValidation>
        <x14:dataValidation type="list" allowBlank="1" showInputMessage="1" showErrorMessage="1" promptTitle="heure de fonctionnement " prompt="Nombre d'heure de Fonctionnement du cycle 1" xr:uid="{794D4197-EEC3-40A6-8971-622FAFDC995D}">
          <x14:formula1>
            <xm:f>#REF!</xm:f>
          </x14:formula1>
          <xm:sqref>E6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4ED960-5BAE-4C36-8B27-946937328ECA}">
  <sheetPr codeName="Feuil2"/>
  <dimension ref="A1:U2"/>
  <sheetViews>
    <sheetView zoomScale="70" zoomScaleNormal="70" workbookViewId="0">
      <selection activeCell="B1" sqref="B1:U1"/>
    </sheetView>
  </sheetViews>
  <sheetFormatPr baseColWidth="10" defaultRowHeight="14.4" x14ac:dyDescent="0.3"/>
  <cols>
    <col min="1" max="1" width="11.77734375" style="41" bestFit="1" customWidth="1"/>
    <col min="2" max="2" width="13.6640625" style="1" bestFit="1" customWidth="1"/>
    <col min="3" max="3" width="14.44140625" style="38" bestFit="1" customWidth="1"/>
    <col min="4" max="4" width="14.44140625" style="1" bestFit="1" customWidth="1"/>
    <col min="5" max="5" width="14.44140625" style="2" bestFit="1" customWidth="1"/>
    <col min="6" max="6" width="9" style="1" bestFit="1" customWidth="1"/>
    <col min="7" max="7" width="23.5546875" style="1" bestFit="1" customWidth="1"/>
    <col min="8" max="8" width="9.21875" style="39" bestFit="1" customWidth="1"/>
    <col min="9" max="9" width="10" style="39" bestFit="1" customWidth="1"/>
    <col min="10" max="10" width="11.21875" style="39" bestFit="1" customWidth="1"/>
    <col min="11" max="11" width="11.77734375" style="39" bestFit="1" customWidth="1"/>
    <col min="12" max="12" width="11.44140625" style="39" bestFit="1" customWidth="1"/>
    <col min="13" max="13" width="11.77734375" style="1" bestFit="1" customWidth="1"/>
    <col min="14" max="14" width="23.5546875" style="1" bestFit="1" customWidth="1"/>
    <col min="15" max="16" width="9.21875" style="39" bestFit="1" customWidth="1"/>
    <col min="17" max="17" width="10" style="39" bestFit="1" customWidth="1"/>
    <col min="18" max="18" width="10.77734375" style="39" bestFit="1" customWidth="1"/>
    <col min="19" max="19" width="11.77734375" style="39" bestFit="1" customWidth="1"/>
    <col min="20" max="20" width="25.33203125" style="39" bestFit="1" customWidth="1"/>
    <col min="21" max="21" width="26" bestFit="1" customWidth="1"/>
  </cols>
  <sheetData>
    <row r="1" spans="1:21" ht="29.4" customHeight="1" x14ac:dyDescent="0.3">
      <c r="A1" s="75" t="s">
        <v>22</v>
      </c>
      <c r="B1" s="76" t="s">
        <v>29</v>
      </c>
      <c r="C1" s="76" t="s">
        <v>29</v>
      </c>
      <c r="D1" s="76" t="s">
        <v>29</v>
      </c>
      <c r="E1" s="76" t="s">
        <v>29</v>
      </c>
      <c r="F1" s="76" t="s">
        <v>29</v>
      </c>
      <c r="G1" s="76" t="s">
        <v>29</v>
      </c>
      <c r="H1" s="76" t="s">
        <v>29</v>
      </c>
      <c r="I1" s="76" t="s">
        <v>29</v>
      </c>
      <c r="J1" s="76" t="s">
        <v>29</v>
      </c>
      <c r="K1" s="76" t="s">
        <v>29</v>
      </c>
      <c r="L1" s="76" t="s">
        <v>29</v>
      </c>
      <c r="M1" s="76" t="s">
        <v>29</v>
      </c>
      <c r="N1" s="76" t="s">
        <v>29</v>
      </c>
      <c r="O1" s="76" t="s">
        <v>29</v>
      </c>
      <c r="P1" s="76" t="s">
        <v>29</v>
      </c>
      <c r="Q1" s="76" t="s">
        <v>29</v>
      </c>
      <c r="R1" s="76" t="s">
        <v>29</v>
      </c>
      <c r="S1" s="76" t="s">
        <v>29</v>
      </c>
      <c r="T1" s="76" t="s">
        <v>29</v>
      </c>
      <c r="U1" s="76" t="s">
        <v>29</v>
      </c>
    </row>
    <row r="2" spans="1:21" x14ac:dyDescent="0.3">
      <c r="A2" s="40">
        <v>2832</v>
      </c>
      <c r="B2" s="34">
        <v>222</v>
      </c>
      <c r="C2" s="35">
        <v>452</v>
      </c>
      <c r="D2" s="34">
        <v>44</v>
      </c>
      <c r="E2" s="36">
        <v>44</v>
      </c>
      <c r="F2" s="34" t="s">
        <v>11</v>
      </c>
      <c r="G2" s="34">
        <v>0</v>
      </c>
      <c r="H2" s="37" t="e">
        <v>#REF!</v>
      </c>
      <c r="I2" s="37" t="e">
        <v>#REF!</v>
      </c>
      <c r="J2" s="37" t="e">
        <v>#REF!</v>
      </c>
      <c r="K2" s="37" t="e">
        <v>#REF!</v>
      </c>
      <c r="L2" s="37" t="e">
        <v>#REF!</v>
      </c>
      <c r="M2" s="34" t="s">
        <v>12</v>
      </c>
      <c r="N2" s="34">
        <v>0</v>
      </c>
      <c r="O2" s="37" t="e">
        <v>#REF!</v>
      </c>
      <c r="P2" s="37" t="e">
        <v>#REF!</v>
      </c>
      <c r="Q2" s="37" t="e">
        <v>#REF!</v>
      </c>
      <c r="R2" s="37" t="e">
        <v>#REF!</v>
      </c>
      <c r="S2" s="37" t="e">
        <v>#REF!</v>
      </c>
      <c r="T2" s="37" t="e">
        <v>#REF!</v>
      </c>
      <c r="U2">
        <v>3000</v>
      </c>
    </row>
  </sheetData>
  <phoneticPr fontId="2" type="noConversion"/>
  <pageMargins left="0.7" right="0.7" top="0.75" bottom="0.75" header="0.3" footer="0.3"/>
  <ignoredErrors>
    <ignoredError sqref="I11:I1048576" twoDigitTextYea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recapitulatif</vt:lpstr>
      <vt:lpstr>historique1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Meghez</dc:creator>
  <cp:lastModifiedBy>adrien Meghez</cp:lastModifiedBy>
  <dcterms:created xsi:type="dcterms:W3CDTF">2015-06-05T18:19:34Z</dcterms:created>
  <dcterms:modified xsi:type="dcterms:W3CDTF">2022-04-14T07:10:57Z</dcterms:modified>
</cp:coreProperties>
</file>