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06 Robotstudio\Stations\20 NNB\01 Agrafage Couvercle\Backups\Test\"/>
    </mc:Choice>
  </mc:AlternateContent>
  <xr:revisionPtr revIDLastSave="0" documentId="13_ncr:1_{C33E8D11-0278-4464-9538-5EAE65570101}" xr6:coauthVersionLast="47" xr6:coauthVersionMax="47" xr10:uidLastSave="{00000000-0000-0000-0000-000000000000}"/>
  <bookViews>
    <workbookView xWindow="-16350" yWindow="-16350" windowWidth="29040" windowHeight="15840" xr2:uid="{00000000-000D-0000-FFFF-FFFF00000000}"/>
  </bookViews>
  <sheets>
    <sheet name="SaisieListeProduits" sheetId="3" r:id="rId1"/>
    <sheet name="ListeProduits" sheetId="6" state="hidden" r:id="rId2"/>
    <sheet name="ProductsData" sheetId="7" state="hidden" r:id="rId3"/>
  </sheets>
  <functionGroups builtInGroupCount="19"/>
  <definedNames>
    <definedName name="_xlnm._FilterDatabase" localSheetId="1" hidden="1">ListeProduits!$B$34:$M$121</definedName>
    <definedName name="_xlnm._FilterDatabase" localSheetId="0" hidden="1">SaisieListeProduits!$A$6:$K$64</definedName>
    <definedName name="Date">ListeProduits!$B$8</definedName>
    <definedName name="Dummy">ListeProduits!$B$6</definedName>
    <definedName name="Heure">ListeProduits!$C$8</definedName>
    <definedName name="LongueurPanneau">ListeProduits!$C$2</definedName>
    <definedName name="NbrRéférences">ListeProduits!$B$1</definedName>
    <definedName name="OrigineTableau">SaisieListeProduits!$A$7</definedName>
    <definedName name="ProductList">ListeProduits!$A$34</definedName>
    <definedName name="SelectList_End">ListeProduits!$D$1:$D$32</definedName>
    <definedName name="SelectList_Header">ListeProduits!$A$10:$A$32</definedName>
    <definedName name="StartTableau">ListeProduits!$C$35</definedName>
    <definedName name="stReferenceList">ListeProduits!$B$34</definedName>
    <definedName name="stReferenceList_Paste">ProductsData!$A$24</definedName>
    <definedName name="Y_Traverse_1">ListeProduits!$C$3</definedName>
    <definedName name="Y_Traverse_2">ListeProduits!$C$4</definedName>
    <definedName name="Y_Traverse_3">ListeProduits!$C$5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57" i="6" l="1"/>
  <c r="A157" i="6" s="1"/>
  <c r="B156" i="6"/>
  <c r="A156" i="6" s="1"/>
  <c r="B155" i="6"/>
  <c r="A155" i="6" s="1"/>
  <c r="B154" i="6"/>
  <c r="A154" i="6" s="1"/>
  <c r="B153" i="6"/>
  <c r="A153" i="6" s="1"/>
  <c r="B152" i="6"/>
  <c r="A152" i="6" s="1"/>
  <c r="B151" i="6"/>
  <c r="A151" i="6" s="1"/>
  <c r="B150" i="6"/>
  <c r="A150" i="6" s="1"/>
  <c r="B149" i="6"/>
  <c r="A149" i="6" s="1"/>
  <c r="B148" i="6"/>
  <c r="A148" i="6" s="1"/>
  <c r="B147" i="6"/>
  <c r="A147" i="6" s="1"/>
  <c r="B146" i="6"/>
  <c r="A146" i="6" s="1"/>
  <c r="B145" i="6"/>
  <c r="A145" i="6" s="1"/>
  <c r="B144" i="6"/>
  <c r="A144" i="6" s="1"/>
  <c r="B143" i="6"/>
  <c r="A143" i="6" s="1"/>
  <c r="B142" i="6"/>
  <c r="A142" i="6" s="1"/>
  <c r="B141" i="6"/>
  <c r="A141" i="6" s="1"/>
  <c r="B140" i="6"/>
  <c r="A140" i="6" s="1"/>
  <c r="B139" i="6"/>
  <c r="A139" i="6" s="1"/>
  <c r="B138" i="6"/>
  <c r="A138" i="6" s="1"/>
  <c r="B137" i="6"/>
  <c r="A137" i="6" s="1"/>
  <c r="B136" i="6"/>
  <c r="A136" i="6" s="1"/>
  <c r="B135" i="6"/>
  <c r="A135" i="6" s="1"/>
  <c r="B134" i="6"/>
  <c r="A134" i="6" s="1"/>
  <c r="B133" i="6"/>
  <c r="A133" i="6" s="1"/>
  <c r="B132" i="6"/>
  <c r="A132" i="6" s="1"/>
  <c r="B131" i="6"/>
  <c r="A131" i="6" s="1"/>
  <c r="B130" i="6"/>
  <c r="A130" i="6" s="1"/>
  <c r="B129" i="6"/>
  <c r="A129" i="6" s="1"/>
  <c r="B128" i="6"/>
  <c r="A128" i="6" s="1"/>
  <c r="B127" i="6"/>
  <c r="A127" i="6" s="1"/>
  <c r="B126" i="6"/>
  <c r="A126" i="6" s="1"/>
  <c r="B125" i="6"/>
  <c r="A125" i="6" s="1"/>
  <c r="B124" i="6"/>
  <c r="A124" i="6" s="1"/>
  <c r="B123" i="6"/>
  <c r="A123" i="6" s="1"/>
  <c r="B122" i="6"/>
  <c r="A122" i="6" s="1"/>
  <c r="B121" i="6"/>
  <c r="A121" i="6" s="1"/>
  <c r="B120" i="6"/>
  <c r="A120" i="6" s="1"/>
  <c r="B119" i="6"/>
  <c r="A119" i="6" s="1"/>
  <c r="B118" i="6"/>
  <c r="A118" i="6" s="1"/>
  <c r="B117" i="6"/>
  <c r="A117" i="6" s="1"/>
  <c r="B116" i="6"/>
  <c r="A116" i="6" s="1"/>
  <c r="B115" i="6"/>
  <c r="A115" i="6" s="1"/>
  <c r="B114" i="6"/>
  <c r="A114" i="6" s="1"/>
  <c r="B113" i="6"/>
  <c r="A113" i="6" s="1"/>
  <c r="B112" i="6"/>
  <c r="A112" i="6" s="1"/>
  <c r="B111" i="6"/>
  <c r="A111" i="6" s="1"/>
  <c r="B110" i="6"/>
  <c r="A110" i="6" s="1"/>
  <c r="B109" i="6"/>
  <c r="A109" i="6" s="1"/>
  <c r="B108" i="6"/>
  <c r="A108" i="6" s="1"/>
  <c r="B107" i="6"/>
  <c r="A107" i="6" s="1"/>
  <c r="B106" i="6"/>
  <c r="A106" i="6" s="1"/>
  <c r="B105" i="6"/>
  <c r="A105" i="6" s="1"/>
  <c r="B104" i="6"/>
  <c r="A104" i="6" s="1"/>
  <c r="B103" i="6"/>
  <c r="A103" i="6" s="1"/>
  <c r="B102" i="6"/>
  <c r="A102" i="6" s="1"/>
  <c r="B101" i="6"/>
  <c r="A101" i="6" s="1"/>
  <c r="B100" i="6"/>
  <c r="A100" i="6" s="1"/>
  <c r="B99" i="6"/>
  <c r="A99" i="6" s="1"/>
  <c r="B98" i="6"/>
  <c r="A98" i="6" s="1"/>
  <c r="B97" i="6"/>
  <c r="A97" i="6" s="1"/>
  <c r="B96" i="6"/>
  <c r="A96" i="6" s="1"/>
  <c r="B95" i="6"/>
  <c r="A95" i="6" s="1"/>
  <c r="B94" i="6"/>
  <c r="A94" i="6" s="1"/>
  <c r="B93" i="6"/>
  <c r="A93" i="6" s="1"/>
  <c r="B92" i="6"/>
  <c r="A92" i="6" s="1"/>
  <c r="B91" i="6"/>
  <c r="A91" i="6" s="1"/>
  <c r="B90" i="6"/>
  <c r="A90" i="6" s="1"/>
  <c r="B89" i="6"/>
  <c r="A89" i="6" s="1"/>
  <c r="B88" i="6"/>
  <c r="A88" i="6" s="1"/>
  <c r="B87" i="6"/>
  <c r="A87" i="6" s="1"/>
  <c r="B86" i="6"/>
  <c r="A86" i="6" s="1"/>
  <c r="B85" i="6"/>
  <c r="A85" i="6" s="1"/>
  <c r="B84" i="6"/>
  <c r="A84" i="6" s="1"/>
  <c r="B83" i="6"/>
  <c r="A83" i="6" s="1"/>
  <c r="B82" i="6"/>
  <c r="A82" i="6" s="1"/>
  <c r="B81" i="6"/>
  <c r="A81" i="6" s="1"/>
  <c r="B80" i="6"/>
  <c r="A80" i="6" s="1"/>
  <c r="B79" i="6"/>
  <c r="A79" i="6" s="1"/>
  <c r="B78" i="6"/>
  <c r="A78" i="6" s="1"/>
  <c r="B77" i="6"/>
  <c r="A77" i="6" s="1"/>
  <c r="B76" i="6"/>
  <c r="A76" i="6" s="1"/>
  <c r="B75" i="6"/>
  <c r="A75" i="6" s="1"/>
  <c r="B74" i="6"/>
  <c r="A74" i="6" s="1"/>
  <c r="B73" i="6"/>
  <c r="A73" i="6" s="1"/>
  <c r="B72" i="6"/>
  <c r="A72" i="6" s="1"/>
  <c r="B71" i="6"/>
  <c r="A71" i="6" s="1"/>
  <c r="B70" i="6"/>
  <c r="A70" i="6" s="1"/>
  <c r="B69" i="6"/>
  <c r="A69" i="6" s="1"/>
  <c r="B68" i="6"/>
  <c r="A68" i="6" s="1"/>
  <c r="B67" i="6"/>
  <c r="A67" i="6" s="1"/>
  <c r="B66" i="6"/>
  <c r="A66" i="6" s="1"/>
  <c r="B65" i="6"/>
  <c r="A65" i="6" s="1"/>
  <c r="B64" i="6"/>
  <c r="A64" i="6" s="1"/>
  <c r="B63" i="6"/>
  <c r="A63" i="6" s="1"/>
  <c r="B62" i="6"/>
  <c r="A62" i="6" s="1"/>
  <c r="B61" i="6"/>
  <c r="A61" i="6" s="1"/>
  <c r="B60" i="6"/>
  <c r="A60" i="6" s="1"/>
  <c r="B59" i="6"/>
  <c r="A59" i="6" s="1"/>
  <c r="B58" i="6"/>
  <c r="A58" i="6" s="1"/>
  <c r="B57" i="6"/>
  <c r="A57" i="6" s="1"/>
  <c r="B56" i="6"/>
  <c r="A56" i="6" s="1"/>
  <c r="B55" i="6"/>
  <c r="A55" i="6" s="1"/>
  <c r="B54" i="6"/>
  <c r="A54" i="6" s="1"/>
  <c r="B53" i="6"/>
  <c r="A53" i="6" s="1"/>
  <c r="B52" i="6"/>
  <c r="A52" i="6" s="1"/>
  <c r="B51" i="6"/>
  <c r="A51" i="6" s="1"/>
  <c r="B50" i="6"/>
  <c r="A50" i="6" s="1"/>
  <c r="B49" i="6"/>
  <c r="A49" i="6" s="1"/>
  <c r="B48" i="6"/>
  <c r="A48" i="6" s="1"/>
  <c r="B47" i="6"/>
  <c r="A47" i="6" s="1"/>
  <c r="B46" i="6"/>
  <c r="A46" i="6" s="1"/>
  <c r="B45" i="6"/>
  <c r="A45" i="6" s="1"/>
  <c r="B44" i="6"/>
  <c r="A44" i="6" s="1"/>
  <c r="B43" i="6"/>
  <c r="A43" i="6" s="1"/>
  <c r="B42" i="6"/>
  <c r="A42" i="6" s="1"/>
  <c r="B41" i="6"/>
  <c r="A41" i="6" s="1"/>
  <c r="B40" i="6"/>
  <c r="A40" i="6" s="1"/>
  <c r="B39" i="6"/>
  <c r="A39" i="6" s="1"/>
  <c r="B38" i="6"/>
  <c r="A38" i="6" s="1"/>
  <c r="B37" i="6"/>
  <c r="A37" i="6" s="1"/>
  <c r="B36" i="6"/>
  <c r="B35" i="6"/>
  <c r="A36" i="6" l="1"/>
  <c r="A35" i="6"/>
  <c r="C8" i="6"/>
  <c r="B8" i="6" l="1"/>
  <c r="A14" i="6" s="1"/>
  <c r="C5" i="6" l="1"/>
  <c r="C4" i="6"/>
  <c r="C3" i="6"/>
  <c r="B1" i="6"/>
  <c r="A34" i="6" s="1"/>
  <c r="B34" i="6" l="1"/>
</calcChain>
</file>

<file path=xl/sharedStrings.xml><?xml version="1.0" encoding="utf-8"?>
<sst xmlns="http://schemas.openxmlformats.org/spreadsheetml/2006/main" count="622" uniqueCount="439">
  <si>
    <t>Référence</t>
  </si>
  <si>
    <t>NbreTaverse</t>
  </si>
  <si>
    <t>Y_Traverse_1</t>
  </si>
  <si>
    <t>Y_Traverse_2</t>
  </si>
  <si>
    <t>Y_Traverse_3</t>
  </si>
  <si>
    <t>Nombres de références</t>
  </si>
  <si>
    <t>ENDMODULE</t>
  </si>
  <si>
    <t>Dummy pour concatener ""</t>
  </si>
  <si>
    <t>E5632</t>
  </si>
  <si>
    <t>K5645</t>
  </si>
  <si>
    <t>D3526</t>
  </si>
  <si>
    <t>MODULE ProductsData</t>
  </si>
  <si>
    <t>"</t>
  </si>
  <si>
    <t>F2368</t>
  </si>
  <si>
    <t>F4589</t>
  </si>
  <si>
    <t>D5876</t>
  </si>
  <si>
    <t>J2357</t>
  </si>
  <si>
    <t>K2536</t>
  </si>
  <si>
    <t>F5655</t>
  </si>
  <si>
    <t>G5363</t>
  </si>
  <si>
    <t>H4567</t>
  </si>
  <si>
    <t>K5646</t>
  </si>
  <si>
    <t>E5633</t>
  </si>
  <si>
    <t>D3527</t>
  </si>
  <si>
    <t>M2578</t>
  </si>
  <si>
    <t>K2587</t>
  </si>
  <si>
    <t>N2587</t>
  </si>
  <si>
    <t>H4566</t>
  </si>
  <si>
    <t>R6465</t>
  </si>
  <si>
    <t>G5362</t>
  </si>
  <si>
    <t>K2535</t>
  </si>
  <si>
    <t>F5654</t>
  </si>
  <si>
    <t>C2687</t>
  </si>
  <si>
    <t>K2537</t>
  </si>
  <si>
    <t>F5656</t>
  </si>
  <si>
    <t>N2588</t>
  </si>
  <si>
    <t>G5364</t>
  </si>
  <si>
    <t>H4568</t>
  </si>
  <si>
    <t>K5647</t>
  </si>
  <si>
    <t>E5634</t>
  </si>
  <si>
    <t>F2655</t>
  </si>
  <si>
    <t>Calcul valeurs traverses</t>
  </si>
  <si>
    <t>LongueurPanneau</t>
  </si>
  <si>
    <t>D5671</t>
  </si>
  <si>
    <t>F2387</t>
  </si>
  <si>
    <t xml:space="preserve">    ! Declare a data type for the product data</t>
  </si>
  <si>
    <t xml:space="preserve">    RECORD ProdData</t>
  </si>
  <si>
    <t xml:space="preserve">    num nEspaceAgrafes;</t>
  </si>
  <si>
    <t xml:space="preserve">    num nNbreTaverse;</t>
  </si>
  <si>
    <t xml:space="preserve">    num nY_Traverse_1;</t>
  </si>
  <si>
    <t xml:space="preserve">    num nY_Traverse_2;</t>
  </si>
  <si>
    <t xml:space="preserve">    num nY_Traverse_3;</t>
  </si>
  <si>
    <t xml:space="preserve">    VAR proddata CurrentProduct;</t>
  </si>
  <si>
    <t xml:space="preserve">    ! Assign the array value to calculation variables</t>
  </si>
  <si>
    <t xml:space="preserve">    nEspaceAgrafes:=CurrentProduct.nEspaceAgrafes;</t>
  </si>
  <si>
    <t xml:space="preserve">    nNbreTaverse:=CurrentProduct.nNbreTaverse;</t>
  </si>
  <si>
    <t xml:space="preserve">    nY_Traverse_1:=CurrentProduct.nY_Traverse_1;</t>
  </si>
  <si>
    <t xml:space="preserve">    nY_Traverse_2:=CurrentProduct.nY_Traverse_2;</t>
  </si>
  <si>
    <t xml:space="preserve">    nY_Traverse_3:=CurrentProduct.nY_Traverse_3;</t>
  </si>
  <si>
    <t xml:space="preserve">    ENDPROC</t>
  </si>
  <si>
    <t xml:space="preserve">    ! *****************************************************************************************************</t>
  </si>
  <si>
    <t xml:space="preserve">    !</t>
  </si>
  <si>
    <t xml:space="preserve">    ! Look for a product with a given name in the ProductList array and return its values</t>
  </si>
  <si>
    <t xml:space="preserve">    FUNC ProdData FindProduct(string ProductRef)</t>
  </si>
  <si>
    <t xml:space="preserve">       ! Find the product in the array based on the product name</t>
  </si>
  <si>
    <t xml:space="preserve">        FOR i FROM 1 TO Dim(ProductList,1) DO</t>
  </si>
  <si>
    <t xml:space="preserve">        ENDFOR</t>
  </si>
  <si>
    <t xml:space="preserve">    ENDFUNC</t>
  </si>
  <si>
    <t>B4587</t>
  </si>
  <si>
    <t>stRéférence</t>
  </si>
  <si>
    <t>nLongueurPanneau</t>
  </si>
  <si>
    <t>nLargeurPanneau</t>
  </si>
  <si>
    <t>nLargeurChevron</t>
  </si>
  <si>
    <t>nEpaisseurChevron</t>
  </si>
  <si>
    <t>nEpaisseurPanneau</t>
  </si>
  <si>
    <t>nEspaceAgrafes</t>
  </si>
  <si>
    <t>nNbreTaverse</t>
  </si>
  <si>
    <t>nY_Traverse_1</t>
  </si>
  <si>
    <t>nY_Traverse_2</t>
  </si>
  <si>
    <t>nY_Traverse_3</t>
  </si>
  <si>
    <t>V2368</t>
  </si>
  <si>
    <t>F1287</t>
  </si>
  <si>
    <t>F5789</t>
  </si>
  <si>
    <t>N1287</t>
  </si>
  <si>
    <t>X2387</t>
  </si>
  <si>
    <t>W2368</t>
  </si>
  <si>
    <t>U1287</t>
  </si>
  <si>
    <t>F2358</t>
  </si>
  <si>
    <t>O2368</t>
  </si>
  <si>
    <t>Z2587</t>
  </si>
  <si>
    <t>D2587</t>
  </si>
  <si>
    <t>W2567</t>
  </si>
  <si>
    <t>D2658</t>
  </si>
  <si>
    <t>F2597</t>
  </si>
  <si>
    <t>G2578</t>
  </si>
  <si>
    <t>D2578</t>
  </si>
  <si>
    <t>Q2577</t>
  </si>
  <si>
    <t>Q2578</t>
  </si>
  <si>
    <t>F2678</t>
  </si>
  <si>
    <t>D2657</t>
  </si>
  <si>
    <t>D3678</t>
  </si>
  <si>
    <t>K2547</t>
  </si>
  <si>
    <t>E1245</t>
  </si>
  <si>
    <t>D2374</t>
  </si>
  <si>
    <t>I2697</t>
  </si>
  <si>
    <t>X2678</t>
  </si>
  <si>
    <t>F2587</t>
  </si>
  <si>
    <t>S2368</t>
  </si>
  <si>
    <t>U2187</t>
  </si>
  <si>
    <t>U4987</t>
  </si>
  <si>
    <t>J7579</t>
  </si>
  <si>
    <t>U7493</t>
  </si>
  <si>
    <t>R2964</t>
  </si>
  <si>
    <t>E7845</t>
  </si>
  <si>
    <t>G1369</t>
  </si>
  <si>
    <t xml:space="preserve">    ! Get the product data for the product "stRéférence"</t>
  </si>
  <si>
    <t>T2397</t>
  </si>
  <si>
    <t>E4257</t>
  </si>
  <si>
    <t>Z2179</t>
  </si>
  <si>
    <t>W2578</t>
  </si>
  <si>
    <t>Q7846</t>
  </si>
  <si>
    <t>O7846</t>
  </si>
  <si>
    <t>R1597</t>
  </si>
  <si>
    <t>C1697</t>
  </si>
  <si>
    <t>G4578</t>
  </si>
  <si>
    <t xml:space="preserve">    stRefToProduce:=CurrentProduct.stRef;</t>
  </si>
  <si>
    <t xml:space="preserve">    string stRef;</t>
  </si>
  <si>
    <t xml:space="preserve">            IF ProductList{i}.stRef=ProductRef RETURN ProductList{i};</t>
  </si>
  <si>
    <t xml:space="preserve">        RETURN ["",0,0,0,0,0,0,0,0,0,0];</t>
  </si>
  <si>
    <t>Z2387</t>
  </si>
  <si>
    <t>Z7897</t>
  </si>
  <si>
    <t>J2358</t>
  </si>
  <si>
    <t>E1478</t>
  </si>
  <si>
    <t>V2781</t>
  </si>
  <si>
    <t>Z2870</t>
  </si>
  <si>
    <t>Z7892</t>
  </si>
  <si>
    <t xml:space="preserve">       ];</t>
  </si>
  <si>
    <t xml:space="preserve">    PROC DataTransfert()</t>
  </si>
  <si>
    <t xml:space="preserve">        ! If the product name is not found return empty product data</t>
  </si>
  <si>
    <t>B2571</t>
  </si>
  <si>
    <t>A0001</t>
  </si>
  <si>
    <t>A0002</t>
  </si>
  <si>
    <t>A2002</t>
  </si>
  <si>
    <t>Fin de fichier ProductsData.mod</t>
  </si>
  <si>
    <t>A0003</t>
  </si>
  <si>
    <t>A2178</t>
  </si>
  <si>
    <t>LargeurPanneau</t>
  </si>
  <si>
    <t>EpaisseurPanneau</t>
  </si>
  <si>
    <t>LargeurChevron</t>
  </si>
  <si>
    <t>EpaisseurChevron</t>
  </si>
  <si>
    <t>EspaceAgrafes</t>
  </si>
  <si>
    <t>A0004</t>
  </si>
  <si>
    <t>A0005</t>
  </si>
  <si>
    <t>A0006</t>
  </si>
  <si>
    <t xml:space="preserve">    ENDRECORD</t>
  </si>
  <si>
    <t xml:space="preserve">    !                  LUXROBOTIC programming Sàrl *</t>
  </si>
  <si>
    <t xml:space="preserve">    ! Auteur         : Raymond Cornet              *</t>
  </si>
  <si>
    <t>A0008</t>
  </si>
  <si>
    <t>A0007</t>
  </si>
  <si>
    <t>D5587</t>
  </si>
  <si>
    <t>Header ProductsData.mod</t>
  </si>
  <si>
    <t>D5287</t>
  </si>
  <si>
    <t>A0009</t>
  </si>
  <si>
    <t>A2657</t>
  </si>
  <si>
    <t>A5978</t>
  </si>
  <si>
    <t>A0206</t>
  </si>
  <si>
    <t>A1287</t>
  </si>
  <si>
    <t>D5591</t>
  </si>
  <si>
    <t>"A0001",</t>
  </si>
  <si>
    <t>"A0002",</t>
  </si>
  <si>
    <t>"A0003",</t>
  </si>
  <si>
    <t>"A0004",</t>
  </si>
  <si>
    <t>"A0005",</t>
  </si>
  <si>
    <t>"A0006",</t>
  </si>
  <si>
    <t>"A0007",</t>
  </si>
  <si>
    <t>"A0008",</t>
  </si>
  <si>
    <t>"A0009",</t>
  </si>
  <si>
    <t>"A0206",</t>
  </si>
  <si>
    <t>"A1287",</t>
  </si>
  <si>
    <t>"A2002",</t>
  </si>
  <si>
    <t>"A2178",</t>
  </si>
  <si>
    <t>"A2657",</t>
  </si>
  <si>
    <t>"A5978",</t>
  </si>
  <si>
    <t>"B2571",</t>
  </si>
  <si>
    <t>"B4587",</t>
  </si>
  <si>
    <t>"C1697",</t>
  </si>
  <si>
    <t>"C2687",</t>
  </si>
  <si>
    <t>"D2374",</t>
  </si>
  <si>
    <t>"D2578",</t>
  </si>
  <si>
    <t>"D2587",</t>
  </si>
  <si>
    <t>"D2657",</t>
  </si>
  <si>
    <t>"D2658",</t>
  </si>
  <si>
    <t>"D3526",</t>
  </si>
  <si>
    <t>"D3527",</t>
  </si>
  <si>
    <t>"D3678",</t>
  </si>
  <si>
    <t>"D5287",</t>
  </si>
  <si>
    <t>"D5587",</t>
  </si>
  <si>
    <t>"D5591",</t>
  </si>
  <si>
    <t>"D5671",</t>
  </si>
  <si>
    <t>"D5876",</t>
  </si>
  <si>
    <t>"E1245",</t>
  </si>
  <si>
    <t>"E1478",</t>
  </si>
  <si>
    <t>"E4257",</t>
  </si>
  <si>
    <t>"E5632",</t>
  </si>
  <si>
    <t>"E5633",</t>
  </si>
  <si>
    <t>"E5634",</t>
  </si>
  <si>
    <t>"E7845",</t>
  </si>
  <si>
    <t>"F1287",</t>
  </si>
  <si>
    <t>"F2358",</t>
  </si>
  <si>
    <t>"F2368",</t>
  </si>
  <si>
    <t>"F2387",</t>
  </si>
  <si>
    <t>"F2587",</t>
  </si>
  <si>
    <t>"F2597",</t>
  </si>
  <si>
    <t>"F2655",</t>
  </si>
  <si>
    <t>"F2678",</t>
  </si>
  <si>
    <t>"F4589",</t>
  </si>
  <si>
    <t>"F5654",</t>
  </si>
  <si>
    <t>"F5655",</t>
  </si>
  <si>
    <t>"F5656",</t>
  </si>
  <si>
    <t>"F5789",</t>
  </si>
  <si>
    <t>"G1369",</t>
  </si>
  <si>
    <t>"G2578",</t>
  </si>
  <si>
    <t>"G4578",</t>
  </si>
  <si>
    <t>"G5362",</t>
  </si>
  <si>
    <t>"G5363",</t>
  </si>
  <si>
    <t>"G5364",</t>
  </si>
  <si>
    <t>"H4566",</t>
  </si>
  <si>
    <t>"H4567",</t>
  </si>
  <si>
    <t>"H4568",</t>
  </si>
  <si>
    <t>"I2697",</t>
  </si>
  <si>
    <t>"J2357",</t>
  </si>
  <si>
    <t>"J2358",</t>
  </si>
  <si>
    <t>"J7579",</t>
  </si>
  <si>
    <t>"K2535",</t>
  </si>
  <si>
    <t>"K2536",</t>
  </si>
  <si>
    <t>"K2537",</t>
  </si>
  <si>
    <t>"K2547",</t>
  </si>
  <si>
    <t>"K2587",</t>
  </si>
  <si>
    <t>"K5645",</t>
  </si>
  <si>
    <t>"K5646",</t>
  </si>
  <si>
    <t>"K5647",</t>
  </si>
  <si>
    <t>"M2578",</t>
  </si>
  <si>
    <t>"N1287",</t>
  </si>
  <si>
    <t>"N2587",</t>
  </si>
  <si>
    <t>"N2588",</t>
  </si>
  <si>
    <t>"O2368",</t>
  </si>
  <si>
    <t>"O7846",</t>
  </si>
  <si>
    <t>"Q2577",</t>
  </si>
  <si>
    <t>"Q2578",</t>
  </si>
  <si>
    <t>"Q7846",</t>
  </si>
  <si>
    <t>"R1597",</t>
  </si>
  <si>
    <t>"R2964",</t>
  </si>
  <si>
    <t>"R6465",</t>
  </si>
  <si>
    <t>"S2368",</t>
  </si>
  <si>
    <t>"T2397",</t>
  </si>
  <si>
    <t>"U1287",</t>
  </si>
  <si>
    <t>"U2187",</t>
  </si>
  <si>
    <t>"U4987",</t>
  </si>
  <si>
    <t>"U7493",</t>
  </si>
  <si>
    <t>"V2368",</t>
  </si>
  <si>
    <t>"V2781",</t>
  </si>
  <si>
    <t>"W2368",</t>
  </si>
  <si>
    <t>"W2567",</t>
  </si>
  <si>
    <t>"W2578",</t>
  </si>
  <si>
    <t>"X2387",</t>
  </si>
  <si>
    <t>"X2678",</t>
  </si>
  <si>
    <t>"Z2179",</t>
  </si>
  <si>
    <t>"Z2387",</t>
  </si>
  <si>
    <t>"Z2587",</t>
  </si>
  <si>
    <t>"Z2870",</t>
  </si>
  <si>
    <t>"Z7892",</t>
  </si>
  <si>
    <t xml:space="preserve"> ["A0001",1500,1000,4,45,15,130,0,375,750,1125],</t>
  </si>
  <si>
    <t xml:space="preserve"> ["A0002",1500,800,4,45,15,130,0,375,750,1125],</t>
  </si>
  <si>
    <t xml:space="preserve"> ["A0003",525,550,4,45,15,130,0,131,263,394],</t>
  </si>
  <si>
    <t xml:space="preserve"> ["A0004",1200,850,4,45,15,130,0,300,600,900],</t>
  </si>
  <si>
    <t xml:space="preserve"> ["A0005",1200,785,4,45,15,130,0,300,600,900],</t>
  </si>
  <si>
    <t xml:space="preserve"> ["A0006",556,450,4,45,15,130,0,139,278,417],</t>
  </si>
  <si>
    <t xml:space="preserve"> ["A0007",1200,634,4,45,15,130,0,300,600,900],</t>
  </si>
  <si>
    <t xml:space="preserve"> ["A0008",1205,894,4,45,15,130,0,301,602,904],</t>
  </si>
  <si>
    <t xml:space="preserve"> ["A0009",890,500,4,45,15,130,0,222,445,668],</t>
  </si>
  <si>
    <t xml:space="preserve"> ["A0206",600,500,4,45,15,150,0,200,300,450],</t>
  </si>
  <si>
    <t xml:space="preserve"> ["A1287",1600,500,4,45,15,125,0,400,800,1200],</t>
  </si>
  <si>
    <t xml:space="preserve"> ["A2002",1200,870,4,45,15,130,0,300,600,900],</t>
  </si>
  <si>
    <t xml:space="preserve"> ["A2178",1200,500,4,45,15,130,0,300,600,900],</t>
  </si>
  <si>
    <t xml:space="preserve"> ["A2657",1500,897,4,45,15,125,0,375,750,1125],</t>
  </si>
  <si>
    <t xml:space="preserve"> ["A5978",1420,875,4,45,15,125,0,355,710,1065],</t>
  </si>
  <si>
    <t xml:space="preserve"> ["B2571",1025,984,4,45,15,130,0,256,513,769],</t>
  </si>
  <si>
    <t xml:space="preserve"> ["B4587",1465,836,5,45,15,130,3,366,732,1098],</t>
  </si>
  <si>
    <t xml:space="preserve"> ["C1697",874,755,4,45,15,130,0,219,437,656],</t>
  </si>
  <si>
    <t xml:space="preserve"> ["C2687",860,560,4,4,45,130,1,215,430,645],</t>
  </si>
  <si>
    <t xml:space="preserve"> ["D2374",1035,920,4,45,15,130,0,259,518,776],</t>
  </si>
  <si>
    <t xml:space="preserve"> ["D2578",1600,997,4,45,15,130,0,400,800,1200],</t>
  </si>
  <si>
    <t xml:space="preserve"> ["D2587",899,789,4,70,15,130,0,224,449,674],</t>
  </si>
  <si>
    <t xml:space="preserve"> ["D2657",1237,968,4,45,15,130,0,309,619,928],</t>
  </si>
  <si>
    <t xml:space="preserve"> ["D2658",1523,1000,4,45,15,130,0,380,761,1142],</t>
  </si>
  <si>
    <t xml:space="preserve"> ["D3526",1400,864,6,45,19,130,1,350,700,1050],</t>
  </si>
  <si>
    <t xml:space="preserve"> ["D3527",1400,864,6,45,19,130,1,350,700,1050],</t>
  </si>
  <si>
    <t xml:space="preserve"> ["D3678",1265,875,5,70,19,130,0,316,633,949],</t>
  </si>
  <si>
    <t xml:space="preserve"> ["D5287",879,560,4,45,15,130,0,220,440,659],</t>
  </si>
  <si>
    <t xml:space="preserve"> ["D5587",687,680,4,45,15,130,0,172,344,515],</t>
  </si>
  <si>
    <t xml:space="preserve"> ["D5591",1520,785,6,70,15,130,2,380,760,1140],</t>
  </si>
  <si>
    <t xml:space="preserve"> ["D5671",1456,100,4,45,15,130,1,364,728,1092],</t>
  </si>
  <si>
    <t xml:space="preserve"> ["D5876",1587,956,4,45,15,130,3,396,793,1190],</t>
  </si>
  <si>
    <t xml:space="preserve"> ["E1245",1205,997,4,45,15,130,0,301,603,904],</t>
  </si>
  <si>
    <t xml:space="preserve"> ["E1478",1300,1000,4,45,15,130,0,325,650,975],</t>
  </si>
  <si>
    <t xml:space="preserve"> ["E4257",1100,687,4,45,15,130,0,275,550,825],</t>
  </si>
  <si>
    <t xml:space="preserve"> ["E5632",1200,862,8,70,15,130,1,300,600,900],</t>
  </si>
  <si>
    <t xml:space="preserve"> ["E5633",1200,862,8,70,15,130,1,300,600,900],</t>
  </si>
  <si>
    <t xml:space="preserve"> ["E5634",1400,864,6,45,19,130,1,350,700,1050],</t>
  </si>
  <si>
    <t xml:space="preserve"> ["E7845",1600,1000,4,45,15,130,0,400,800,1200],</t>
  </si>
  <si>
    <t xml:space="preserve"> ["F1287",1450,996,4,45,15,130,0,362,725,1087],</t>
  </si>
  <si>
    <t xml:space="preserve"> ["F2358",1267,987,4,45,15,130,0,316,633,950],</t>
  </si>
  <si>
    <t xml:space="preserve"> ["F2368",852,635,4,4,45,130,0,213,426,639],</t>
  </si>
  <si>
    <t xml:space="preserve"> ["F2387",1500,896,4,45,15,130,2,375,750,1125],</t>
  </si>
  <si>
    <t xml:space="preserve"> ["F2587",1265,863,4,45,15,130,2,316,632,948],</t>
  </si>
  <si>
    <t xml:space="preserve"> ["F2597",1387,956,4,45,15,130,0,346,693,1040],</t>
  </si>
  <si>
    <t xml:space="preserve"> ["F2655",890,780,4,4,45,130,0,222,445,667],</t>
  </si>
  <si>
    <t xml:space="preserve"> ["F2678",1359,845,4,45,15,130,0,339,679,1019],</t>
  </si>
  <si>
    <t xml:space="preserve"> ["F4589",874,425,4,70,15,130,0,219,437,656],</t>
  </si>
  <si>
    <t xml:space="preserve"> ["F5654",1400,852,4,45,15,130,1,350,700,1050],</t>
  </si>
  <si>
    <t xml:space="preserve"> ["F5655",1400,852,4,45,15,130,1,350,700,1050],</t>
  </si>
  <si>
    <t xml:space="preserve"> ["F5656",1200,862,8,70,15,130,2,300,600,900],</t>
  </si>
  <si>
    <t xml:space="preserve"> ["F5789",1250,930,6,70,19,125,3,312,625,937],</t>
  </si>
  <si>
    <t xml:space="preserve"> ["G1369",740,650,4,45,15,130,0,185,370,555],</t>
  </si>
  <si>
    <t xml:space="preserve"> ["G2578",1267,876,5,45,15,130,0,316,633,950],</t>
  </si>
  <si>
    <t xml:space="preserve"> ["G4578",1255,954,4,45,15,125,0,314,628,941],</t>
  </si>
  <si>
    <t xml:space="preserve"> ["G5362",1200,856,8,45,15,130,1,300,600,900],</t>
  </si>
  <si>
    <t xml:space="preserve"> ["G5363",1200,856,8,45,15,130,1,300,600,900],</t>
  </si>
  <si>
    <t xml:space="preserve"> ["G5364",1215,860,4,45,15,130,0,303,607,911],</t>
  </si>
  <si>
    <t xml:space="preserve"> ["H4566",1400,858,6,45,19,130,2,350,700,1050],</t>
  </si>
  <si>
    <t xml:space="preserve"> ["H4567",1400,858,6,45,19,130,2,350,700,1050],</t>
  </si>
  <si>
    <t xml:space="preserve"> ["H4568",1215,860,4,45,15,130,0,303,607,911],</t>
  </si>
  <si>
    <t xml:space="preserve"> ["I2697",1025,925,4,45,15,130,0,256,513,769],</t>
  </si>
  <si>
    <t xml:space="preserve"> ["J2357",658,452,4,4,45,130,0,164,329,493],</t>
  </si>
  <si>
    <t xml:space="preserve"> ["J2358",870,650,4,4,45,130,3,217,435,652],</t>
  </si>
  <si>
    <t xml:space="preserve"> ["J7579",841,865,4,45,15,130,0,210,421,631],</t>
  </si>
  <si>
    <t xml:space="preserve"> ["K2535",1200,850,6,45,15,130,1,300,600,900],</t>
  </si>
  <si>
    <t xml:space="preserve"> ["K2536",1200,850,6,45,15,130,1,300,600,900],</t>
  </si>
  <si>
    <t xml:space="preserve"> ["K2537",1215,860,4,45,15,130,1,303,607,911],</t>
  </si>
  <si>
    <t xml:space="preserve"> ["K2547",1237,995,4,45,15,130,3,309,619,928],</t>
  </si>
  <si>
    <t xml:space="preserve"> ["K2587",1568,1000,4,45,15,130,1,392,784,1176],</t>
  </si>
  <si>
    <t xml:space="preserve"> ["K5645",1215,860,4,45,15,130,3,303,607,911],</t>
  </si>
  <si>
    <t xml:space="preserve"> ["K5646",1215,860,4,45,15,130,3,303,607,911],</t>
  </si>
  <si>
    <t xml:space="preserve"> ["K5647",1200,862,8,70,15,130,1,300,600,900],</t>
  </si>
  <si>
    <t xml:space="preserve"> ["M2578",956,785,4,4,45,130,1,239,478,717],</t>
  </si>
  <si>
    <t xml:space="preserve"> ["N1287",897,750,6,45,15,130,1,224,448,672],</t>
  </si>
  <si>
    <t xml:space="preserve"> ["N2587",1600,920,4,45,15,130,0,400,800,1200],</t>
  </si>
  <si>
    <t xml:space="preserve"> ["N2588",1400,864,6,45,19,130,3,350,700,1050],</t>
  </si>
  <si>
    <t xml:space="preserve"> ["O2368",1267,856,4,45,15,130,0,316,633,950],</t>
  </si>
  <si>
    <t xml:space="preserve"> ["O7846",1070,954,4,45,15,130,0,268,535,803],</t>
  </si>
  <si>
    <t xml:space="preserve"> ["Q2577",1357,878,4,45,15,130,0,339,678,1017],</t>
  </si>
  <si>
    <t xml:space="preserve"> ["Q2578",1357,865,4,45,15,130,0,339,678,1017],</t>
  </si>
  <si>
    <t xml:space="preserve"> ["Q7846",1200,1050,4,45,15,130,0,300,600,900],</t>
  </si>
  <si>
    <t xml:space="preserve"> ["R1597",852,635,4,4,45,130,0,213,426,639],</t>
  </si>
  <si>
    <t xml:space="preserve"> ["R2964",1200,1000,4,45,15,130,0,300,600,900],</t>
  </si>
  <si>
    <t xml:space="preserve"> ["R6465",1215,854,8,45,15,130,1,303,607,911],</t>
  </si>
  <si>
    <t xml:space="preserve"> ["S2368",1333,1000,4,45,15,130,0,250,667,1000],</t>
  </si>
  <si>
    <t xml:space="preserve"> ["T2397",654,558,5,45,15,130,0,164,327,491],</t>
  </si>
  <si>
    <t xml:space="preserve"> ["U1287",1267,650,4,45,15,130,0,316,633,950],</t>
  </si>
  <si>
    <t xml:space="preserve"> ["U2187",1253,894,4,45,15,130,1,313,627,940],</t>
  </si>
  <si>
    <t xml:space="preserve"> ["U4987",1204,874,4,45,15,130,0,301,602,903],</t>
  </si>
  <si>
    <t xml:space="preserve"> ["U7493",1000,800,4,45,15,130,0,250,500,750],</t>
  </si>
  <si>
    <t xml:space="preserve"> ["V2368",1236,912,10,10,70,130,3,309,618,927],</t>
  </si>
  <si>
    <t xml:space="preserve"> ["V2781",1450,1022,4,45,15,130,0,363,725,1088],</t>
  </si>
  <si>
    <t xml:space="preserve"> ["W2368",868,478,4,45,15,130,0,217,434,651],</t>
  </si>
  <si>
    <t xml:space="preserve"> ["W2567",1555,879,5,45,19,130,0,388,777,1166],</t>
  </si>
  <si>
    <t xml:space="preserve"> ["W2578",1125,750,4,45,15,130,0,281,563,844],</t>
  </si>
  <si>
    <t xml:space="preserve"> ["X2387",966,465,4,45,15,130,0,241,483,724],</t>
  </si>
  <si>
    <t xml:space="preserve"> ["X2678",758,620,4,45,15,130,0,190,379,569],</t>
  </si>
  <si>
    <t xml:space="preserve"> ["Z2179",1400,630,4,45,15,130,0,350,700,1050],</t>
  </si>
  <si>
    <t xml:space="preserve"> ["Z2387",1342,928,4,45,15,130,0,334,668,1002],</t>
  </si>
  <si>
    <t xml:space="preserve"> ["Z2587",1337,932,4,45,15,130,0,334,668,1002],</t>
  </si>
  <si>
    <t xml:space="preserve"> ["Z2870",1425,1000,4,45,15,130,0,356,713,1069],</t>
  </si>
  <si>
    <t xml:space="preserve"> ["Z7892",864,781,4,45,15,130,0,216,433,649],</t>
  </si>
  <si>
    <t xml:space="preserve">    ! Declare a string data of Reference List for ListBox items in ScreenMaker</t>
  </si>
  <si>
    <t>D2570</t>
  </si>
  <si>
    <t>A1486</t>
  </si>
  <si>
    <t>"A1486",</t>
  </si>
  <si>
    <t>"D2570",</t>
  </si>
  <si>
    <t xml:space="preserve"> ["A1486",643,403,6,45,15,130,0,161,322,482],</t>
  </si>
  <si>
    <t xml:space="preserve"> ["D2570",870,525,6,45,15,130,2,218,435,652],</t>
  </si>
  <si>
    <t xml:space="preserve">    nLongueurPanneau:=CurrentProduct.nLongueurPanneau;</t>
  </si>
  <si>
    <t xml:space="preserve">    nLargeurPanneau:=CurrentProduct.nLargeurPanneau;</t>
  </si>
  <si>
    <t xml:space="preserve">    nLargeurChevron:=CurrentProduct.nLargeurChevron;</t>
  </si>
  <si>
    <t xml:space="preserve">    nEpaisseurChevron:=CurrentProduct.nEpaisseurChevron;</t>
  </si>
  <si>
    <t xml:space="preserve">    nEpaisseurPanneau:=CurrentProduct.nEpaisseurPanneau;</t>
  </si>
  <si>
    <t xml:space="preserve">    num nLongueurPanneau;</t>
  </si>
  <si>
    <t xml:space="preserve">    num nLargeurPanneau;</t>
  </si>
  <si>
    <t xml:space="preserve">    num nEpaisseurPanneau;</t>
  </si>
  <si>
    <t xml:space="preserve">    num nLargeurChevron;</t>
  </si>
  <si>
    <t xml:space="preserve">    num nEpaisseurChevron;</t>
  </si>
  <si>
    <t>A0010</t>
  </si>
  <si>
    <t>A0012</t>
  </si>
  <si>
    <t>"A0010",</t>
  </si>
  <si>
    <t>"A0012",</t>
  </si>
  <si>
    <t xml:space="preserve"> ["A0010",1070,450,6,45,15,130,0,268,535,802],</t>
  </si>
  <si>
    <t xml:space="preserve"> ["A0012",875,402,6,45,15,130,2,219,438,656],</t>
  </si>
  <si>
    <t>A0013</t>
  </si>
  <si>
    <t>A0011</t>
  </si>
  <si>
    <t>"A0011",</t>
  </si>
  <si>
    <t xml:space="preserve"> ["A0011",762,502,6,45,15,130,0,190,381,572],</t>
  </si>
  <si>
    <t>A0014</t>
  </si>
  <si>
    <t>"A0014",</t>
  </si>
  <si>
    <t xml:space="preserve"> ["A0014",1500,750,6,45,15,130,0,375,750,1125],</t>
  </si>
  <si>
    <t>"A0013",</t>
  </si>
  <si>
    <t xml:space="preserve"> ["A0013",1240,790,6,45,15,130,0,310,620,930],</t>
  </si>
  <si>
    <t>A0026</t>
  </si>
  <si>
    <t>"A0026",</t>
  </si>
  <si>
    <t xml:space="preserve"> ["A0026",650,420,6,45,15,130,0,162,325,488],</t>
  </si>
  <si>
    <t>E2579</t>
  </si>
  <si>
    <t xml:space="preserve">    CurrentProduct:=FindProduct(stRefToProduce);</t>
  </si>
  <si>
    <t>A0028</t>
  </si>
  <si>
    <t>A029</t>
  </si>
  <si>
    <t>"A0028",</t>
  </si>
  <si>
    <t>"A029",</t>
  </si>
  <si>
    <t>"E2579",</t>
  </si>
  <si>
    <t>"Z7897"</t>
  </si>
  <si>
    <t xml:space="preserve"> ["A0028",625,405,4,45,19,120,0,156,312,469],</t>
  </si>
  <si>
    <t xml:space="preserve"> ["A029",603,402,6,45,15,115,0,151,302,452],</t>
  </si>
  <si>
    <t xml:space="preserve"> ["E2579",650,423,6,45,15,130,0,162,325,488],</t>
  </si>
  <si>
    <t xml:space="preserve"> ["Z7897",865,785,4,45,15,130,0,216,433,649]</t>
  </si>
  <si>
    <t>A0105</t>
  </si>
  <si>
    <t>A2056</t>
  </si>
  <si>
    <t>A2387</t>
  </si>
  <si>
    <t xml:space="preserve">    ! Modifié le     : 14/06/2022 à 11:22          *</t>
  </si>
  <si>
    <t>PERS string stReferenceList{118}:=[</t>
  </si>
  <si>
    <t>"A0105",</t>
  </si>
  <si>
    <t>"A2056",</t>
  </si>
  <si>
    <t>"A2387",</t>
  </si>
  <si>
    <t xml:space="preserve"> ]; PERS ProdData ProductList{118}:=[</t>
  </si>
  <si>
    <t xml:space="preserve"> ["A0105",657,406,6,45,15,130,2,164,328,493],</t>
  </si>
  <si>
    <t xml:space="preserve"> ["A2056",1200,862,10,45,15,125,3,300,600,900],</t>
  </si>
  <si>
    <t xml:space="preserve"> ["A2387",1280,450,6,45,15,130,3,320,640,960],</t>
  </si>
  <si>
    <t>A4587</t>
  </si>
  <si>
    <t>Z2358</t>
  </si>
  <si>
    <t>Z2874</t>
  </si>
  <si>
    <t>A2561</t>
  </si>
  <si>
    <t xml:space="preserve">    ! Auteur         :                             *</t>
  </si>
  <si>
    <t xml:space="preserve">    !                                                   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</si>
</sst>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dd\/mm\/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5"/>
      <name val="Calibri"/>
      <family val="2"/>
      <scheme val="minor"/>
    </font>
    <font>
      <sz val="16"/>
      <color theme="1"/>
      <name val="Calibri"/>
      <family val="2"/>
      <scheme val="minor"/>
    </font>
    <font>
      <sz val="25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Fill="1"/>
    <xf numFmtId="0" fontId="0" fillId="0" borderId="1" xfId="0" applyBorder="1"/>
    <xf numFmtId="0" fontId="0" fillId="0" borderId="1" xfId="0" applyBorder="1" applyAlignment="1">
      <alignment horizontal="right"/>
    </xf>
    <xf numFmtId="0" fontId="5" fillId="0" borderId="1" xfId="1" applyNumberFormat="1" applyFont="1" applyBorder="1" applyAlignment="1" applyProtection="1">
      <alignment horizontal="center"/>
      <protection locked="0"/>
    </xf>
    <xf numFmtId="0" fontId="5" fillId="3" borderId="1" xfId="1" applyNumberFormat="1" applyFont="1" applyFill="1" applyBorder="1" applyAlignment="1" applyProtection="1">
      <alignment horizontal="center"/>
      <protection locked="0"/>
    </xf>
    <xf numFmtId="1" fontId="0" fillId="0" borderId="1" xfId="0" applyNumberFormat="1" applyBorder="1"/>
    <xf numFmtId="1" fontId="5" fillId="0" borderId="1" xfId="1" applyNumberFormat="1" applyFont="1" applyBorder="1" applyAlignment="1" applyProtection="1">
      <alignment horizontal="center"/>
      <protection locked="0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1" xfId="0" applyFill="1" applyBorder="1"/>
    <xf numFmtId="0" fontId="0" fillId="3" borderId="10" xfId="0" applyFill="1" applyBorder="1"/>
    <xf numFmtId="0" fontId="3" fillId="4" borderId="0" xfId="0" applyFont="1" applyFill="1"/>
    <xf numFmtId="0" fontId="5" fillId="0" borderId="13" xfId="1" applyNumberFormat="1" applyFont="1" applyBorder="1" applyAlignment="1" applyProtection="1">
      <alignment horizontal="center"/>
      <protection locked="0"/>
    </xf>
    <xf numFmtId="0" fontId="5" fillId="0" borderId="14" xfId="1" applyNumberFormat="1" applyFont="1" applyBorder="1" applyAlignment="1" applyProtection="1">
      <alignment horizontal="center"/>
      <protection locked="0"/>
    </xf>
    <xf numFmtId="1" fontId="5" fillId="0" borderId="14" xfId="1" applyNumberFormat="1" applyFont="1" applyBorder="1" applyAlignment="1" applyProtection="1">
      <alignment horizontal="center"/>
      <protection locked="0"/>
    </xf>
    <xf numFmtId="0" fontId="5" fillId="0" borderId="4" xfId="1" applyNumberFormat="1" applyFont="1" applyBorder="1" applyAlignment="1" applyProtection="1">
      <alignment horizontal="center"/>
      <protection locked="0"/>
    </xf>
    <xf numFmtId="0" fontId="5" fillId="0" borderId="10" xfId="1" applyNumberFormat="1" applyFont="1" applyBorder="1" applyAlignment="1" applyProtection="1">
      <alignment horizontal="center"/>
      <protection locked="0"/>
    </xf>
    <xf numFmtId="1" fontId="5" fillId="0" borderId="10" xfId="1" applyNumberFormat="1" applyFont="1" applyBorder="1" applyAlignment="1" applyProtection="1">
      <alignment horizontal="center"/>
      <protection locked="0"/>
    </xf>
    <xf numFmtId="1" fontId="5" fillId="0" borderId="2" xfId="1" applyNumberFormat="1" applyFont="1" applyBorder="1" applyAlignment="1" applyProtection="1">
      <alignment horizontal="center"/>
      <protection locked="0"/>
    </xf>
    <xf numFmtId="0" fontId="4" fillId="2" borderId="9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0" borderId="2" xfId="1" applyNumberFormat="1" applyFont="1" applyBorder="1" applyAlignment="1" applyProtection="1">
      <alignment horizontal="center"/>
      <protection locked="0"/>
    </xf>
    <xf numFmtId="0" fontId="0" fillId="3" borderId="12" xfId="0" applyFill="1" applyBorder="1"/>
    <xf numFmtId="165" fontId="0" fillId="0" borderId="0" xfId="0" applyNumberFormat="1"/>
    <xf numFmtId="20" fontId="0" fillId="0" borderId="0" xfId="0" applyNumberFormat="1"/>
    <xf numFmtId="0" fontId="6" fillId="3" borderId="10" xfId="0" applyFont="1" applyFill="1" applyBorder="1" applyAlignment="1">
      <alignment horizontal="center" vertical="center" textRotation="90"/>
    </xf>
    <xf numFmtId="0" fontId="6" fillId="3" borderId="11" xfId="0" applyFont="1" applyFill="1" applyBorder="1" applyAlignment="1">
      <alignment horizontal="center" vertical="center" textRotation="90"/>
    </xf>
    <xf numFmtId="0" fontId="6" fillId="3" borderId="12" xfId="0" applyFont="1" applyFill="1" applyBorder="1" applyAlignment="1">
      <alignment horizontal="center" vertical="center" textRotation="90"/>
    </xf>
    <xf numFmtId="0" fontId="6" fillId="3" borderId="10" xfId="0" applyFont="1" applyFill="1" applyBorder="1" applyAlignment="1">
      <alignment horizontal="center" vertical="center" textRotation="90" wrapText="1"/>
    </xf>
    <xf numFmtId="0" fontId="6" fillId="3" borderId="11" xfId="0" applyFont="1" applyFill="1" applyBorder="1" applyAlignment="1">
      <alignment horizontal="center" vertical="center" textRotation="90" wrapText="1"/>
    </xf>
    <xf numFmtId="0" fontId="6" fillId="3" borderId="12" xfId="0" applyFont="1" applyFill="1" applyBorder="1" applyAlignment="1">
      <alignment horizontal="center" vertical="center" textRotation="90" wrapText="1"/>
    </xf>
  </cellXfs>
  <cellStyles count="2">
    <cellStyle name="Monétaire" xfId="1" builtinId="4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1</xdr:row>
          <xdr:rowOff>19050</xdr:rowOff>
        </xdr:from>
        <xdr:to>
          <xdr:col>5</xdr:col>
          <xdr:colOff>504825</xdr:colOff>
          <xdr:row>4</xdr:row>
          <xdr:rowOff>0</xdr:rowOff>
        </xdr:to>
        <xdr:sp macro="" textlink="">
          <xdr:nvSpPr>
            <xdr:cNvPr id="2050" name="Ajouter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sp macro="" textlink="">
      <xdr:nvSpPr>
        <xdr:cNvPr id="2059" name="AutoShape 7" hidden="1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>
          <a:spLocks noSelect="1" noChangeArrowheads="1"/>
        </xdr:cNvSpPr>
      </xdr:nvSpPr>
      <xdr:spPr bwMode="auto">
        <a:xfrm>
          <a:off x="17687925" y="4133850"/>
          <a:ext cx="638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1543050</xdr:colOff>
          <xdr:row>1</xdr:row>
          <xdr:rowOff>19050</xdr:rowOff>
        </xdr:from>
        <xdr:to>
          <xdr:col>8</xdr:col>
          <xdr:colOff>514350</xdr:colOff>
          <xdr:row>4</xdr:row>
          <xdr:rowOff>0</xdr:rowOff>
        </xdr:to>
        <xdr:sp macro="" textlink="">
          <xdr:nvSpPr>
            <xdr:cNvPr id="2052" name="Quitter_xls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D6FDC2-FF6B-415F-97E7-1D8B7BA72E5E}" name="TableauRef" displayName="TableauRef" ref="A6:K128" totalsRowShown="0" headerRowDxfId="15" dataDxfId="13" headerRowBorderDxfId="14" tableBorderDxfId="12" totalsRowBorderDxfId="11" dataCellStyle="Monétaire">
  <autoFilter ref="A6:K128" xr:uid="{0BD6FDC2-FF6B-415F-97E7-1D8B7BA72E5E}"/>
  <tableColumns count="11">
    <tableColumn id="1" xr3:uid="{FDAF85A4-AA38-47FB-BF51-2CF29342CEA5}" name="Référence" dataDxfId="10" dataCellStyle="Monétaire"/>
    <tableColumn id="2" xr3:uid="{8B08694D-7DE0-4C01-A93B-9073425DD706}" name="LongueurPanneau" dataDxfId="9" dataCellStyle="Monétaire"/>
    <tableColumn id="3" xr3:uid="{E5BBAE3A-F56F-47AF-865D-D549BF1CFD34}" name="LargeurPanneau" dataDxfId="8" dataCellStyle="Monétaire"/>
    <tableColumn id="4" xr3:uid="{EB78D4EF-9B52-4C97-AE51-9A567A479921}" name="EpaisseurPanneau" dataDxfId="7" dataCellStyle="Monétaire"/>
    <tableColumn id="5" xr3:uid="{BFAD75FA-707B-484F-9F5A-C1F8D81AB77B}" name="LargeurChevron" dataDxfId="6" dataCellStyle="Monétaire"/>
    <tableColumn id="6" xr3:uid="{8AD8D2C1-4AE5-4724-A7B6-F031BD424405}" name="EpaisseurChevron" dataDxfId="5" dataCellStyle="Monétaire"/>
    <tableColumn id="7" xr3:uid="{0C321828-65CD-49F0-B244-99890DFB22BF}" name="EspaceAgrafes" dataDxfId="4" dataCellStyle="Monétaire"/>
    <tableColumn id="8" xr3:uid="{B614B7E4-8065-4AF4-8975-C57599EE9121}" name="NbreTaverse" dataDxfId="3" dataCellStyle="Monétaire"/>
    <tableColumn id="9" xr3:uid="{BC6AF434-A611-4A54-BA1E-A51A2F0F6C5C}" name="Y_Traverse_1" dataDxfId="2" dataCellStyle="Monétaire"/>
    <tableColumn id="10" xr3:uid="{93AC17BD-D4F0-4FE7-8804-713DD9C54D91}" name="Y_Traverse_2" dataDxfId="1" dataCellStyle="Monétaire"/>
    <tableColumn id="11" xr3:uid="{02A292C8-4B3E-4348-B7B5-8F145342EFF3}" name="Y_Traverse_3" dataDxfId="0" dataCellStyle="Monétair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Quitter_xls"/>
  <dimension ref="A1:K128"/>
  <sheetViews>
    <sheetView showGridLines="0" tabSelected="1" zoomScale="70" zoomScaleNormal="70" workbookViewId="0">
      <pane ySplit="6" topLeftCell="A7" activePane="bottomLeft" state="frozen"/>
      <selection pane="bottomLeft" activeCell="R16" sqref="R16"/>
    </sheetView>
  </sheetViews>
  <sheetFormatPr baseColWidth="10" defaultRowHeight="21" x14ac:dyDescent="0.35"/>
  <cols>
    <col min="1" max="1" width="15.140625" style="4" customWidth="1"/>
    <col min="2" max="2" width="24.140625" style="4" customWidth="1"/>
    <col min="3" max="3" width="22.28515625" style="4" customWidth="1"/>
    <col min="4" max="4" width="24.140625" style="4" bestFit="1" customWidth="1"/>
    <col min="5" max="5" width="21.5703125" style="4" customWidth="1"/>
    <col min="6" max="6" width="23.7109375" style="4" bestFit="1" customWidth="1"/>
    <col min="7" max="7" width="20" style="4" customWidth="1"/>
    <col min="8" max="8" width="18" style="4" customWidth="1"/>
    <col min="9" max="11" width="19" style="4" customWidth="1"/>
  </cols>
  <sheetData>
    <row r="1" spans="1:11" ht="15" x14ac:dyDescent="0.25">
      <c r="A1"/>
      <c r="B1"/>
      <c r="C1"/>
      <c r="D1" s="1"/>
      <c r="E1" s="1"/>
      <c r="F1" s="1"/>
      <c r="G1" s="1"/>
      <c r="H1" s="1"/>
      <c r="I1" s="1"/>
      <c r="J1" s="1"/>
      <c r="K1" s="1"/>
    </row>
    <row r="2" spans="1:11" ht="15" x14ac:dyDescent="0.25">
      <c r="A2"/>
      <c r="B2"/>
      <c r="C2"/>
      <c r="D2" s="1"/>
      <c r="E2" s="1"/>
      <c r="F2" s="1"/>
      <c r="G2" s="1"/>
      <c r="H2" s="1"/>
      <c r="I2" s="1"/>
      <c r="J2" s="1"/>
      <c r="K2" s="1"/>
    </row>
    <row r="3" spans="1:11" ht="15" x14ac:dyDescent="0.25">
      <c r="A3"/>
      <c r="B3"/>
      <c r="C3"/>
      <c r="D3" s="1"/>
      <c r="E3" s="1"/>
      <c r="F3" s="1"/>
      <c r="G3" s="1"/>
      <c r="H3" s="1"/>
      <c r="I3" s="1"/>
      <c r="J3" s="1"/>
      <c r="K3" s="1"/>
    </row>
    <row r="4" spans="1:11" ht="15" x14ac:dyDescent="0.25">
      <c r="A4"/>
      <c r="B4"/>
      <c r="C4"/>
      <c r="D4" s="1"/>
      <c r="E4" s="1"/>
      <c r="F4" s="1"/>
      <c r="G4" s="1"/>
      <c r="H4" s="1"/>
      <c r="I4" s="1"/>
      <c r="J4" s="1"/>
      <c r="K4" s="1"/>
    </row>
    <row r="5" spans="1:11" ht="15" x14ac:dyDescent="0.25">
      <c r="A5"/>
      <c r="B5"/>
      <c r="C5"/>
      <c r="D5" s="1"/>
      <c r="E5" s="1"/>
      <c r="F5" s="1"/>
      <c r="G5" s="1"/>
      <c r="H5" s="1"/>
      <c r="I5" s="1"/>
      <c r="J5" s="1"/>
      <c r="K5" s="1"/>
    </row>
    <row r="6" spans="1:11" ht="19.5" customHeight="1" x14ac:dyDescent="0.3">
      <c r="A6" s="27" t="s">
        <v>0</v>
      </c>
      <c r="B6" s="28" t="s">
        <v>42</v>
      </c>
      <c r="C6" s="28" t="s">
        <v>146</v>
      </c>
      <c r="D6" s="28" t="s">
        <v>147</v>
      </c>
      <c r="E6" s="28" t="s">
        <v>148</v>
      </c>
      <c r="F6" s="28" t="s">
        <v>149</v>
      </c>
      <c r="G6" s="28" t="s">
        <v>150</v>
      </c>
      <c r="H6" s="28" t="s">
        <v>1</v>
      </c>
      <c r="I6" s="28" t="s">
        <v>2</v>
      </c>
      <c r="J6" s="28" t="s">
        <v>3</v>
      </c>
      <c r="K6" s="29" t="s">
        <v>4</v>
      </c>
    </row>
    <row r="7" spans="1:11" x14ac:dyDescent="0.35">
      <c r="A7" s="20" t="s">
        <v>140</v>
      </c>
      <c r="B7" s="4">
        <v>1500</v>
      </c>
      <c r="C7" s="4">
        <v>1000</v>
      </c>
      <c r="D7" s="4">
        <v>4</v>
      </c>
      <c r="E7" s="4">
        <v>45</v>
      </c>
      <c r="F7" s="4">
        <v>15</v>
      </c>
      <c r="G7" s="4">
        <v>130</v>
      </c>
      <c r="H7" s="4">
        <v>0</v>
      </c>
      <c r="I7" s="4">
        <v>375</v>
      </c>
      <c r="J7" s="4">
        <v>750</v>
      </c>
      <c r="K7" s="21">
        <v>1125</v>
      </c>
    </row>
    <row r="8" spans="1:11" x14ac:dyDescent="0.35">
      <c r="A8" s="20" t="s">
        <v>141</v>
      </c>
      <c r="B8" s="4">
        <v>1500</v>
      </c>
      <c r="C8" s="4">
        <v>800</v>
      </c>
      <c r="D8" s="4">
        <v>4</v>
      </c>
      <c r="E8" s="4">
        <v>45</v>
      </c>
      <c r="F8" s="4">
        <v>15</v>
      </c>
      <c r="G8" s="4">
        <v>130</v>
      </c>
      <c r="H8" s="4">
        <v>0</v>
      </c>
      <c r="I8" s="4">
        <v>375</v>
      </c>
      <c r="J8" s="4">
        <v>750</v>
      </c>
      <c r="K8" s="21">
        <v>1125</v>
      </c>
    </row>
    <row r="9" spans="1:11" x14ac:dyDescent="0.35">
      <c r="A9" s="20" t="s">
        <v>144</v>
      </c>
      <c r="B9" s="4">
        <v>525</v>
      </c>
      <c r="C9" s="4">
        <v>550</v>
      </c>
      <c r="D9" s="4">
        <v>4</v>
      </c>
      <c r="E9" s="4">
        <v>45</v>
      </c>
      <c r="F9" s="4">
        <v>15</v>
      </c>
      <c r="G9" s="4">
        <v>130</v>
      </c>
      <c r="H9" s="4">
        <v>0</v>
      </c>
      <c r="I9" s="4">
        <v>131</v>
      </c>
      <c r="J9" s="4">
        <v>263</v>
      </c>
      <c r="K9" s="21">
        <v>394</v>
      </c>
    </row>
    <row r="10" spans="1:11" x14ac:dyDescent="0.35">
      <c r="A10" s="20" t="s">
        <v>151</v>
      </c>
      <c r="B10" s="4">
        <v>1200</v>
      </c>
      <c r="C10" s="4">
        <v>850</v>
      </c>
      <c r="D10" s="4">
        <v>4</v>
      </c>
      <c r="E10" s="4">
        <v>45</v>
      </c>
      <c r="F10" s="4">
        <v>15</v>
      </c>
      <c r="G10" s="4">
        <v>130</v>
      </c>
      <c r="H10" s="4">
        <v>0</v>
      </c>
      <c r="I10" s="4">
        <v>300</v>
      </c>
      <c r="J10" s="4">
        <v>600</v>
      </c>
      <c r="K10" s="21">
        <v>900</v>
      </c>
    </row>
    <row r="11" spans="1:11" x14ac:dyDescent="0.35">
      <c r="A11" s="20" t="s">
        <v>152</v>
      </c>
      <c r="B11" s="4">
        <v>1200</v>
      </c>
      <c r="C11" s="4">
        <v>785</v>
      </c>
      <c r="D11" s="4">
        <v>4</v>
      </c>
      <c r="E11" s="4">
        <v>45</v>
      </c>
      <c r="F11" s="4">
        <v>15</v>
      </c>
      <c r="G11" s="4">
        <v>130</v>
      </c>
      <c r="H11" s="4">
        <v>0</v>
      </c>
      <c r="I11" s="4">
        <v>300</v>
      </c>
      <c r="J11" s="4">
        <v>600</v>
      </c>
      <c r="K11" s="21">
        <v>900</v>
      </c>
    </row>
    <row r="12" spans="1:11" x14ac:dyDescent="0.35">
      <c r="A12" s="20" t="s">
        <v>153</v>
      </c>
      <c r="B12" s="4">
        <v>556</v>
      </c>
      <c r="C12" s="4">
        <v>450</v>
      </c>
      <c r="D12" s="4">
        <v>4</v>
      </c>
      <c r="E12" s="4">
        <v>45</v>
      </c>
      <c r="F12" s="4">
        <v>15</v>
      </c>
      <c r="G12" s="4">
        <v>130</v>
      </c>
      <c r="H12" s="4">
        <v>0</v>
      </c>
      <c r="I12" s="4">
        <v>139</v>
      </c>
      <c r="J12" s="4">
        <v>278</v>
      </c>
      <c r="K12" s="21">
        <v>417</v>
      </c>
    </row>
    <row r="13" spans="1:11" x14ac:dyDescent="0.35">
      <c r="A13" s="20" t="s">
        <v>158</v>
      </c>
      <c r="B13" s="4">
        <v>1200</v>
      </c>
      <c r="C13" s="4">
        <v>634</v>
      </c>
      <c r="D13" s="4">
        <v>4</v>
      </c>
      <c r="E13" s="4">
        <v>45</v>
      </c>
      <c r="F13" s="4">
        <v>15</v>
      </c>
      <c r="G13" s="4">
        <v>130</v>
      </c>
      <c r="H13" s="4">
        <v>0</v>
      </c>
      <c r="I13" s="4">
        <v>300</v>
      </c>
      <c r="J13" s="4">
        <v>600</v>
      </c>
      <c r="K13" s="21">
        <v>900</v>
      </c>
    </row>
    <row r="14" spans="1:11" x14ac:dyDescent="0.35">
      <c r="A14" s="20" t="s">
        <v>157</v>
      </c>
      <c r="B14" s="4">
        <v>1205</v>
      </c>
      <c r="C14" s="4">
        <v>894</v>
      </c>
      <c r="D14" s="4">
        <v>4</v>
      </c>
      <c r="E14" s="4">
        <v>45</v>
      </c>
      <c r="F14" s="4">
        <v>15</v>
      </c>
      <c r="G14" s="4">
        <v>130</v>
      </c>
      <c r="H14" s="4">
        <v>0</v>
      </c>
      <c r="I14" s="4">
        <v>301</v>
      </c>
      <c r="J14" s="4">
        <v>602</v>
      </c>
      <c r="K14" s="21">
        <v>904</v>
      </c>
    </row>
    <row r="15" spans="1:11" x14ac:dyDescent="0.35">
      <c r="A15" s="20" t="s">
        <v>162</v>
      </c>
      <c r="B15" s="4">
        <v>890</v>
      </c>
      <c r="C15" s="4">
        <v>500</v>
      </c>
      <c r="D15" s="4">
        <v>4</v>
      </c>
      <c r="E15" s="4">
        <v>45</v>
      </c>
      <c r="F15" s="4">
        <v>15</v>
      </c>
      <c r="G15" s="4">
        <v>130</v>
      </c>
      <c r="H15" s="4">
        <v>0</v>
      </c>
      <c r="I15" s="4">
        <v>222</v>
      </c>
      <c r="J15" s="4">
        <v>445</v>
      </c>
      <c r="K15" s="21">
        <v>668</v>
      </c>
    </row>
    <row r="16" spans="1:11" x14ac:dyDescent="0.35">
      <c r="A16" s="20" t="s">
        <v>391</v>
      </c>
      <c r="B16" s="4">
        <v>1070</v>
      </c>
      <c r="C16" s="4">
        <v>450</v>
      </c>
      <c r="D16" s="4">
        <v>6</v>
      </c>
      <c r="E16" s="4">
        <v>45</v>
      </c>
      <c r="F16" s="4">
        <v>15</v>
      </c>
      <c r="G16" s="4">
        <v>130</v>
      </c>
      <c r="H16" s="4">
        <v>0</v>
      </c>
      <c r="I16" s="4">
        <v>268</v>
      </c>
      <c r="J16" s="4">
        <v>535</v>
      </c>
      <c r="K16" s="21">
        <v>802</v>
      </c>
    </row>
    <row r="17" spans="1:11" x14ac:dyDescent="0.35">
      <c r="A17" s="20" t="s">
        <v>398</v>
      </c>
      <c r="B17" s="4">
        <v>762</v>
      </c>
      <c r="C17" s="4">
        <v>502</v>
      </c>
      <c r="D17" s="4">
        <v>6</v>
      </c>
      <c r="E17" s="4">
        <v>45</v>
      </c>
      <c r="F17" s="4">
        <v>15</v>
      </c>
      <c r="G17" s="4">
        <v>130</v>
      </c>
      <c r="H17" s="4">
        <v>0</v>
      </c>
      <c r="I17" s="4">
        <v>190</v>
      </c>
      <c r="J17" s="4">
        <v>381</v>
      </c>
      <c r="K17" s="21">
        <v>572</v>
      </c>
    </row>
    <row r="18" spans="1:11" x14ac:dyDescent="0.35">
      <c r="A18" s="20" t="s">
        <v>392</v>
      </c>
      <c r="B18" s="4">
        <v>875</v>
      </c>
      <c r="C18" s="4">
        <v>402</v>
      </c>
      <c r="D18" s="4">
        <v>6</v>
      </c>
      <c r="E18" s="4">
        <v>45</v>
      </c>
      <c r="F18" s="4">
        <v>15</v>
      </c>
      <c r="G18" s="4">
        <v>130</v>
      </c>
      <c r="H18" s="4">
        <v>2</v>
      </c>
      <c r="I18" s="4">
        <v>219</v>
      </c>
      <c r="J18" s="4">
        <v>438</v>
      </c>
      <c r="K18" s="21">
        <v>656</v>
      </c>
    </row>
    <row r="19" spans="1:11" x14ac:dyDescent="0.35">
      <c r="A19" s="23" t="s">
        <v>397</v>
      </c>
      <c r="B19" s="24">
        <v>1240</v>
      </c>
      <c r="C19" s="24">
        <v>790</v>
      </c>
      <c r="D19" s="24">
        <v>6</v>
      </c>
      <c r="E19" s="24">
        <v>45</v>
      </c>
      <c r="F19" s="24">
        <v>15</v>
      </c>
      <c r="G19" s="24">
        <v>130</v>
      </c>
      <c r="H19" s="24">
        <v>0</v>
      </c>
      <c r="I19" s="24">
        <v>310</v>
      </c>
      <c r="J19" s="24">
        <v>620</v>
      </c>
      <c r="K19" s="30">
        <v>930</v>
      </c>
    </row>
    <row r="20" spans="1:11" x14ac:dyDescent="0.35">
      <c r="A20" s="20" t="s">
        <v>401</v>
      </c>
      <c r="B20" s="4">
        <v>1500</v>
      </c>
      <c r="C20" s="4">
        <v>750</v>
      </c>
      <c r="D20" s="4">
        <v>6</v>
      </c>
      <c r="E20" s="4">
        <v>45</v>
      </c>
      <c r="F20" s="4">
        <v>15</v>
      </c>
      <c r="G20" s="4">
        <v>130</v>
      </c>
      <c r="H20" s="4">
        <v>0</v>
      </c>
      <c r="I20" s="4">
        <v>375</v>
      </c>
      <c r="J20" s="4">
        <v>750</v>
      </c>
      <c r="K20" s="21">
        <v>1125</v>
      </c>
    </row>
    <row r="21" spans="1:11" x14ac:dyDescent="0.35">
      <c r="A21" s="20" t="s">
        <v>406</v>
      </c>
      <c r="B21" s="4">
        <v>650</v>
      </c>
      <c r="C21" s="4">
        <v>420</v>
      </c>
      <c r="D21" s="4">
        <v>6</v>
      </c>
      <c r="E21" s="4">
        <v>45</v>
      </c>
      <c r="F21" s="4">
        <v>15</v>
      </c>
      <c r="G21" s="4">
        <v>130</v>
      </c>
      <c r="H21" s="4">
        <v>0</v>
      </c>
      <c r="I21" s="4">
        <v>162</v>
      </c>
      <c r="J21" s="4">
        <v>325</v>
      </c>
      <c r="K21" s="21">
        <v>488</v>
      </c>
    </row>
    <row r="22" spans="1:11" x14ac:dyDescent="0.35">
      <c r="A22" s="20" t="s">
        <v>411</v>
      </c>
      <c r="B22" s="4">
        <v>625</v>
      </c>
      <c r="C22" s="4">
        <v>405</v>
      </c>
      <c r="D22" s="4">
        <v>4</v>
      </c>
      <c r="E22" s="4">
        <v>45</v>
      </c>
      <c r="F22" s="4">
        <v>19</v>
      </c>
      <c r="G22" s="4">
        <v>120</v>
      </c>
      <c r="H22" s="4">
        <v>0</v>
      </c>
      <c r="I22" s="4">
        <v>156</v>
      </c>
      <c r="J22" s="4">
        <v>312</v>
      </c>
      <c r="K22" s="21">
        <v>469</v>
      </c>
    </row>
    <row r="23" spans="1:11" x14ac:dyDescent="0.35">
      <c r="A23" s="20" t="s">
        <v>421</v>
      </c>
      <c r="B23" s="4">
        <v>657</v>
      </c>
      <c r="C23" s="4">
        <v>406</v>
      </c>
      <c r="D23" s="4">
        <v>6</v>
      </c>
      <c r="E23" s="4">
        <v>45</v>
      </c>
      <c r="F23" s="4">
        <v>15</v>
      </c>
      <c r="G23" s="4">
        <v>130</v>
      </c>
      <c r="H23" s="4">
        <v>2</v>
      </c>
      <c r="I23" s="4">
        <v>164</v>
      </c>
      <c r="J23" s="4">
        <v>328</v>
      </c>
      <c r="K23" s="21">
        <v>493</v>
      </c>
    </row>
    <row r="24" spans="1:11" x14ac:dyDescent="0.35">
      <c r="A24" s="20" t="s">
        <v>165</v>
      </c>
      <c r="B24" s="4">
        <v>600</v>
      </c>
      <c r="C24" s="4">
        <v>500</v>
      </c>
      <c r="D24" s="4">
        <v>4</v>
      </c>
      <c r="E24" s="4">
        <v>45</v>
      </c>
      <c r="F24" s="4">
        <v>15</v>
      </c>
      <c r="G24" s="4">
        <v>150</v>
      </c>
      <c r="H24" s="4">
        <v>0</v>
      </c>
      <c r="I24" s="4">
        <v>200</v>
      </c>
      <c r="J24" s="4">
        <v>300</v>
      </c>
      <c r="K24" s="21">
        <v>450</v>
      </c>
    </row>
    <row r="25" spans="1:11" x14ac:dyDescent="0.35">
      <c r="A25" s="20" t="s">
        <v>412</v>
      </c>
      <c r="B25" s="4">
        <v>603</v>
      </c>
      <c r="C25" s="4">
        <v>402</v>
      </c>
      <c r="D25" s="4">
        <v>6</v>
      </c>
      <c r="E25" s="4">
        <v>45</v>
      </c>
      <c r="F25" s="4">
        <v>15</v>
      </c>
      <c r="G25" s="4">
        <v>115</v>
      </c>
      <c r="H25" s="4">
        <v>0</v>
      </c>
      <c r="I25" s="4">
        <v>151</v>
      </c>
      <c r="J25" s="4">
        <v>302</v>
      </c>
      <c r="K25" s="21">
        <v>452</v>
      </c>
    </row>
    <row r="26" spans="1:11" x14ac:dyDescent="0.35">
      <c r="A26" s="20" t="s">
        <v>166</v>
      </c>
      <c r="B26" s="4">
        <v>1600</v>
      </c>
      <c r="C26" s="4">
        <v>500</v>
      </c>
      <c r="D26" s="4">
        <v>4</v>
      </c>
      <c r="E26" s="4">
        <v>45</v>
      </c>
      <c r="F26" s="4">
        <v>15</v>
      </c>
      <c r="G26" s="4">
        <v>125</v>
      </c>
      <c r="H26" s="4">
        <v>0</v>
      </c>
      <c r="I26" s="4">
        <v>400</v>
      </c>
      <c r="J26" s="4">
        <v>800</v>
      </c>
      <c r="K26" s="21">
        <v>1200</v>
      </c>
    </row>
    <row r="27" spans="1:11" x14ac:dyDescent="0.35">
      <c r="A27" s="20" t="s">
        <v>376</v>
      </c>
      <c r="B27" s="4">
        <v>643</v>
      </c>
      <c r="C27" s="4">
        <v>403</v>
      </c>
      <c r="D27" s="4">
        <v>6</v>
      </c>
      <c r="E27" s="4">
        <v>45</v>
      </c>
      <c r="F27" s="4">
        <v>15</v>
      </c>
      <c r="G27" s="4">
        <v>130</v>
      </c>
      <c r="H27" s="4">
        <v>0</v>
      </c>
      <c r="I27" s="4">
        <v>161</v>
      </c>
      <c r="J27" s="4">
        <v>322</v>
      </c>
      <c r="K27" s="21">
        <v>482</v>
      </c>
    </row>
    <row r="28" spans="1:11" x14ac:dyDescent="0.35">
      <c r="A28" s="20" t="s">
        <v>142</v>
      </c>
      <c r="B28" s="4">
        <v>1200</v>
      </c>
      <c r="C28" s="4">
        <v>870</v>
      </c>
      <c r="D28" s="4">
        <v>4</v>
      </c>
      <c r="E28" s="4">
        <v>45</v>
      </c>
      <c r="F28" s="4">
        <v>15</v>
      </c>
      <c r="G28" s="4">
        <v>130</v>
      </c>
      <c r="H28" s="4">
        <v>0</v>
      </c>
      <c r="I28" s="4">
        <v>300</v>
      </c>
      <c r="J28" s="4">
        <v>600</v>
      </c>
      <c r="K28" s="21">
        <v>900</v>
      </c>
    </row>
    <row r="29" spans="1:11" x14ac:dyDescent="0.35">
      <c r="A29" s="20" t="s">
        <v>422</v>
      </c>
      <c r="B29" s="4">
        <v>1200</v>
      </c>
      <c r="C29" s="4">
        <v>862</v>
      </c>
      <c r="D29" s="4">
        <v>10</v>
      </c>
      <c r="E29" s="4">
        <v>45</v>
      </c>
      <c r="F29" s="4">
        <v>15</v>
      </c>
      <c r="G29" s="4">
        <v>125</v>
      </c>
      <c r="H29" s="4">
        <v>3</v>
      </c>
      <c r="I29" s="4">
        <v>300</v>
      </c>
      <c r="J29" s="4">
        <v>600</v>
      </c>
      <c r="K29" s="21">
        <v>900</v>
      </c>
    </row>
    <row r="30" spans="1:11" x14ac:dyDescent="0.35">
      <c r="A30" s="20" t="s">
        <v>145</v>
      </c>
      <c r="B30" s="4">
        <v>1200</v>
      </c>
      <c r="C30" s="4">
        <v>500</v>
      </c>
      <c r="D30" s="4">
        <v>4</v>
      </c>
      <c r="E30" s="4">
        <v>45</v>
      </c>
      <c r="F30" s="4">
        <v>15</v>
      </c>
      <c r="G30" s="4">
        <v>130</v>
      </c>
      <c r="H30" s="4">
        <v>0</v>
      </c>
      <c r="I30" s="4">
        <v>300</v>
      </c>
      <c r="J30" s="4">
        <v>600</v>
      </c>
      <c r="K30" s="21">
        <v>900</v>
      </c>
    </row>
    <row r="31" spans="1:11" x14ac:dyDescent="0.35">
      <c r="A31" s="20" t="s">
        <v>423</v>
      </c>
      <c r="B31" s="4">
        <v>1280</v>
      </c>
      <c r="C31" s="4">
        <v>450</v>
      </c>
      <c r="D31" s="4">
        <v>6</v>
      </c>
      <c r="E31" s="4">
        <v>45</v>
      </c>
      <c r="F31" s="4">
        <v>15</v>
      </c>
      <c r="G31" s="4">
        <v>130</v>
      </c>
      <c r="H31" s="4">
        <v>3</v>
      </c>
      <c r="I31" s="4">
        <v>320</v>
      </c>
      <c r="J31" s="4">
        <v>640</v>
      </c>
      <c r="K31" s="21">
        <v>960</v>
      </c>
    </row>
    <row r="32" spans="1:11" x14ac:dyDescent="0.35">
      <c r="A32" s="20" t="s">
        <v>436</v>
      </c>
      <c r="B32" s="4">
        <v>1280</v>
      </c>
      <c r="C32" s="4">
        <v>860</v>
      </c>
      <c r="D32" s="4">
        <v>6</v>
      </c>
      <c r="E32" s="4">
        <v>45</v>
      </c>
      <c r="F32" s="4">
        <v>15</v>
      </c>
      <c r="G32" s="4">
        <v>130</v>
      </c>
      <c r="H32" s="4">
        <v>0</v>
      </c>
      <c r="I32" s="4">
        <v>320</v>
      </c>
      <c r="J32" s="4">
        <v>640</v>
      </c>
      <c r="K32" s="21">
        <v>960</v>
      </c>
    </row>
    <row r="33" spans="1:11" x14ac:dyDescent="0.35">
      <c r="A33" s="20" t="s">
        <v>163</v>
      </c>
      <c r="B33" s="4">
        <v>1500</v>
      </c>
      <c r="C33" s="4">
        <v>897</v>
      </c>
      <c r="D33" s="4">
        <v>4</v>
      </c>
      <c r="E33" s="4">
        <v>45</v>
      </c>
      <c r="F33" s="4">
        <v>15</v>
      </c>
      <c r="G33" s="4">
        <v>125</v>
      </c>
      <c r="H33" s="4">
        <v>0</v>
      </c>
      <c r="I33" s="4">
        <v>375</v>
      </c>
      <c r="J33" s="4">
        <v>750</v>
      </c>
      <c r="K33" s="21">
        <v>1125</v>
      </c>
    </row>
    <row r="34" spans="1:11" x14ac:dyDescent="0.35">
      <c r="A34" s="20" t="s">
        <v>433</v>
      </c>
      <c r="B34" s="4">
        <v>1450</v>
      </c>
      <c r="C34" s="4">
        <v>800</v>
      </c>
      <c r="D34" s="4">
        <v>6</v>
      </c>
      <c r="E34" s="4">
        <v>45</v>
      </c>
      <c r="F34" s="4">
        <v>15</v>
      </c>
      <c r="G34" s="4">
        <v>125</v>
      </c>
      <c r="H34" s="4">
        <v>3</v>
      </c>
      <c r="I34" s="4">
        <v>362</v>
      </c>
      <c r="J34" s="4">
        <v>725</v>
      </c>
      <c r="K34" s="21">
        <v>1088</v>
      </c>
    </row>
    <row r="35" spans="1:11" x14ac:dyDescent="0.35">
      <c r="A35" s="20" t="s">
        <v>164</v>
      </c>
      <c r="B35" s="4">
        <v>1420</v>
      </c>
      <c r="C35" s="4">
        <v>875</v>
      </c>
      <c r="D35" s="4">
        <v>4</v>
      </c>
      <c r="E35" s="4">
        <v>45</v>
      </c>
      <c r="F35" s="4">
        <v>15</v>
      </c>
      <c r="G35" s="4">
        <v>125</v>
      </c>
      <c r="H35" s="4">
        <v>0</v>
      </c>
      <c r="I35" s="4">
        <v>355</v>
      </c>
      <c r="J35" s="4">
        <v>710</v>
      </c>
      <c r="K35" s="21">
        <v>1065</v>
      </c>
    </row>
    <row r="36" spans="1:11" x14ac:dyDescent="0.35">
      <c r="A36" s="20" t="s">
        <v>139</v>
      </c>
      <c r="B36" s="4">
        <v>1025</v>
      </c>
      <c r="C36" s="4">
        <v>984</v>
      </c>
      <c r="D36" s="4">
        <v>4</v>
      </c>
      <c r="E36" s="4">
        <v>45</v>
      </c>
      <c r="F36" s="4">
        <v>15</v>
      </c>
      <c r="G36" s="4">
        <v>130</v>
      </c>
      <c r="H36" s="4">
        <v>0</v>
      </c>
      <c r="I36" s="4">
        <v>256</v>
      </c>
      <c r="J36" s="4">
        <v>513</v>
      </c>
      <c r="K36" s="21">
        <v>769</v>
      </c>
    </row>
    <row r="37" spans="1:11" x14ac:dyDescent="0.35">
      <c r="A37" s="20" t="s">
        <v>68</v>
      </c>
      <c r="B37" s="4">
        <v>1465</v>
      </c>
      <c r="C37" s="4">
        <v>836</v>
      </c>
      <c r="D37" s="4">
        <v>5</v>
      </c>
      <c r="E37" s="4">
        <v>45</v>
      </c>
      <c r="F37" s="4">
        <v>15</v>
      </c>
      <c r="G37" s="4">
        <v>130</v>
      </c>
      <c r="H37" s="4">
        <v>3</v>
      </c>
      <c r="I37" s="7">
        <v>366</v>
      </c>
      <c r="J37" s="7">
        <v>732</v>
      </c>
      <c r="K37" s="22">
        <v>1098</v>
      </c>
    </row>
    <row r="38" spans="1:11" x14ac:dyDescent="0.35">
      <c r="A38" s="20" t="s">
        <v>123</v>
      </c>
      <c r="B38" s="4">
        <v>874</v>
      </c>
      <c r="C38" s="4">
        <v>755</v>
      </c>
      <c r="D38" s="4">
        <v>4</v>
      </c>
      <c r="E38" s="4">
        <v>45</v>
      </c>
      <c r="F38" s="4">
        <v>15</v>
      </c>
      <c r="G38" s="4">
        <v>130</v>
      </c>
      <c r="H38" s="4">
        <v>0</v>
      </c>
      <c r="I38" s="4">
        <v>219</v>
      </c>
      <c r="J38" s="4">
        <v>437</v>
      </c>
      <c r="K38" s="21">
        <v>656</v>
      </c>
    </row>
    <row r="39" spans="1:11" x14ac:dyDescent="0.35">
      <c r="A39" s="20" t="s">
        <v>32</v>
      </c>
      <c r="B39" s="4">
        <v>860</v>
      </c>
      <c r="C39" s="4">
        <v>560</v>
      </c>
      <c r="D39" s="4">
        <v>4</v>
      </c>
      <c r="E39" s="4">
        <v>4</v>
      </c>
      <c r="F39" s="4">
        <v>45</v>
      </c>
      <c r="G39" s="4">
        <v>130</v>
      </c>
      <c r="H39" s="4">
        <v>1</v>
      </c>
      <c r="I39" s="7">
        <v>215</v>
      </c>
      <c r="J39" s="7">
        <v>430</v>
      </c>
      <c r="K39" s="22">
        <v>645</v>
      </c>
    </row>
    <row r="40" spans="1:11" x14ac:dyDescent="0.35">
      <c r="A40" s="20" t="s">
        <v>103</v>
      </c>
      <c r="B40" s="4">
        <v>1035</v>
      </c>
      <c r="C40" s="4">
        <v>920</v>
      </c>
      <c r="D40" s="4">
        <v>4</v>
      </c>
      <c r="E40" s="4">
        <v>45</v>
      </c>
      <c r="F40" s="4">
        <v>15</v>
      </c>
      <c r="G40" s="4">
        <v>130</v>
      </c>
      <c r="H40" s="4">
        <v>0</v>
      </c>
      <c r="I40" s="4">
        <v>259</v>
      </c>
      <c r="J40" s="4">
        <v>518</v>
      </c>
      <c r="K40" s="21">
        <v>776</v>
      </c>
    </row>
    <row r="41" spans="1:11" x14ac:dyDescent="0.35">
      <c r="A41" s="20" t="s">
        <v>375</v>
      </c>
      <c r="B41" s="4">
        <v>870</v>
      </c>
      <c r="C41" s="4">
        <v>525</v>
      </c>
      <c r="D41" s="4">
        <v>6</v>
      </c>
      <c r="E41" s="4">
        <v>45</v>
      </c>
      <c r="F41" s="4">
        <v>15</v>
      </c>
      <c r="G41" s="4">
        <v>130</v>
      </c>
      <c r="H41" s="4">
        <v>2</v>
      </c>
      <c r="I41" s="4">
        <v>218</v>
      </c>
      <c r="J41" s="4">
        <v>435</v>
      </c>
      <c r="K41" s="21">
        <v>652</v>
      </c>
    </row>
    <row r="42" spans="1:11" x14ac:dyDescent="0.35">
      <c r="A42" s="20" t="s">
        <v>95</v>
      </c>
      <c r="B42" s="4">
        <v>1600</v>
      </c>
      <c r="C42" s="4">
        <v>997</v>
      </c>
      <c r="D42" s="4">
        <v>4</v>
      </c>
      <c r="E42" s="4">
        <v>45</v>
      </c>
      <c r="F42" s="4">
        <v>15</v>
      </c>
      <c r="G42" s="4">
        <v>130</v>
      </c>
      <c r="H42" s="4">
        <v>0</v>
      </c>
      <c r="I42" s="4">
        <v>400</v>
      </c>
      <c r="J42" s="4">
        <v>800</v>
      </c>
      <c r="K42" s="21">
        <v>1200</v>
      </c>
    </row>
    <row r="43" spans="1:11" x14ac:dyDescent="0.35">
      <c r="A43" s="20" t="s">
        <v>90</v>
      </c>
      <c r="B43" s="4">
        <v>899</v>
      </c>
      <c r="C43" s="4">
        <v>789</v>
      </c>
      <c r="D43" s="4">
        <v>4</v>
      </c>
      <c r="E43" s="4">
        <v>70</v>
      </c>
      <c r="F43" s="4">
        <v>15</v>
      </c>
      <c r="G43" s="4">
        <v>130</v>
      </c>
      <c r="H43" s="4">
        <v>0</v>
      </c>
      <c r="I43" s="4">
        <v>224</v>
      </c>
      <c r="J43" s="4">
        <v>449</v>
      </c>
      <c r="K43" s="21">
        <v>674</v>
      </c>
    </row>
    <row r="44" spans="1:11" x14ac:dyDescent="0.35">
      <c r="A44" s="20" t="s">
        <v>99</v>
      </c>
      <c r="B44" s="4">
        <v>1237</v>
      </c>
      <c r="C44" s="4">
        <v>968</v>
      </c>
      <c r="D44" s="4">
        <v>4</v>
      </c>
      <c r="E44" s="4">
        <v>45</v>
      </c>
      <c r="F44" s="4">
        <v>15</v>
      </c>
      <c r="G44" s="4">
        <v>130</v>
      </c>
      <c r="H44" s="4">
        <v>0</v>
      </c>
      <c r="I44" s="4">
        <v>309</v>
      </c>
      <c r="J44" s="4">
        <v>619</v>
      </c>
      <c r="K44" s="21">
        <v>928</v>
      </c>
    </row>
    <row r="45" spans="1:11" x14ac:dyDescent="0.35">
      <c r="A45" s="20" t="s">
        <v>92</v>
      </c>
      <c r="B45" s="4">
        <v>1523</v>
      </c>
      <c r="C45" s="4">
        <v>1000</v>
      </c>
      <c r="D45" s="4">
        <v>4</v>
      </c>
      <c r="E45" s="4">
        <v>45</v>
      </c>
      <c r="F45" s="4">
        <v>15</v>
      </c>
      <c r="G45" s="4">
        <v>130</v>
      </c>
      <c r="H45" s="4">
        <v>0</v>
      </c>
      <c r="I45" s="4">
        <v>380</v>
      </c>
      <c r="J45" s="4">
        <v>761</v>
      </c>
      <c r="K45" s="21">
        <v>1142</v>
      </c>
    </row>
    <row r="46" spans="1:11" x14ac:dyDescent="0.35">
      <c r="A46" s="20" t="s">
        <v>10</v>
      </c>
      <c r="B46" s="4">
        <v>1400</v>
      </c>
      <c r="C46" s="4">
        <v>864</v>
      </c>
      <c r="D46" s="4">
        <v>6</v>
      </c>
      <c r="E46" s="4">
        <v>45</v>
      </c>
      <c r="F46" s="4">
        <v>19</v>
      </c>
      <c r="G46" s="4">
        <v>130</v>
      </c>
      <c r="H46" s="4">
        <v>1</v>
      </c>
      <c r="I46" s="7">
        <v>350</v>
      </c>
      <c r="J46" s="7">
        <v>700</v>
      </c>
      <c r="K46" s="22">
        <v>1050</v>
      </c>
    </row>
    <row r="47" spans="1:11" x14ac:dyDescent="0.35">
      <c r="A47" s="20" t="s">
        <v>23</v>
      </c>
      <c r="B47" s="4">
        <v>1400</v>
      </c>
      <c r="C47" s="4">
        <v>864</v>
      </c>
      <c r="D47" s="4">
        <v>6</v>
      </c>
      <c r="E47" s="4">
        <v>45</v>
      </c>
      <c r="F47" s="4">
        <v>19</v>
      </c>
      <c r="G47" s="4">
        <v>130</v>
      </c>
      <c r="H47" s="4">
        <v>1</v>
      </c>
      <c r="I47" s="7">
        <v>350</v>
      </c>
      <c r="J47" s="7">
        <v>700</v>
      </c>
      <c r="K47" s="22">
        <v>1050</v>
      </c>
    </row>
    <row r="48" spans="1:11" x14ac:dyDescent="0.35">
      <c r="A48" s="20" t="s">
        <v>100</v>
      </c>
      <c r="B48" s="4">
        <v>1265</v>
      </c>
      <c r="C48" s="4">
        <v>875</v>
      </c>
      <c r="D48" s="4">
        <v>5</v>
      </c>
      <c r="E48" s="4">
        <v>70</v>
      </c>
      <c r="F48" s="4">
        <v>19</v>
      </c>
      <c r="G48" s="4">
        <v>130</v>
      </c>
      <c r="H48" s="4">
        <v>0</v>
      </c>
      <c r="I48" s="4">
        <v>316</v>
      </c>
      <c r="J48" s="4">
        <v>633</v>
      </c>
      <c r="K48" s="21">
        <v>949</v>
      </c>
    </row>
    <row r="49" spans="1:11" x14ac:dyDescent="0.35">
      <c r="A49" s="20" t="s">
        <v>161</v>
      </c>
      <c r="B49" s="4">
        <v>879</v>
      </c>
      <c r="C49" s="4">
        <v>560</v>
      </c>
      <c r="D49" s="4">
        <v>4</v>
      </c>
      <c r="E49" s="4">
        <v>45</v>
      </c>
      <c r="F49" s="4">
        <v>15</v>
      </c>
      <c r="G49" s="4">
        <v>130</v>
      </c>
      <c r="H49" s="4">
        <v>0</v>
      </c>
      <c r="I49" s="4">
        <v>220</v>
      </c>
      <c r="J49" s="4">
        <v>440</v>
      </c>
      <c r="K49" s="21">
        <v>659</v>
      </c>
    </row>
    <row r="50" spans="1:11" x14ac:dyDescent="0.35">
      <c r="A50" s="20" t="s">
        <v>159</v>
      </c>
      <c r="B50" s="4">
        <v>687</v>
      </c>
      <c r="C50" s="4">
        <v>680</v>
      </c>
      <c r="D50" s="4">
        <v>4</v>
      </c>
      <c r="E50" s="4">
        <v>45</v>
      </c>
      <c r="F50" s="4">
        <v>15</v>
      </c>
      <c r="G50" s="4">
        <v>130</v>
      </c>
      <c r="H50" s="4">
        <v>0</v>
      </c>
      <c r="I50" s="4">
        <v>172</v>
      </c>
      <c r="J50" s="4">
        <v>344</v>
      </c>
      <c r="K50" s="21">
        <v>515</v>
      </c>
    </row>
    <row r="51" spans="1:11" x14ac:dyDescent="0.35">
      <c r="A51" s="20" t="s">
        <v>167</v>
      </c>
      <c r="B51" s="4">
        <v>1520</v>
      </c>
      <c r="C51" s="4">
        <v>785</v>
      </c>
      <c r="D51" s="4">
        <v>6</v>
      </c>
      <c r="E51" s="4">
        <v>70</v>
      </c>
      <c r="F51" s="4">
        <v>15</v>
      </c>
      <c r="G51" s="4">
        <v>130</v>
      </c>
      <c r="H51" s="4">
        <v>2</v>
      </c>
      <c r="I51" s="4">
        <v>380</v>
      </c>
      <c r="J51" s="4">
        <v>760</v>
      </c>
      <c r="K51" s="21">
        <v>1140</v>
      </c>
    </row>
    <row r="52" spans="1:11" x14ac:dyDescent="0.35">
      <c r="A52" s="20" t="s">
        <v>43</v>
      </c>
      <c r="B52" s="4">
        <v>1456</v>
      </c>
      <c r="C52" s="4">
        <v>100</v>
      </c>
      <c r="D52" s="4">
        <v>4</v>
      </c>
      <c r="E52" s="4">
        <v>45</v>
      </c>
      <c r="F52" s="4">
        <v>15</v>
      </c>
      <c r="G52" s="4">
        <v>130</v>
      </c>
      <c r="H52" s="4">
        <v>1</v>
      </c>
      <c r="I52" s="7">
        <v>364</v>
      </c>
      <c r="J52" s="7">
        <v>728</v>
      </c>
      <c r="K52" s="22">
        <v>1092</v>
      </c>
    </row>
    <row r="53" spans="1:11" x14ac:dyDescent="0.35">
      <c r="A53" s="20" t="s">
        <v>15</v>
      </c>
      <c r="B53" s="4">
        <v>1587</v>
      </c>
      <c r="C53" s="4">
        <v>956</v>
      </c>
      <c r="D53" s="4">
        <v>4</v>
      </c>
      <c r="E53" s="4">
        <v>45</v>
      </c>
      <c r="F53" s="4">
        <v>15</v>
      </c>
      <c r="G53" s="4">
        <v>130</v>
      </c>
      <c r="H53" s="4">
        <v>3</v>
      </c>
      <c r="I53" s="7">
        <v>396</v>
      </c>
      <c r="J53" s="7">
        <v>793</v>
      </c>
      <c r="K53" s="22">
        <v>1190</v>
      </c>
    </row>
    <row r="54" spans="1:11" x14ac:dyDescent="0.35">
      <c r="A54" s="20" t="s">
        <v>102</v>
      </c>
      <c r="B54" s="4">
        <v>1205</v>
      </c>
      <c r="C54" s="4">
        <v>997</v>
      </c>
      <c r="D54" s="4">
        <v>4</v>
      </c>
      <c r="E54" s="4">
        <v>45</v>
      </c>
      <c r="F54" s="4">
        <v>15</v>
      </c>
      <c r="G54" s="4">
        <v>130</v>
      </c>
      <c r="H54" s="4">
        <v>0</v>
      </c>
      <c r="I54" s="4">
        <v>301</v>
      </c>
      <c r="J54" s="4">
        <v>603</v>
      </c>
      <c r="K54" s="21">
        <v>904</v>
      </c>
    </row>
    <row r="55" spans="1:11" x14ac:dyDescent="0.35">
      <c r="A55" s="20" t="s">
        <v>132</v>
      </c>
      <c r="B55" s="4">
        <v>1300</v>
      </c>
      <c r="C55" s="4">
        <v>1000</v>
      </c>
      <c r="D55" s="4">
        <v>4</v>
      </c>
      <c r="E55" s="4">
        <v>45</v>
      </c>
      <c r="F55" s="4">
        <v>15</v>
      </c>
      <c r="G55" s="4">
        <v>130</v>
      </c>
      <c r="H55" s="4">
        <v>0</v>
      </c>
      <c r="I55" s="4">
        <v>325</v>
      </c>
      <c r="J55" s="4">
        <v>650</v>
      </c>
      <c r="K55" s="21">
        <v>975</v>
      </c>
    </row>
    <row r="56" spans="1:11" x14ac:dyDescent="0.35">
      <c r="A56" s="20" t="s">
        <v>409</v>
      </c>
      <c r="B56" s="4">
        <v>650</v>
      </c>
      <c r="C56" s="4">
        <v>423</v>
      </c>
      <c r="D56" s="4">
        <v>6</v>
      </c>
      <c r="E56" s="4">
        <v>45</v>
      </c>
      <c r="F56" s="4">
        <v>15</v>
      </c>
      <c r="G56" s="4">
        <v>130</v>
      </c>
      <c r="H56" s="4">
        <v>0</v>
      </c>
      <c r="I56" s="4">
        <v>162</v>
      </c>
      <c r="J56" s="4">
        <v>325</v>
      </c>
      <c r="K56" s="21">
        <v>488</v>
      </c>
    </row>
    <row r="57" spans="1:11" x14ac:dyDescent="0.35">
      <c r="A57" s="20" t="s">
        <v>117</v>
      </c>
      <c r="B57" s="4">
        <v>1100</v>
      </c>
      <c r="C57" s="4">
        <v>687</v>
      </c>
      <c r="D57" s="4">
        <v>4</v>
      </c>
      <c r="E57" s="4">
        <v>45</v>
      </c>
      <c r="F57" s="4">
        <v>15</v>
      </c>
      <c r="G57" s="4">
        <v>130</v>
      </c>
      <c r="H57" s="4">
        <v>0</v>
      </c>
      <c r="I57" s="4">
        <v>275</v>
      </c>
      <c r="J57" s="4">
        <v>550</v>
      </c>
      <c r="K57" s="21">
        <v>825</v>
      </c>
    </row>
    <row r="58" spans="1:11" x14ac:dyDescent="0.35">
      <c r="A58" s="20" t="s">
        <v>8</v>
      </c>
      <c r="B58" s="4">
        <v>1200</v>
      </c>
      <c r="C58" s="4">
        <v>862</v>
      </c>
      <c r="D58" s="4">
        <v>8</v>
      </c>
      <c r="E58" s="4">
        <v>70</v>
      </c>
      <c r="F58" s="4">
        <v>15</v>
      </c>
      <c r="G58" s="4">
        <v>130</v>
      </c>
      <c r="H58" s="4">
        <v>1</v>
      </c>
      <c r="I58" s="7">
        <v>300</v>
      </c>
      <c r="J58" s="7">
        <v>600</v>
      </c>
      <c r="K58" s="22">
        <v>900</v>
      </c>
    </row>
    <row r="59" spans="1:11" x14ac:dyDescent="0.35">
      <c r="A59" s="20" t="s">
        <v>22</v>
      </c>
      <c r="B59" s="4">
        <v>1200</v>
      </c>
      <c r="C59" s="4">
        <v>862</v>
      </c>
      <c r="D59" s="4">
        <v>8</v>
      </c>
      <c r="E59" s="4">
        <v>70</v>
      </c>
      <c r="F59" s="4">
        <v>15</v>
      </c>
      <c r="G59" s="4">
        <v>130</v>
      </c>
      <c r="H59" s="4">
        <v>1</v>
      </c>
      <c r="I59" s="7">
        <v>300</v>
      </c>
      <c r="J59" s="7">
        <v>600</v>
      </c>
      <c r="K59" s="22">
        <v>900</v>
      </c>
    </row>
    <row r="60" spans="1:11" x14ac:dyDescent="0.35">
      <c r="A60" s="20" t="s">
        <v>39</v>
      </c>
      <c r="B60" s="4">
        <v>1400</v>
      </c>
      <c r="C60" s="4">
        <v>864</v>
      </c>
      <c r="D60" s="4">
        <v>6</v>
      </c>
      <c r="E60" s="4">
        <v>45</v>
      </c>
      <c r="F60" s="4">
        <v>19</v>
      </c>
      <c r="G60" s="4">
        <v>130</v>
      </c>
      <c r="H60" s="4">
        <v>1</v>
      </c>
      <c r="I60" s="7">
        <v>350</v>
      </c>
      <c r="J60" s="7">
        <v>700</v>
      </c>
      <c r="K60" s="22">
        <v>1050</v>
      </c>
    </row>
    <row r="61" spans="1:11" x14ac:dyDescent="0.35">
      <c r="A61" s="20" t="s">
        <v>113</v>
      </c>
      <c r="B61" s="4">
        <v>1600</v>
      </c>
      <c r="C61" s="4">
        <v>1000</v>
      </c>
      <c r="D61" s="4">
        <v>4</v>
      </c>
      <c r="E61" s="4">
        <v>45</v>
      </c>
      <c r="F61" s="4">
        <v>15</v>
      </c>
      <c r="G61" s="4">
        <v>130</v>
      </c>
      <c r="H61" s="4">
        <v>0</v>
      </c>
      <c r="I61" s="4">
        <v>400</v>
      </c>
      <c r="J61" s="4">
        <v>800</v>
      </c>
      <c r="K61" s="21">
        <v>1200</v>
      </c>
    </row>
    <row r="62" spans="1:11" x14ac:dyDescent="0.35">
      <c r="A62" s="20" t="s">
        <v>81</v>
      </c>
      <c r="B62" s="4">
        <v>1450</v>
      </c>
      <c r="C62" s="4">
        <v>996</v>
      </c>
      <c r="D62" s="4">
        <v>4</v>
      </c>
      <c r="E62" s="4">
        <v>45</v>
      </c>
      <c r="F62" s="4">
        <v>15</v>
      </c>
      <c r="G62" s="4">
        <v>130</v>
      </c>
      <c r="H62" s="4">
        <v>0</v>
      </c>
      <c r="I62" s="7">
        <v>362</v>
      </c>
      <c r="J62" s="7">
        <v>725</v>
      </c>
      <c r="K62" s="22">
        <v>1087</v>
      </c>
    </row>
    <row r="63" spans="1:11" x14ac:dyDescent="0.35">
      <c r="A63" s="20" t="s">
        <v>87</v>
      </c>
      <c r="B63" s="4">
        <v>1267</v>
      </c>
      <c r="C63" s="4">
        <v>987</v>
      </c>
      <c r="D63" s="4">
        <v>4</v>
      </c>
      <c r="E63" s="4">
        <v>45</v>
      </c>
      <c r="F63" s="4">
        <v>15</v>
      </c>
      <c r="G63" s="4">
        <v>130</v>
      </c>
      <c r="H63" s="4">
        <v>0</v>
      </c>
      <c r="I63" s="4">
        <v>316</v>
      </c>
      <c r="J63" s="4">
        <v>633</v>
      </c>
      <c r="K63" s="21">
        <v>950</v>
      </c>
    </row>
    <row r="64" spans="1:11" x14ac:dyDescent="0.35">
      <c r="A64" s="20" t="s">
        <v>13</v>
      </c>
      <c r="B64" s="4">
        <v>852</v>
      </c>
      <c r="C64" s="4">
        <v>635</v>
      </c>
      <c r="D64" s="4">
        <v>4</v>
      </c>
      <c r="E64" s="4">
        <v>4</v>
      </c>
      <c r="F64" s="4">
        <v>45</v>
      </c>
      <c r="G64" s="4">
        <v>130</v>
      </c>
      <c r="H64" s="4">
        <v>0</v>
      </c>
      <c r="I64" s="7">
        <v>213</v>
      </c>
      <c r="J64" s="7">
        <v>426</v>
      </c>
      <c r="K64" s="22">
        <v>639</v>
      </c>
    </row>
    <row r="65" spans="1:11" x14ac:dyDescent="0.35">
      <c r="A65" s="20" t="s">
        <v>44</v>
      </c>
      <c r="B65" s="4">
        <v>1500</v>
      </c>
      <c r="C65" s="4">
        <v>896</v>
      </c>
      <c r="D65" s="4">
        <v>4</v>
      </c>
      <c r="E65" s="4">
        <v>45</v>
      </c>
      <c r="F65" s="4">
        <v>15</v>
      </c>
      <c r="G65" s="4">
        <v>130</v>
      </c>
      <c r="H65" s="4">
        <v>2</v>
      </c>
      <c r="I65" s="7">
        <v>375</v>
      </c>
      <c r="J65" s="7">
        <v>750</v>
      </c>
      <c r="K65" s="22">
        <v>1125</v>
      </c>
    </row>
    <row r="66" spans="1:11" x14ac:dyDescent="0.35">
      <c r="A66" s="20" t="s">
        <v>106</v>
      </c>
      <c r="B66" s="4">
        <v>1265</v>
      </c>
      <c r="C66" s="4">
        <v>863</v>
      </c>
      <c r="D66" s="4">
        <v>4</v>
      </c>
      <c r="E66" s="4">
        <v>45</v>
      </c>
      <c r="F66" s="4">
        <v>15</v>
      </c>
      <c r="G66" s="4">
        <v>130</v>
      </c>
      <c r="H66" s="4">
        <v>2</v>
      </c>
      <c r="I66" s="7">
        <v>316</v>
      </c>
      <c r="J66" s="7">
        <v>632</v>
      </c>
      <c r="K66" s="22">
        <v>948</v>
      </c>
    </row>
    <row r="67" spans="1:11" x14ac:dyDescent="0.35">
      <c r="A67" s="20" t="s">
        <v>93</v>
      </c>
      <c r="B67" s="4">
        <v>1387</v>
      </c>
      <c r="C67" s="4">
        <v>956</v>
      </c>
      <c r="D67" s="4">
        <v>4</v>
      </c>
      <c r="E67" s="4">
        <v>45</v>
      </c>
      <c r="F67" s="4">
        <v>15</v>
      </c>
      <c r="G67" s="4">
        <v>130</v>
      </c>
      <c r="H67" s="4">
        <v>0</v>
      </c>
      <c r="I67" s="4">
        <v>346</v>
      </c>
      <c r="J67" s="4">
        <v>693</v>
      </c>
      <c r="K67" s="21">
        <v>1040</v>
      </c>
    </row>
    <row r="68" spans="1:11" x14ac:dyDescent="0.35">
      <c r="A68" s="20" t="s">
        <v>40</v>
      </c>
      <c r="B68" s="4">
        <v>890</v>
      </c>
      <c r="C68" s="4">
        <v>780</v>
      </c>
      <c r="D68" s="4">
        <v>4</v>
      </c>
      <c r="E68" s="4">
        <v>4</v>
      </c>
      <c r="F68" s="4">
        <v>45</v>
      </c>
      <c r="G68" s="4">
        <v>130</v>
      </c>
      <c r="H68" s="4">
        <v>0</v>
      </c>
      <c r="I68" s="7">
        <v>222</v>
      </c>
      <c r="J68" s="7">
        <v>445</v>
      </c>
      <c r="K68" s="22">
        <v>667</v>
      </c>
    </row>
    <row r="69" spans="1:11" x14ac:dyDescent="0.35">
      <c r="A69" s="20" t="s">
        <v>98</v>
      </c>
      <c r="B69" s="4">
        <v>1359</v>
      </c>
      <c r="C69" s="4">
        <v>845</v>
      </c>
      <c r="D69" s="4">
        <v>4</v>
      </c>
      <c r="E69" s="4">
        <v>45</v>
      </c>
      <c r="F69" s="4">
        <v>15</v>
      </c>
      <c r="G69" s="4">
        <v>130</v>
      </c>
      <c r="H69" s="4">
        <v>0</v>
      </c>
      <c r="I69" s="4">
        <v>339</v>
      </c>
      <c r="J69" s="4">
        <v>679</v>
      </c>
      <c r="K69" s="21">
        <v>1019</v>
      </c>
    </row>
    <row r="70" spans="1:11" x14ac:dyDescent="0.35">
      <c r="A70" s="20" t="s">
        <v>14</v>
      </c>
      <c r="B70" s="4">
        <v>874</v>
      </c>
      <c r="C70" s="4">
        <v>425</v>
      </c>
      <c r="D70" s="4">
        <v>4</v>
      </c>
      <c r="E70" s="4">
        <v>70</v>
      </c>
      <c r="F70" s="4">
        <v>15</v>
      </c>
      <c r="G70" s="4">
        <v>130</v>
      </c>
      <c r="H70" s="4">
        <v>0</v>
      </c>
      <c r="I70" s="4">
        <v>219</v>
      </c>
      <c r="J70" s="4">
        <v>437</v>
      </c>
      <c r="K70" s="21">
        <v>656</v>
      </c>
    </row>
    <row r="71" spans="1:11" x14ac:dyDescent="0.35">
      <c r="A71" s="20" t="s">
        <v>31</v>
      </c>
      <c r="B71" s="4">
        <v>1400</v>
      </c>
      <c r="C71" s="4">
        <v>852</v>
      </c>
      <c r="D71" s="4">
        <v>4</v>
      </c>
      <c r="E71" s="4">
        <v>45</v>
      </c>
      <c r="F71" s="4">
        <v>15</v>
      </c>
      <c r="G71" s="4">
        <v>130</v>
      </c>
      <c r="H71" s="4">
        <v>1</v>
      </c>
      <c r="I71" s="7">
        <v>350</v>
      </c>
      <c r="J71" s="7">
        <v>700</v>
      </c>
      <c r="K71" s="22">
        <v>1050</v>
      </c>
    </row>
    <row r="72" spans="1:11" x14ac:dyDescent="0.35">
      <c r="A72" s="20" t="s">
        <v>18</v>
      </c>
      <c r="B72" s="4">
        <v>1400</v>
      </c>
      <c r="C72" s="4">
        <v>852</v>
      </c>
      <c r="D72" s="4">
        <v>4</v>
      </c>
      <c r="E72" s="4">
        <v>45</v>
      </c>
      <c r="F72" s="4">
        <v>15</v>
      </c>
      <c r="G72" s="4">
        <v>130</v>
      </c>
      <c r="H72" s="4">
        <v>1</v>
      </c>
      <c r="I72" s="7">
        <v>350</v>
      </c>
      <c r="J72" s="7">
        <v>700</v>
      </c>
      <c r="K72" s="22">
        <v>1050</v>
      </c>
    </row>
    <row r="73" spans="1:11" x14ac:dyDescent="0.35">
      <c r="A73" s="20" t="s">
        <v>34</v>
      </c>
      <c r="B73" s="4">
        <v>1200</v>
      </c>
      <c r="C73" s="4">
        <v>862</v>
      </c>
      <c r="D73" s="4">
        <v>8</v>
      </c>
      <c r="E73" s="4">
        <v>70</v>
      </c>
      <c r="F73" s="4">
        <v>15</v>
      </c>
      <c r="G73" s="4">
        <v>130</v>
      </c>
      <c r="H73" s="4">
        <v>2</v>
      </c>
      <c r="I73" s="7">
        <v>300</v>
      </c>
      <c r="J73" s="7">
        <v>600</v>
      </c>
      <c r="K73" s="22">
        <v>900</v>
      </c>
    </row>
    <row r="74" spans="1:11" x14ac:dyDescent="0.35">
      <c r="A74" s="20" t="s">
        <v>82</v>
      </c>
      <c r="B74" s="4">
        <v>1250</v>
      </c>
      <c r="C74" s="4">
        <v>930</v>
      </c>
      <c r="D74" s="4">
        <v>6</v>
      </c>
      <c r="E74" s="4">
        <v>70</v>
      </c>
      <c r="F74" s="4">
        <v>19</v>
      </c>
      <c r="G74" s="4">
        <v>125</v>
      </c>
      <c r="H74" s="4">
        <v>3</v>
      </c>
      <c r="I74" s="7">
        <v>312</v>
      </c>
      <c r="J74" s="7">
        <v>625</v>
      </c>
      <c r="K74" s="22">
        <v>937</v>
      </c>
    </row>
    <row r="75" spans="1:11" x14ac:dyDescent="0.35">
      <c r="A75" s="20" t="s">
        <v>114</v>
      </c>
      <c r="B75" s="4">
        <v>740</v>
      </c>
      <c r="C75" s="4">
        <v>650</v>
      </c>
      <c r="D75" s="4">
        <v>4</v>
      </c>
      <c r="E75" s="4">
        <v>45</v>
      </c>
      <c r="F75" s="4">
        <v>15</v>
      </c>
      <c r="G75" s="4">
        <v>130</v>
      </c>
      <c r="H75" s="4">
        <v>0</v>
      </c>
      <c r="I75" s="4">
        <v>185</v>
      </c>
      <c r="J75" s="4">
        <v>370</v>
      </c>
      <c r="K75" s="21">
        <v>555</v>
      </c>
    </row>
    <row r="76" spans="1:11" x14ac:dyDescent="0.35">
      <c r="A76" s="20" t="s">
        <v>94</v>
      </c>
      <c r="B76" s="4">
        <v>1267</v>
      </c>
      <c r="C76" s="4">
        <v>876</v>
      </c>
      <c r="D76" s="4">
        <v>5</v>
      </c>
      <c r="E76" s="4">
        <v>45</v>
      </c>
      <c r="F76" s="4">
        <v>15</v>
      </c>
      <c r="G76" s="4">
        <v>130</v>
      </c>
      <c r="H76" s="4">
        <v>0</v>
      </c>
      <c r="I76" s="4">
        <v>316</v>
      </c>
      <c r="J76" s="4">
        <v>633</v>
      </c>
      <c r="K76" s="21">
        <v>950</v>
      </c>
    </row>
    <row r="77" spans="1:11" x14ac:dyDescent="0.35">
      <c r="A77" s="20" t="s">
        <v>124</v>
      </c>
      <c r="B77" s="4">
        <v>1255</v>
      </c>
      <c r="C77" s="4">
        <v>954</v>
      </c>
      <c r="D77" s="4">
        <v>4</v>
      </c>
      <c r="E77" s="4">
        <v>45</v>
      </c>
      <c r="F77" s="4">
        <v>15</v>
      </c>
      <c r="G77" s="4">
        <v>125</v>
      </c>
      <c r="H77" s="4">
        <v>0</v>
      </c>
      <c r="I77" s="4">
        <v>314</v>
      </c>
      <c r="J77" s="4">
        <v>628</v>
      </c>
      <c r="K77" s="21">
        <v>941</v>
      </c>
    </row>
    <row r="78" spans="1:11" x14ac:dyDescent="0.35">
      <c r="A78" s="20" t="s">
        <v>29</v>
      </c>
      <c r="B78" s="4">
        <v>1200</v>
      </c>
      <c r="C78" s="4">
        <v>856</v>
      </c>
      <c r="D78" s="4">
        <v>8</v>
      </c>
      <c r="E78" s="4">
        <v>45</v>
      </c>
      <c r="F78" s="4">
        <v>15</v>
      </c>
      <c r="G78" s="4">
        <v>130</v>
      </c>
      <c r="H78" s="4">
        <v>1</v>
      </c>
      <c r="I78" s="7">
        <v>300</v>
      </c>
      <c r="J78" s="7">
        <v>600</v>
      </c>
      <c r="K78" s="22">
        <v>900</v>
      </c>
    </row>
    <row r="79" spans="1:11" x14ac:dyDescent="0.35">
      <c r="A79" s="20" t="s">
        <v>19</v>
      </c>
      <c r="B79" s="4">
        <v>1200</v>
      </c>
      <c r="C79" s="4">
        <v>856</v>
      </c>
      <c r="D79" s="4">
        <v>8</v>
      </c>
      <c r="E79" s="4">
        <v>45</v>
      </c>
      <c r="F79" s="4">
        <v>15</v>
      </c>
      <c r="G79" s="4">
        <v>130</v>
      </c>
      <c r="H79" s="4">
        <v>1</v>
      </c>
      <c r="I79" s="7">
        <v>300</v>
      </c>
      <c r="J79" s="7">
        <v>600</v>
      </c>
      <c r="K79" s="22">
        <v>900</v>
      </c>
    </row>
    <row r="80" spans="1:11" x14ac:dyDescent="0.35">
      <c r="A80" s="20" t="s">
        <v>36</v>
      </c>
      <c r="B80" s="4">
        <v>1215</v>
      </c>
      <c r="C80" s="4">
        <v>860</v>
      </c>
      <c r="D80" s="4">
        <v>4</v>
      </c>
      <c r="E80" s="4">
        <v>45</v>
      </c>
      <c r="F80" s="4">
        <v>15</v>
      </c>
      <c r="G80" s="4">
        <v>130</v>
      </c>
      <c r="H80" s="4">
        <v>0</v>
      </c>
      <c r="I80" s="7">
        <v>303</v>
      </c>
      <c r="J80" s="7">
        <v>607</v>
      </c>
      <c r="K80" s="22">
        <v>911</v>
      </c>
    </row>
    <row r="81" spans="1:11" x14ac:dyDescent="0.35">
      <c r="A81" s="20" t="s">
        <v>27</v>
      </c>
      <c r="B81" s="4">
        <v>1400</v>
      </c>
      <c r="C81" s="4">
        <v>858</v>
      </c>
      <c r="D81" s="4">
        <v>6</v>
      </c>
      <c r="E81" s="4">
        <v>45</v>
      </c>
      <c r="F81" s="4">
        <v>19</v>
      </c>
      <c r="G81" s="4">
        <v>130</v>
      </c>
      <c r="H81" s="4">
        <v>2</v>
      </c>
      <c r="I81" s="7">
        <v>350</v>
      </c>
      <c r="J81" s="7">
        <v>700</v>
      </c>
      <c r="K81" s="22">
        <v>1050</v>
      </c>
    </row>
    <row r="82" spans="1:11" x14ac:dyDescent="0.35">
      <c r="A82" s="20" t="s">
        <v>20</v>
      </c>
      <c r="B82" s="4">
        <v>1400</v>
      </c>
      <c r="C82" s="4">
        <v>858</v>
      </c>
      <c r="D82" s="4">
        <v>6</v>
      </c>
      <c r="E82" s="4">
        <v>45</v>
      </c>
      <c r="F82" s="4">
        <v>19</v>
      </c>
      <c r="G82" s="4">
        <v>130</v>
      </c>
      <c r="H82" s="4">
        <v>2</v>
      </c>
      <c r="I82" s="7">
        <v>350</v>
      </c>
      <c r="J82" s="7">
        <v>700</v>
      </c>
      <c r="K82" s="22">
        <v>1050</v>
      </c>
    </row>
    <row r="83" spans="1:11" x14ac:dyDescent="0.35">
      <c r="A83" s="20" t="s">
        <v>37</v>
      </c>
      <c r="B83" s="4">
        <v>1215</v>
      </c>
      <c r="C83" s="4">
        <v>860</v>
      </c>
      <c r="D83" s="4">
        <v>4</v>
      </c>
      <c r="E83" s="4">
        <v>45</v>
      </c>
      <c r="F83" s="4">
        <v>15</v>
      </c>
      <c r="G83" s="4">
        <v>130</v>
      </c>
      <c r="H83" s="4">
        <v>0</v>
      </c>
      <c r="I83" s="7">
        <v>303</v>
      </c>
      <c r="J83" s="7">
        <v>607</v>
      </c>
      <c r="K83" s="22">
        <v>911</v>
      </c>
    </row>
    <row r="84" spans="1:11" x14ac:dyDescent="0.35">
      <c r="A84" s="20" t="s">
        <v>104</v>
      </c>
      <c r="B84" s="4">
        <v>1025</v>
      </c>
      <c r="C84" s="4">
        <v>925</v>
      </c>
      <c r="D84" s="4">
        <v>4</v>
      </c>
      <c r="E84" s="4">
        <v>45</v>
      </c>
      <c r="F84" s="4">
        <v>15</v>
      </c>
      <c r="G84" s="4">
        <v>130</v>
      </c>
      <c r="H84" s="4">
        <v>0</v>
      </c>
      <c r="I84" s="4">
        <v>256</v>
      </c>
      <c r="J84" s="4">
        <v>513</v>
      </c>
      <c r="K84" s="21">
        <v>769</v>
      </c>
    </row>
    <row r="85" spans="1:11" x14ac:dyDescent="0.35">
      <c r="A85" s="20" t="s">
        <v>16</v>
      </c>
      <c r="B85" s="4">
        <v>658</v>
      </c>
      <c r="C85" s="4">
        <v>452</v>
      </c>
      <c r="D85" s="4">
        <v>4</v>
      </c>
      <c r="E85" s="4">
        <v>4</v>
      </c>
      <c r="F85" s="4">
        <v>45</v>
      </c>
      <c r="G85" s="4">
        <v>130</v>
      </c>
      <c r="H85" s="4">
        <v>0</v>
      </c>
      <c r="I85" s="7">
        <v>164</v>
      </c>
      <c r="J85" s="7">
        <v>329</v>
      </c>
      <c r="K85" s="22">
        <v>493</v>
      </c>
    </row>
    <row r="86" spans="1:11" x14ac:dyDescent="0.35">
      <c r="A86" s="20" t="s">
        <v>131</v>
      </c>
      <c r="B86" s="4">
        <v>870</v>
      </c>
      <c r="C86" s="4">
        <v>650</v>
      </c>
      <c r="D86" s="4">
        <v>4</v>
      </c>
      <c r="E86" s="4">
        <v>4</v>
      </c>
      <c r="F86" s="4">
        <v>45</v>
      </c>
      <c r="G86" s="4">
        <v>130</v>
      </c>
      <c r="H86" s="4">
        <v>3</v>
      </c>
      <c r="I86" s="7">
        <v>217</v>
      </c>
      <c r="J86" s="7">
        <v>435</v>
      </c>
      <c r="K86" s="22">
        <v>652</v>
      </c>
    </row>
    <row r="87" spans="1:11" x14ac:dyDescent="0.35">
      <c r="A87" s="20" t="s">
        <v>110</v>
      </c>
      <c r="B87" s="4">
        <v>841</v>
      </c>
      <c r="C87" s="4">
        <v>865</v>
      </c>
      <c r="D87" s="4">
        <v>4</v>
      </c>
      <c r="E87" s="4">
        <v>45</v>
      </c>
      <c r="F87" s="4">
        <v>15</v>
      </c>
      <c r="G87" s="4">
        <v>130</v>
      </c>
      <c r="H87" s="4">
        <v>0</v>
      </c>
      <c r="I87" s="4">
        <v>210</v>
      </c>
      <c r="J87" s="4">
        <v>421</v>
      </c>
      <c r="K87" s="21">
        <v>631</v>
      </c>
    </row>
    <row r="88" spans="1:11" x14ac:dyDescent="0.35">
      <c r="A88" s="20" t="s">
        <v>30</v>
      </c>
      <c r="B88" s="4">
        <v>1200</v>
      </c>
      <c r="C88" s="4">
        <v>850</v>
      </c>
      <c r="D88" s="4">
        <v>6</v>
      </c>
      <c r="E88" s="4">
        <v>45</v>
      </c>
      <c r="F88" s="4">
        <v>15</v>
      </c>
      <c r="G88" s="4">
        <v>130</v>
      </c>
      <c r="H88" s="4">
        <v>1</v>
      </c>
      <c r="I88" s="7">
        <v>300</v>
      </c>
      <c r="J88" s="7">
        <v>600</v>
      </c>
      <c r="K88" s="22">
        <v>900</v>
      </c>
    </row>
    <row r="89" spans="1:11" x14ac:dyDescent="0.35">
      <c r="A89" s="20" t="s">
        <v>17</v>
      </c>
      <c r="B89" s="4">
        <v>1200</v>
      </c>
      <c r="C89" s="4">
        <v>850</v>
      </c>
      <c r="D89" s="4">
        <v>6</v>
      </c>
      <c r="E89" s="4">
        <v>45</v>
      </c>
      <c r="F89" s="4">
        <v>15</v>
      </c>
      <c r="G89" s="4">
        <v>130</v>
      </c>
      <c r="H89" s="4">
        <v>1</v>
      </c>
      <c r="I89" s="7">
        <v>300</v>
      </c>
      <c r="J89" s="7">
        <v>600</v>
      </c>
      <c r="K89" s="22">
        <v>900</v>
      </c>
    </row>
    <row r="90" spans="1:11" x14ac:dyDescent="0.35">
      <c r="A90" s="20" t="s">
        <v>33</v>
      </c>
      <c r="B90" s="4">
        <v>1215</v>
      </c>
      <c r="C90" s="4">
        <v>860</v>
      </c>
      <c r="D90" s="4">
        <v>4</v>
      </c>
      <c r="E90" s="4">
        <v>45</v>
      </c>
      <c r="F90" s="4">
        <v>15</v>
      </c>
      <c r="G90" s="4">
        <v>130</v>
      </c>
      <c r="H90" s="4">
        <v>1</v>
      </c>
      <c r="I90" s="7">
        <v>303</v>
      </c>
      <c r="J90" s="7">
        <v>607</v>
      </c>
      <c r="K90" s="22">
        <v>911</v>
      </c>
    </row>
    <row r="91" spans="1:11" x14ac:dyDescent="0.35">
      <c r="A91" s="20" t="s">
        <v>101</v>
      </c>
      <c r="B91" s="4">
        <v>1237</v>
      </c>
      <c r="C91" s="4">
        <v>995</v>
      </c>
      <c r="D91" s="4">
        <v>4</v>
      </c>
      <c r="E91" s="4">
        <v>45</v>
      </c>
      <c r="F91" s="4">
        <v>15</v>
      </c>
      <c r="G91" s="4">
        <v>130</v>
      </c>
      <c r="H91" s="4">
        <v>3</v>
      </c>
      <c r="I91" s="4">
        <v>309</v>
      </c>
      <c r="J91" s="4">
        <v>619</v>
      </c>
      <c r="K91" s="21">
        <v>928</v>
      </c>
    </row>
    <row r="92" spans="1:11" x14ac:dyDescent="0.35">
      <c r="A92" s="20" t="s">
        <v>25</v>
      </c>
      <c r="B92" s="4">
        <v>1568</v>
      </c>
      <c r="C92" s="4">
        <v>1000</v>
      </c>
      <c r="D92" s="4">
        <v>4</v>
      </c>
      <c r="E92" s="4">
        <v>45</v>
      </c>
      <c r="F92" s="4">
        <v>15</v>
      </c>
      <c r="G92" s="4">
        <v>130</v>
      </c>
      <c r="H92" s="4">
        <v>1</v>
      </c>
      <c r="I92" s="7">
        <v>392</v>
      </c>
      <c r="J92" s="7">
        <v>784</v>
      </c>
      <c r="K92" s="22">
        <v>1176</v>
      </c>
    </row>
    <row r="93" spans="1:11" x14ac:dyDescent="0.35">
      <c r="A93" s="20" t="s">
        <v>9</v>
      </c>
      <c r="B93" s="4">
        <v>1215</v>
      </c>
      <c r="C93" s="4">
        <v>860</v>
      </c>
      <c r="D93" s="4">
        <v>4</v>
      </c>
      <c r="E93" s="4">
        <v>45</v>
      </c>
      <c r="F93" s="4">
        <v>15</v>
      </c>
      <c r="G93" s="4">
        <v>130</v>
      </c>
      <c r="H93" s="4">
        <v>3</v>
      </c>
      <c r="I93" s="7">
        <v>303</v>
      </c>
      <c r="J93" s="7">
        <v>607</v>
      </c>
      <c r="K93" s="22">
        <v>911</v>
      </c>
    </row>
    <row r="94" spans="1:11" x14ac:dyDescent="0.35">
      <c r="A94" s="20" t="s">
        <v>21</v>
      </c>
      <c r="B94" s="4">
        <v>1215</v>
      </c>
      <c r="C94" s="4">
        <v>860</v>
      </c>
      <c r="D94" s="4">
        <v>4</v>
      </c>
      <c r="E94" s="4">
        <v>45</v>
      </c>
      <c r="F94" s="4">
        <v>15</v>
      </c>
      <c r="G94" s="4">
        <v>130</v>
      </c>
      <c r="H94" s="4">
        <v>3</v>
      </c>
      <c r="I94" s="7">
        <v>303</v>
      </c>
      <c r="J94" s="7">
        <v>607</v>
      </c>
      <c r="K94" s="22">
        <v>911</v>
      </c>
    </row>
    <row r="95" spans="1:11" x14ac:dyDescent="0.35">
      <c r="A95" s="20" t="s">
        <v>38</v>
      </c>
      <c r="B95" s="4">
        <v>1200</v>
      </c>
      <c r="C95" s="4">
        <v>862</v>
      </c>
      <c r="D95" s="4">
        <v>8</v>
      </c>
      <c r="E95" s="4">
        <v>70</v>
      </c>
      <c r="F95" s="4">
        <v>15</v>
      </c>
      <c r="G95" s="4">
        <v>130</v>
      </c>
      <c r="H95" s="4">
        <v>1</v>
      </c>
      <c r="I95" s="7">
        <v>300</v>
      </c>
      <c r="J95" s="7">
        <v>600</v>
      </c>
      <c r="K95" s="22">
        <v>900</v>
      </c>
    </row>
    <row r="96" spans="1:11" x14ac:dyDescent="0.35">
      <c r="A96" s="20" t="s">
        <v>24</v>
      </c>
      <c r="B96" s="4">
        <v>956</v>
      </c>
      <c r="C96" s="4">
        <v>785</v>
      </c>
      <c r="D96" s="4">
        <v>4</v>
      </c>
      <c r="E96" s="4">
        <v>4</v>
      </c>
      <c r="F96" s="4">
        <v>45</v>
      </c>
      <c r="G96" s="4">
        <v>130</v>
      </c>
      <c r="H96" s="4">
        <v>1</v>
      </c>
      <c r="I96" s="7">
        <v>239</v>
      </c>
      <c r="J96" s="7">
        <v>478</v>
      </c>
      <c r="K96" s="22">
        <v>717</v>
      </c>
    </row>
    <row r="97" spans="1:11" x14ac:dyDescent="0.35">
      <c r="A97" s="20" t="s">
        <v>83</v>
      </c>
      <c r="B97" s="4">
        <v>897</v>
      </c>
      <c r="C97" s="4">
        <v>750</v>
      </c>
      <c r="D97" s="4">
        <v>6</v>
      </c>
      <c r="E97" s="4">
        <v>45</v>
      </c>
      <c r="F97" s="4">
        <v>15</v>
      </c>
      <c r="G97" s="4">
        <v>130</v>
      </c>
      <c r="H97" s="4">
        <v>1</v>
      </c>
      <c r="I97" s="7">
        <v>224</v>
      </c>
      <c r="J97" s="7">
        <v>448</v>
      </c>
      <c r="K97" s="22">
        <v>672</v>
      </c>
    </row>
    <row r="98" spans="1:11" x14ac:dyDescent="0.35">
      <c r="A98" s="23" t="s">
        <v>26</v>
      </c>
      <c r="B98" s="24">
        <v>1600</v>
      </c>
      <c r="C98" s="24">
        <v>920</v>
      </c>
      <c r="D98" s="24">
        <v>4</v>
      </c>
      <c r="E98" s="24">
        <v>45</v>
      </c>
      <c r="F98" s="24">
        <v>15</v>
      </c>
      <c r="G98" s="24">
        <v>130</v>
      </c>
      <c r="H98" s="24">
        <v>0</v>
      </c>
      <c r="I98" s="25">
        <v>400</v>
      </c>
      <c r="J98" s="25">
        <v>800</v>
      </c>
      <c r="K98" s="26">
        <v>1200</v>
      </c>
    </row>
    <row r="99" spans="1:11" x14ac:dyDescent="0.35">
      <c r="A99" s="23" t="s">
        <v>35</v>
      </c>
      <c r="B99" s="24">
        <v>1400</v>
      </c>
      <c r="C99" s="24">
        <v>864</v>
      </c>
      <c r="D99" s="24">
        <v>6</v>
      </c>
      <c r="E99" s="24">
        <v>45</v>
      </c>
      <c r="F99" s="24">
        <v>19</v>
      </c>
      <c r="G99" s="24">
        <v>130</v>
      </c>
      <c r="H99" s="24">
        <v>3</v>
      </c>
      <c r="I99" s="25">
        <v>350</v>
      </c>
      <c r="J99" s="25">
        <v>700</v>
      </c>
      <c r="K99" s="26">
        <v>1050</v>
      </c>
    </row>
    <row r="100" spans="1:11" x14ac:dyDescent="0.35">
      <c r="A100" s="23" t="s">
        <v>88</v>
      </c>
      <c r="B100" s="24">
        <v>1267</v>
      </c>
      <c r="C100" s="24">
        <v>856</v>
      </c>
      <c r="D100" s="24">
        <v>4</v>
      </c>
      <c r="E100" s="24">
        <v>45</v>
      </c>
      <c r="F100" s="24">
        <v>15</v>
      </c>
      <c r="G100" s="24">
        <v>130</v>
      </c>
      <c r="H100" s="24">
        <v>0</v>
      </c>
      <c r="I100" s="24">
        <v>316</v>
      </c>
      <c r="J100" s="24">
        <v>633</v>
      </c>
      <c r="K100" s="30">
        <v>950</v>
      </c>
    </row>
    <row r="101" spans="1:11" x14ac:dyDescent="0.35">
      <c r="A101" s="23" t="s">
        <v>121</v>
      </c>
      <c r="B101" s="24">
        <v>1070</v>
      </c>
      <c r="C101" s="24">
        <v>954</v>
      </c>
      <c r="D101" s="24">
        <v>4</v>
      </c>
      <c r="E101" s="24">
        <v>45</v>
      </c>
      <c r="F101" s="24">
        <v>15</v>
      </c>
      <c r="G101" s="24">
        <v>130</v>
      </c>
      <c r="H101" s="24">
        <v>0</v>
      </c>
      <c r="I101" s="24">
        <v>268</v>
      </c>
      <c r="J101" s="24">
        <v>535</v>
      </c>
      <c r="K101" s="30">
        <v>803</v>
      </c>
    </row>
    <row r="102" spans="1:11" x14ac:dyDescent="0.35">
      <c r="A102" s="23" t="s">
        <v>96</v>
      </c>
      <c r="B102" s="24">
        <v>1357</v>
      </c>
      <c r="C102" s="24">
        <v>878</v>
      </c>
      <c r="D102" s="24">
        <v>4</v>
      </c>
      <c r="E102" s="24">
        <v>45</v>
      </c>
      <c r="F102" s="24">
        <v>15</v>
      </c>
      <c r="G102" s="24">
        <v>130</v>
      </c>
      <c r="H102" s="24">
        <v>0</v>
      </c>
      <c r="I102" s="24">
        <v>339</v>
      </c>
      <c r="J102" s="24">
        <v>678</v>
      </c>
      <c r="K102" s="30">
        <v>1017</v>
      </c>
    </row>
    <row r="103" spans="1:11" x14ac:dyDescent="0.35">
      <c r="A103" s="23" t="s">
        <v>97</v>
      </c>
      <c r="B103" s="24">
        <v>1357</v>
      </c>
      <c r="C103" s="24">
        <v>865</v>
      </c>
      <c r="D103" s="24">
        <v>4</v>
      </c>
      <c r="E103" s="24">
        <v>45</v>
      </c>
      <c r="F103" s="24">
        <v>15</v>
      </c>
      <c r="G103" s="24">
        <v>130</v>
      </c>
      <c r="H103" s="24">
        <v>0</v>
      </c>
      <c r="I103" s="24">
        <v>339</v>
      </c>
      <c r="J103" s="24">
        <v>678</v>
      </c>
      <c r="K103" s="30">
        <v>1017</v>
      </c>
    </row>
    <row r="104" spans="1:11" x14ac:dyDescent="0.35">
      <c r="A104" s="23" t="s">
        <v>120</v>
      </c>
      <c r="B104" s="24">
        <v>1200</v>
      </c>
      <c r="C104" s="24">
        <v>1050</v>
      </c>
      <c r="D104" s="24">
        <v>4</v>
      </c>
      <c r="E104" s="24">
        <v>45</v>
      </c>
      <c r="F104" s="24">
        <v>15</v>
      </c>
      <c r="G104" s="24">
        <v>130</v>
      </c>
      <c r="H104" s="24">
        <v>0</v>
      </c>
      <c r="I104" s="24">
        <v>300</v>
      </c>
      <c r="J104" s="24">
        <v>600</v>
      </c>
      <c r="K104" s="30">
        <v>900</v>
      </c>
    </row>
    <row r="105" spans="1:11" x14ac:dyDescent="0.35">
      <c r="A105" s="23" t="s">
        <v>122</v>
      </c>
      <c r="B105" s="24">
        <v>852</v>
      </c>
      <c r="C105" s="24">
        <v>635</v>
      </c>
      <c r="D105" s="24">
        <v>4</v>
      </c>
      <c r="E105" s="24">
        <v>4</v>
      </c>
      <c r="F105" s="24">
        <v>45</v>
      </c>
      <c r="G105" s="24">
        <v>130</v>
      </c>
      <c r="H105" s="24">
        <v>0</v>
      </c>
      <c r="I105" s="25">
        <v>213</v>
      </c>
      <c r="J105" s="25">
        <v>426</v>
      </c>
      <c r="K105" s="26">
        <v>639</v>
      </c>
    </row>
    <row r="106" spans="1:11" x14ac:dyDescent="0.35">
      <c r="A106" s="23" t="s">
        <v>112</v>
      </c>
      <c r="B106" s="24">
        <v>1200</v>
      </c>
      <c r="C106" s="24">
        <v>1000</v>
      </c>
      <c r="D106" s="24">
        <v>4</v>
      </c>
      <c r="E106" s="24">
        <v>45</v>
      </c>
      <c r="F106" s="24">
        <v>15</v>
      </c>
      <c r="G106" s="24">
        <v>130</v>
      </c>
      <c r="H106" s="24">
        <v>0</v>
      </c>
      <c r="I106" s="24">
        <v>300</v>
      </c>
      <c r="J106" s="24">
        <v>600</v>
      </c>
      <c r="K106" s="30">
        <v>900</v>
      </c>
    </row>
    <row r="107" spans="1:11" x14ac:dyDescent="0.35">
      <c r="A107" s="23" t="s">
        <v>28</v>
      </c>
      <c r="B107" s="24">
        <v>1215</v>
      </c>
      <c r="C107" s="24">
        <v>854</v>
      </c>
      <c r="D107" s="24">
        <v>8</v>
      </c>
      <c r="E107" s="24">
        <v>45</v>
      </c>
      <c r="F107" s="24">
        <v>15</v>
      </c>
      <c r="G107" s="24">
        <v>130</v>
      </c>
      <c r="H107" s="24">
        <v>1</v>
      </c>
      <c r="I107" s="25">
        <v>303</v>
      </c>
      <c r="J107" s="25">
        <v>607</v>
      </c>
      <c r="K107" s="26">
        <v>911</v>
      </c>
    </row>
    <row r="108" spans="1:11" x14ac:dyDescent="0.35">
      <c r="A108" s="23" t="s">
        <v>107</v>
      </c>
      <c r="B108" s="24">
        <v>1333</v>
      </c>
      <c r="C108" s="24">
        <v>1000</v>
      </c>
      <c r="D108" s="24">
        <v>4</v>
      </c>
      <c r="E108" s="24">
        <v>45</v>
      </c>
      <c r="F108" s="24">
        <v>15</v>
      </c>
      <c r="G108" s="24">
        <v>130</v>
      </c>
      <c r="H108" s="24">
        <v>0</v>
      </c>
      <c r="I108" s="24">
        <v>250</v>
      </c>
      <c r="J108" s="24">
        <v>667</v>
      </c>
      <c r="K108" s="30">
        <v>1000</v>
      </c>
    </row>
    <row r="109" spans="1:11" x14ac:dyDescent="0.35">
      <c r="A109" s="23" t="s">
        <v>116</v>
      </c>
      <c r="B109" s="24">
        <v>654</v>
      </c>
      <c r="C109" s="24">
        <v>558</v>
      </c>
      <c r="D109" s="24">
        <v>5</v>
      </c>
      <c r="E109" s="24">
        <v>45</v>
      </c>
      <c r="F109" s="24">
        <v>15</v>
      </c>
      <c r="G109" s="24">
        <v>130</v>
      </c>
      <c r="H109" s="24">
        <v>0</v>
      </c>
      <c r="I109" s="24">
        <v>164</v>
      </c>
      <c r="J109" s="24">
        <v>327</v>
      </c>
      <c r="K109" s="30">
        <v>491</v>
      </c>
    </row>
    <row r="110" spans="1:11" x14ac:dyDescent="0.35">
      <c r="A110" s="23" t="s">
        <v>86</v>
      </c>
      <c r="B110" s="24">
        <v>1267</v>
      </c>
      <c r="C110" s="24">
        <v>650</v>
      </c>
      <c r="D110" s="24">
        <v>4</v>
      </c>
      <c r="E110" s="24">
        <v>45</v>
      </c>
      <c r="F110" s="24">
        <v>15</v>
      </c>
      <c r="G110" s="24">
        <v>130</v>
      </c>
      <c r="H110" s="24">
        <v>0</v>
      </c>
      <c r="I110" s="24">
        <v>316</v>
      </c>
      <c r="J110" s="24">
        <v>633</v>
      </c>
      <c r="K110" s="30">
        <v>950</v>
      </c>
    </row>
    <row r="111" spans="1:11" x14ac:dyDescent="0.35">
      <c r="A111" s="23" t="s">
        <v>108</v>
      </c>
      <c r="B111" s="24">
        <v>1253</v>
      </c>
      <c r="C111" s="24">
        <v>894</v>
      </c>
      <c r="D111" s="24">
        <v>4</v>
      </c>
      <c r="E111" s="24">
        <v>45</v>
      </c>
      <c r="F111" s="24">
        <v>15</v>
      </c>
      <c r="G111" s="24">
        <v>130</v>
      </c>
      <c r="H111" s="24">
        <v>1</v>
      </c>
      <c r="I111" s="24">
        <v>313</v>
      </c>
      <c r="J111" s="24">
        <v>627</v>
      </c>
      <c r="K111" s="30">
        <v>940</v>
      </c>
    </row>
    <row r="112" spans="1:11" x14ac:dyDescent="0.35">
      <c r="A112" s="23" t="s">
        <v>109</v>
      </c>
      <c r="B112" s="24">
        <v>1204</v>
      </c>
      <c r="C112" s="24">
        <v>874</v>
      </c>
      <c r="D112" s="24">
        <v>4</v>
      </c>
      <c r="E112" s="24">
        <v>45</v>
      </c>
      <c r="F112" s="24">
        <v>15</v>
      </c>
      <c r="G112" s="24">
        <v>130</v>
      </c>
      <c r="H112" s="24">
        <v>0</v>
      </c>
      <c r="I112" s="24">
        <v>301</v>
      </c>
      <c r="J112" s="24">
        <v>602</v>
      </c>
      <c r="K112" s="30">
        <v>903</v>
      </c>
    </row>
    <row r="113" spans="1:11" x14ac:dyDescent="0.35">
      <c r="A113" s="23" t="s">
        <v>111</v>
      </c>
      <c r="B113" s="24">
        <v>1000</v>
      </c>
      <c r="C113" s="24">
        <v>800</v>
      </c>
      <c r="D113" s="24">
        <v>4</v>
      </c>
      <c r="E113" s="24">
        <v>45</v>
      </c>
      <c r="F113" s="24">
        <v>15</v>
      </c>
      <c r="G113" s="24">
        <v>130</v>
      </c>
      <c r="H113" s="24">
        <v>0</v>
      </c>
      <c r="I113" s="24">
        <v>250</v>
      </c>
      <c r="J113" s="24">
        <v>500</v>
      </c>
      <c r="K113" s="30">
        <v>750</v>
      </c>
    </row>
    <row r="114" spans="1:11" x14ac:dyDescent="0.35">
      <c r="A114" s="23" t="s">
        <v>80</v>
      </c>
      <c r="B114" s="24">
        <v>1236</v>
      </c>
      <c r="C114" s="24">
        <v>912</v>
      </c>
      <c r="D114" s="24">
        <v>10</v>
      </c>
      <c r="E114" s="24">
        <v>10</v>
      </c>
      <c r="F114" s="24">
        <v>70</v>
      </c>
      <c r="G114" s="24">
        <v>130</v>
      </c>
      <c r="H114" s="24">
        <v>3</v>
      </c>
      <c r="I114" s="25">
        <v>309</v>
      </c>
      <c r="J114" s="25">
        <v>618</v>
      </c>
      <c r="K114" s="26">
        <v>927</v>
      </c>
    </row>
    <row r="115" spans="1:11" x14ac:dyDescent="0.35">
      <c r="A115" s="23" t="s">
        <v>133</v>
      </c>
      <c r="B115" s="24">
        <v>1450</v>
      </c>
      <c r="C115" s="24">
        <v>1022</v>
      </c>
      <c r="D115" s="24">
        <v>4</v>
      </c>
      <c r="E115" s="24">
        <v>45</v>
      </c>
      <c r="F115" s="24">
        <v>15</v>
      </c>
      <c r="G115" s="24">
        <v>130</v>
      </c>
      <c r="H115" s="24">
        <v>0</v>
      </c>
      <c r="I115" s="24">
        <v>363</v>
      </c>
      <c r="J115" s="24">
        <v>725</v>
      </c>
      <c r="K115" s="30">
        <v>1088</v>
      </c>
    </row>
    <row r="116" spans="1:11" x14ac:dyDescent="0.35">
      <c r="A116" s="23" t="s">
        <v>85</v>
      </c>
      <c r="B116" s="24">
        <v>868</v>
      </c>
      <c r="C116" s="24">
        <v>478</v>
      </c>
      <c r="D116" s="24">
        <v>4</v>
      </c>
      <c r="E116" s="24">
        <v>45</v>
      </c>
      <c r="F116" s="24">
        <v>15</v>
      </c>
      <c r="G116" s="24">
        <v>130</v>
      </c>
      <c r="H116" s="24">
        <v>0</v>
      </c>
      <c r="I116" s="24">
        <v>217</v>
      </c>
      <c r="J116" s="24">
        <v>434</v>
      </c>
      <c r="K116" s="30">
        <v>651</v>
      </c>
    </row>
    <row r="117" spans="1:11" x14ac:dyDescent="0.35">
      <c r="A117" s="23" t="s">
        <v>91</v>
      </c>
      <c r="B117" s="24">
        <v>1555</v>
      </c>
      <c r="C117" s="24">
        <v>879</v>
      </c>
      <c r="D117" s="24">
        <v>5</v>
      </c>
      <c r="E117" s="24">
        <v>45</v>
      </c>
      <c r="F117" s="24">
        <v>19</v>
      </c>
      <c r="G117" s="24">
        <v>130</v>
      </c>
      <c r="H117" s="24">
        <v>0</v>
      </c>
      <c r="I117" s="24">
        <v>388</v>
      </c>
      <c r="J117" s="24">
        <v>777</v>
      </c>
      <c r="K117" s="30">
        <v>1166</v>
      </c>
    </row>
    <row r="118" spans="1:11" x14ac:dyDescent="0.35">
      <c r="A118" s="23" t="s">
        <v>119</v>
      </c>
      <c r="B118" s="24">
        <v>1125</v>
      </c>
      <c r="C118" s="24">
        <v>750</v>
      </c>
      <c r="D118" s="24">
        <v>4</v>
      </c>
      <c r="E118" s="24">
        <v>45</v>
      </c>
      <c r="F118" s="24">
        <v>15</v>
      </c>
      <c r="G118" s="24">
        <v>130</v>
      </c>
      <c r="H118" s="24">
        <v>0</v>
      </c>
      <c r="I118" s="24">
        <v>281</v>
      </c>
      <c r="J118" s="24">
        <v>563</v>
      </c>
      <c r="K118" s="30">
        <v>844</v>
      </c>
    </row>
    <row r="119" spans="1:11" x14ac:dyDescent="0.35">
      <c r="A119" s="23" t="s">
        <v>84</v>
      </c>
      <c r="B119" s="24">
        <v>966</v>
      </c>
      <c r="C119" s="24">
        <v>465</v>
      </c>
      <c r="D119" s="24">
        <v>4</v>
      </c>
      <c r="E119" s="24">
        <v>45</v>
      </c>
      <c r="F119" s="24">
        <v>15</v>
      </c>
      <c r="G119" s="24">
        <v>130</v>
      </c>
      <c r="H119" s="24">
        <v>0</v>
      </c>
      <c r="I119" s="25">
        <v>241</v>
      </c>
      <c r="J119" s="25">
        <v>483</v>
      </c>
      <c r="K119" s="26">
        <v>724</v>
      </c>
    </row>
    <row r="120" spans="1:11" x14ac:dyDescent="0.35">
      <c r="A120" s="23" t="s">
        <v>105</v>
      </c>
      <c r="B120" s="24">
        <v>758</v>
      </c>
      <c r="C120" s="24">
        <v>620</v>
      </c>
      <c r="D120" s="24">
        <v>4</v>
      </c>
      <c r="E120" s="24">
        <v>45</v>
      </c>
      <c r="F120" s="24">
        <v>15</v>
      </c>
      <c r="G120" s="24">
        <v>130</v>
      </c>
      <c r="H120" s="24">
        <v>0</v>
      </c>
      <c r="I120" s="24">
        <v>190</v>
      </c>
      <c r="J120" s="24">
        <v>379</v>
      </c>
      <c r="K120" s="30">
        <v>569</v>
      </c>
    </row>
    <row r="121" spans="1:11" x14ac:dyDescent="0.35">
      <c r="A121" s="23" t="s">
        <v>118</v>
      </c>
      <c r="B121" s="24">
        <v>1400</v>
      </c>
      <c r="C121" s="24">
        <v>630</v>
      </c>
      <c r="D121" s="24">
        <v>4</v>
      </c>
      <c r="E121" s="24">
        <v>45</v>
      </c>
      <c r="F121" s="24">
        <v>15</v>
      </c>
      <c r="G121" s="24">
        <v>130</v>
      </c>
      <c r="H121" s="24">
        <v>0</v>
      </c>
      <c r="I121" s="24">
        <v>350</v>
      </c>
      <c r="J121" s="24">
        <v>700</v>
      </c>
      <c r="K121" s="30">
        <v>1050</v>
      </c>
    </row>
    <row r="122" spans="1:11" x14ac:dyDescent="0.35">
      <c r="A122" s="23" t="s">
        <v>434</v>
      </c>
      <c r="B122" s="24">
        <v>1230</v>
      </c>
      <c r="C122" s="24">
        <v>850</v>
      </c>
      <c r="D122" s="24">
        <v>6</v>
      </c>
      <c r="E122" s="24">
        <v>45</v>
      </c>
      <c r="F122" s="24">
        <v>15</v>
      </c>
      <c r="G122" s="24">
        <v>130</v>
      </c>
      <c r="H122" s="24">
        <v>0</v>
      </c>
      <c r="I122" s="24">
        <v>308</v>
      </c>
      <c r="J122" s="24">
        <v>615</v>
      </c>
      <c r="K122" s="30">
        <v>922</v>
      </c>
    </row>
    <row r="123" spans="1:11" x14ac:dyDescent="0.35">
      <c r="A123" s="23" t="s">
        <v>129</v>
      </c>
      <c r="B123" s="24">
        <v>1342</v>
      </c>
      <c r="C123" s="24">
        <v>928</v>
      </c>
      <c r="D123" s="24">
        <v>4</v>
      </c>
      <c r="E123" s="24">
        <v>45</v>
      </c>
      <c r="F123" s="24">
        <v>15</v>
      </c>
      <c r="G123" s="24">
        <v>130</v>
      </c>
      <c r="H123" s="24">
        <v>0</v>
      </c>
      <c r="I123" s="24">
        <v>334</v>
      </c>
      <c r="J123" s="24">
        <v>668</v>
      </c>
      <c r="K123" s="30">
        <v>1002</v>
      </c>
    </row>
    <row r="124" spans="1:11" x14ac:dyDescent="0.35">
      <c r="A124" s="23" t="s">
        <v>89</v>
      </c>
      <c r="B124" s="24">
        <v>1337</v>
      </c>
      <c r="C124" s="24">
        <v>932</v>
      </c>
      <c r="D124" s="24">
        <v>4</v>
      </c>
      <c r="E124" s="24">
        <v>45</v>
      </c>
      <c r="F124" s="24">
        <v>15</v>
      </c>
      <c r="G124" s="24">
        <v>130</v>
      </c>
      <c r="H124" s="24">
        <v>0</v>
      </c>
      <c r="I124" s="24">
        <v>334</v>
      </c>
      <c r="J124" s="24">
        <v>668</v>
      </c>
      <c r="K124" s="30">
        <v>1002</v>
      </c>
    </row>
    <row r="125" spans="1:11" x14ac:dyDescent="0.35">
      <c r="A125" s="23" t="s">
        <v>134</v>
      </c>
      <c r="B125" s="24">
        <v>1425</v>
      </c>
      <c r="C125" s="24">
        <v>1000</v>
      </c>
      <c r="D125" s="24">
        <v>4</v>
      </c>
      <c r="E125" s="24">
        <v>45</v>
      </c>
      <c r="F125" s="24">
        <v>15</v>
      </c>
      <c r="G125" s="24">
        <v>130</v>
      </c>
      <c r="H125" s="24">
        <v>0</v>
      </c>
      <c r="I125" s="24">
        <v>356</v>
      </c>
      <c r="J125" s="24">
        <v>713</v>
      </c>
      <c r="K125" s="30">
        <v>1069</v>
      </c>
    </row>
    <row r="126" spans="1:11" x14ac:dyDescent="0.35">
      <c r="A126" s="23" t="s">
        <v>435</v>
      </c>
      <c r="B126" s="24">
        <v>1523</v>
      </c>
      <c r="C126" s="24">
        <v>763</v>
      </c>
      <c r="D126" s="24">
        <v>6</v>
      </c>
      <c r="E126" s="24">
        <v>45</v>
      </c>
      <c r="F126" s="24">
        <v>15</v>
      </c>
      <c r="G126" s="24">
        <v>130</v>
      </c>
      <c r="H126" s="24">
        <v>0</v>
      </c>
      <c r="I126" s="24">
        <v>381</v>
      </c>
      <c r="J126" s="24">
        <v>762</v>
      </c>
      <c r="K126" s="30">
        <v>1142</v>
      </c>
    </row>
    <row r="127" spans="1:11" x14ac:dyDescent="0.35">
      <c r="A127" s="23" t="s">
        <v>135</v>
      </c>
      <c r="B127" s="24">
        <v>864</v>
      </c>
      <c r="C127" s="24">
        <v>781</v>
      </c>
      <c r="D127" s="24">
        <v>4</v>
      </c>
      <c r="E127" s="24">
        <v>45</v>
      </c>
      <c r="F127" s="24">
        <v>15</v>
      </c>
      <c r="G127" s="24">
        <v>130</v>
      </c>
      <c r="H127" s="24">
        <v>0</v>
      </c>
      <c r="I127" s="25">
        <v>216</v>
      </c>
      <c r="J127" s="25">
        <v>433</v>
      </c>
      <c r="K127" s="26">
        <v>649</v>
      </c>
    </row>
    <row r="128" spans="1:11" x14ac:dyDescent="0.35">
      <c r="A128" s="23" t="s">
        <v>130</v>
      </c>
      <c r="B128" s="24">
        <v>865</v>
      </c>
      <c r="C128" s="24">
        <v>785</v>
      </c>
      <c r="D128" s="24">
        <v>4</v>
      </c>
      <c r="E128" s="24">
        <v>45</v>
      </c>
      <c r="F128" s="24">
        <v>15</v>
      </c>
      <c r="G128" s="24">
        <v>130</v>
      </c>
      <c r="H128" s="24">
        <v>0</v>
      </c>
      <c r="I128" s="25">
        <v>216</v>
      </c>
      <c r="J128" s="25">
        <v>433</v>
      </c>
      <c r="K128" s="26">
        <v>649</v>
      </c>
    </row>
  </sheetData>
  <sortState xmlns:xlrd2="http://schemas.microsoft.com/office/spreadsheetml/2017/richdata2" ref="A7:K1000">
    <sortCondition ref="A7:A997"/>
    <sortCondition ref="A7:A998"/>
    <sortCondition ref="A7:A999"/>
    <sortCondition ref="A7:A1000"/>
  </sortState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2052" r:id="rId4" name="Quitter_xls">
          <controlPr defaultSize="0" autoLine="0" r:id="rId5">
            <anchor moveWithCells="1">
              <from>
                <xdr:col>5</xdr:col>
                <xdr:colOff>1543050</xdr:colOff>
                <xdr:row>1</xdr:row>
                <xdr:rowOff>19050</xdr:rowOff>
              </from>
              <to>
                <xdr:col>8</xdr:col>
                <xdr:colOff>514350</xdr:colOff>
                <xdr:row>4</xdr:row>
                <xdr:rowOff>0</xdr:rowOff>
              </to>
            </anchor>
          </controlPr>
        </control>
      </mc:Choice>
      <mc:Fallback>
        <control shapeId="2052" r:id="rId4" name="Quitter_xls"/>
      </mc:Fallback>
    </mc:AlternateContent>
    <mc:AlternateContent xmlns:mc="http://schemas.openxmlformats.org/markup-compatibility/2006">
      <mc:Choice Requires="x14">
        <control shapeId="2050" r:id="rId6" name="Ajouter">
          <controlPr defaultSize="0" autoLine="0" r:id="rId7">
            <anchor moveWithCells="1">
              <from>
                <xdr:col>3</xdr:col>
                <xdr:colOff>466725</xdr:colOff>
                <xdr:row>1</xdr:row>
                <xdr:rowOff>19050</xdr:rowOff>
              </from>
              <to>
                <xdr:col>5</xdr:col>
                <xdr:colOff>504825</xdr:colOff>
                <xdr:row>4</xdr:row>
                <xdr:rowOff>0</xdr:rowOff>
              </to>
            </anchor>
          </controlPr>
        </control>
      </mc:Choice>
      <mc:Fallback>
        <control shapeId="2050" r:id="rId6" name="Ajouter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679AD-DB5A-4F77-84B5-57C984E04E2B}">
  <sheetPr codeName="Feuil3"/>
  <dimension ref="A1:M157"/>
  <sheetViews>
    <sheetView zoomScale="85" zoomScaleNormal="85" workbookViewId="0">
      <selection activeCell="A24" sqref="A24"/>
    </sheetView>
  </sheetViews>
  <sheetFormatPr baseColWidth="10" defaultRowHeight="21" x14ac:dyDescent="0.35"/>
  <cols>
    <col min="1" max="1" width="107.42578125" bestFit="1" customWidth="1"/>
    <col min="2" max="2" width="45.5703125" style="4" customWidth="1"/>
    <col min="3" max="3" width="16.28515625" bestFit="1" customWidth="1"/>
    <col min="4" max="4" width="25.28515625" bestFit="1" customWidth="1"/>
    <col min="5" max="5" width="28.5703125" bestFit="1" customWidth="1"/>
    <col min="6" max="13" width="27" customWidth="1"/>
  </cols>
  <sheetData>
    <row r="1" spans="1:8" ht="15" customHeight="1" x14ac:dyDescent="0.25">
      <c r="A1" t="s">
        <v>5</v>
      </c>
      <c r="B1">
        <f>COUNTA(C35:C1048576)</f>
        <v>122</v>
      </c>
      <c r="D1" s="8" t="s">
        <v>136</v>
      </c>
      <c r="E1" s="9"/>
      <c r="F1" s="9"/>
      <c r="G1" s="10"/>
      <c r="H1" s="34" t="s">
        <v>143</v>
      </c>
    </row>
    <row r="2" spans="1:8" ht="15" customHeight="1" x14ac:dyDescent="0.25">
      <c r="A2" s="3" t="s">
        <v>41</v>
      </c>
      <c r="B2" s="2" t="s">
        <v>42</v>
      </c>
      <c r="C2" s="2">
        <v>150</v>
      </c>
      <c r="D2" s="11" t="s">
        <v>137</v>
      </c>
      <c r="E2" s="12"/>
      <c r="F2" s="12"/>
      <c r="G2" s="13"/>
      <c r="H2" s="35"/>
    </row>
    <row r="3" spans="1:8" ht="15" x14ac:dyDescent="0.25">
      <c r="B3" s="2" t="s">
        <v>2</v>
      </c>
      <c r="C3" s="6">
        <f>ROUND(LongueurPanneau*0.25,0)</f>
        <v>38</v>
      </c>
      <c r="D3" s="11" t="s">
        <v>52</v>
      </c>
      <c r="E3" s="12"/>
      <c r="F3" s="12"/>
      <c r="G3" s="13"/>
      <c r="H3" s="35"/>
    </row>
    <row r="4" spans="1:8" ht="15" x14ac:dyDescent="0.25">
      <c r="B4" s="2" t="s">
        <v>3</v>
      </c>
      <c r="C4" s="6">
        <f>ROUND(LongueurPanneau*0.5,0)</f>
        <v>75</v>
      </c>
      <c r="D4" s="11" t="s">
        <v>115</v>
      </c>
      <c r="E4" s="12"/>
      <c r="F4" s="12"/>
      <c r="G4" s="13"/>
      <c r="H4" s="35"/>
    </row>
    <row r="5" spans="1:8" ht="15" x14ac:dyDescent="0.25">
      <c r="B5" s="2" t="s">
        <v>4</v>
      </c>
      <c r="C5" s="6">
        <f>ROUND(LongueurPanneau*0.75,0)</f>
        <v>113</v>
      </c>
      <c r="D5" s="11" t="s">
        <v>410</v>
      </c>
      <c r="E5" s="12"/>
      <c r="F5" s="12"/>
      <c r="G5" s="13"/>
      <c r="H5" s="35"/>
    </row>
    <row r="6" spans="1:8" ht="15" x14ac:dyDescent="0.25">
      <c r="A6" s="19" t="s">
        <v>7</v>
      </c>
      <c r="B6" s="19" t="s">
        <v>12</v>
      </c>
      <c r="C6" s="19"/>
      <c r="D6" s="11" t="s">
        <v>53</v>
      </c>
      <c r="E6" s="12"/>
      <c r="F6" s="12"/>
      <c r="G6" s="13"/>
      <c r="H6" s="35"/>
    </row>
    <row r="7" spans="1:8" ht="15" x14ac:dyDescent="0.25">
      <c r="B7"/>
      <c r="D7" s="11" t="s">
        <v>125</v>
      </c>
      <c r="E7" s="12"/>
      <c r="F7" s="12"/>
      <c r="G7" s="13"/>
      <c r="H7" s="35"/>
    </row>
    <row r="8" spans="1:8" ht="15" x14ac:dyDescent="0.25">
      <c r="B8" s="32">
        <f ca="1">TODAY()</f>
        <v>44795</v>
      </c>
      <c r="C8" s="33">
        <f ca="1">NOW()</f>
        <v>44795.507486111113</v>
      </c>
      <c r="D8" s="11" t="s">
        <v>381</v>
      </c>
      <c r="E8" s="12"/>
      <c r="F8" s="12"/>
      <c r="G8" s="13"/>
      <c r="H8" s="35"/>
    </row>
    <row r="9" spans="1:8" ht="15" x14ac:dyDescent="0.25">
      <c r="A9" t="s">
        <v>12</v>
      </c>
      <c r="B9"/>
      <c r="D9" s="11" t="s">
        <v>382</v>
      </c>
      <c r="E9" s="12"/>
      <c r="F9" s="12"/>
      <c r="G9" s="13"/>
      <c r="H9" s="35"/>
    </row>
    <row r="10" spans="1:8" ht="15" x14ac:dyDescent="0.25">
      <c r="A10" s="18" t="s">
        <v>11</v>
      </c>
      <c r="B10" s="37" t="s">
        <v>160</v>
      </c>
      <c r="D10" s="11" t="s">
        <v>383</v>
      </c>
      <c r="E10" s="12"/>
      <c r="F10" s="12"/>
      <c r="G10" s="13"/>
      <c r="H10" s="35"/>
    </row>
    <row r="11" spans="1:8" ht="15" x14ac:dyDescent="0.25">
      <c r="A11" s="17" t="s">
        <v>60</v>
      </c>
      <c r="B11" s="38"/>
      <c r="D11" s="11" t="s">
        <v>384</v>
      </c>
      <c r="E11" s="12"/>
      <c r="F11" s="12"/>
      <c r="G11" s="13"/>
      <c r="H11" s="35"/>
    </row>
    <row r="12" spans="1:8" ht="15" customHeight="1" x14ac:dyDescent="0.25">
      <c r="A12" s="17" t="s">
        <v>437</v>
      </c>
      <c r="B12" s="38"/>
      <c r="D12" s="11" t="s">
        <v>385</v>
      </c>
      <c r="E12" s="12"/>
      <c r="F12" s="12"/>
      <c r="G12" s="13"/>
      <c r="H12" s="35"/>
    </row>
    <row r="13" spans="1:8" ht="15" x14ac:dyDescent="0.25">
      <c r="A13" s="17" t="s">
        <v>438</v>
      </c>
      <c r="B13" s="38"/>
      <c r="D13" s="11" t="s">
        <v>54</v>
      </c>
      <c r="E13" s="12"/>
      <c r="F13" s="12"/>
      <c r="G13" s="13"/>
      <c r="H13" s="35"/>
    </row>
    <row r="14" spans="1:8" ht="15" x14ac:dyDescent="0.25">
      <c r="A14" s="17" t="str">
        <f ca="1">CONCATENATE("    ! Modifié le     : ",(TEXT(Date,"jj/mm/aaaa"))," à ",(TEXT(Heure,"hh:mm")),"          *")</f>
        <v xml:space="preserve">    ! Modifié le     : 22/08/2022 à 12:10          *</v>
      </c>
      <c r="B14" s="38"/>
      <c r="D14" s="11" t="s">
        <v>55</v>
      </c>
      <c r="E14" s="12"/>
      <c r="F14" s="12"/>
      <c r="G14" s="13"/>
      <c r="H14" s="35"/>
    </row>
    <row r="15" spans="1:8" ht="15" x14ac:dyDescent="0.25">
      <c r="A15" s="17" t="s">
        <v>60</v>
      </c>
      <c r="B15" s="38"/>
      <c r="D15" s="11" t="s">
        <v>56</v>
      </c>
      <c r="E15" s="12"/>
      <c r="F15" s="12"/>
      <c r="G15" s="13"/>
      <c r="H15" s="35"/>
    </row>
    <row r="16" spans="1:8" ht="15" x14ac:dyDescent="0.25">
      <c r="A16" s="17" t="s">
        <v>45</v>
      </c>
      <c r="B16" s="38"/>
      <c r="D16" s="11" t="s">
        <v>57</v>
      </c>
      <c r="E16" s="12"/>
      <c r="F16" s="12"/>
      <c r="G16" s="13"/>
      <c r="H16" s="35"/>
    </row>
    <row r="17" spans="1:8" ht="15" x14ac:dyDescent="0.25">
      <c r="A17" s="17" t="s">
        <v>46</v>
      </c>
      <c r="B17" s="38"/>
      <c r="D17" s="11" t="s">
        <v>58</v>
      </c>
      <c r="E17" s="12"/>
      <c r="F17" s="12"/>
      <c r="G17" s="13"/>
      <c r="H17" s="35"/>
    </row>
    <row r="18" spans="1:8" ht="15" x14ac:dyDescent="0.25">
      <c r="A18" s="17" t="s">
        <v>126</v>
      </c>
      <c r="B18" s="38"/>
      <c r="D18" s="11" t="s">
        <v>59</v>
      </c>
      <c r="E18" s="12"/>
      <c r="F18" s="12"/>
      <c r="G18" s="13"/>
      <c r="H18" s="35"/>
    </row>
    <row r="19" spans="1:8" ht="15" x14ac:dyDescent="0.25">
      <c r="A19" s="17" t="s">
        <v>386</v>
      </c>
      <c r="B19" s="38"/>
      <c r="D19" s="11" t="s">
        <v>60</v>
      </c>
      <c r="E19" s="12"/>
      <c r="F19" s="12"/>
      <c r="G19" s="13"/>
      <c r="H19" s="35"/>
    </row>
    <row r="20" spans="1:8" ht="15" x14ac:dyDescent="0.25">
      <c r="A20" s="17" t="s">
        <v>387</v>
      </c>
      <c r="B20" s="38"/>
      <c r="D20" s="11" t="s">
        <v>61</v>
      </c>
      <c r="E20" s="12"/>
      <c r="F20" s="12"/>
      <c r="G20" s="13"/>
      <c r="H20" s="35"/>
    </row>
    <row r="21" spans="1:8" ht="15" x14ac:dyDescent="0.25">
      <c r="A21" s="17" t="s">
        <v>388</v>
      </c>
      <c r="B21" s="38"/>
      <c r="D21" s="11" t="s">
        <v>62</v>
      </c>
      <c r="E21" s="12"/>
      <c r="F21" s="12"/>
      <c r="G21" s="13"/>
      <c r="H21" s="35"/>
    </row>
    <row r="22" spans="1:8" ht="15" x14ac:dyDescent="0.25">
      <c r="A22" s="17" t="s">
        <v>389</v>
      </c>
      <c r="B22" s="38"/>
      <c r="D22" s="11" t="s">
        <v>61</v>
      </c>
      <c r="E22" s="12"/>
      <c r="F22" s="12"/>
      <c r="G22" s="13"/>
      <c r="H22" s="35"/>
    </row>
    <row r="23" spans="1:8" ht="15" x14ac:dyDescent="0.25">
      <c r="A23" s="17" t="s">
        <v>390</v>
      </c>
      <c r="B23" s="38"/>
      <c r="D23" s="11" t="s">
        <v>60</v>
      </c>
      <c r="E23" s="12"/>
      <c r="F23" s="12"/>
      <c r="G23" s="13"/>
      <c r="H23" s="35"/>
    </row>
    <row r="24" spans="1:8" ht="15" x14ac:dyDescent="0.25">
      <c r="A24" s="17" t="s">
        <v>47</v>
      </c>
      <c r="B24" s="38"/>
      <c r="D24" s="11" t="s">
        <v>63</v>
      </c>
      <c r="E24" s="12"/>
      <c r="F24" s="12"/>
      <c r="G24" s="13"/>
      <c r="H24" s="35"/>
    </row>
    <row r="25" spans="1:8" ht="15" x14ac:dyDescent="0.25">
      <c r="A25" s="17" t="s">
        <v>48</v>
      </c>
      <c r="B25" s="38"/>
      <c r="D25" s="11" t="s">
        <v>64</v>
      </c>
      <c r="E25" s="12"/>
      <c r="F25" s="12"/>
      <c r="G25" s="13"/>
      <c r="H25" s="35"/>
    </row>
    <row r="26" spans="1:8" ht="15" x14ac:dyDescent="0.25">
      <c r="A26" s="17" t="s">
        <v>49</v>
      </c>
      <c r="B26" s="38"/>
      <c r="D26" s="11" t="s">
        <v>65</v>
      </c>
      <c r="E26" s="12"/>
      <c r="F26" s="12"/>
      <c r="G26" s="13"/>
      <c r="H26" s="35"/>
    </row>
    <row r="27" spans="1:8" ht="15" x14ac:dyDescent="0.25">
      <c r="A27" s="17" t="s">
        <v>50</v>
      </c>
      <c r="B27" s="38"/>
      <c r="D27" s="11" t="s">
        <v>127</v>
      </c>
      <c r="E27" s="12"/>
      <c r="F27" s="12"/>
      <c r="G27" s="13"/>
      <c r="H27" s="35"/>
    </row>
    <row r="28" spans="1:8" ht="15" x14ac:dyDescent="0.25">
      <c r="A28" s="17" t="s">
        <v>51</v>
      </c>
      <c r="B28" s="38"/>
      <c r="D28" s="11" t="s">
        <v>66</v>
      </c>
      <c r="E28" s="12"/>
      <c r="F28" s="12"/>
      <c r="G28" s="13"/>
      <c r="H28" s="35"/>
    </row>
    <row r="29" spans="1:8" ht="15" x14ac:dyDescent="0.25">
      <c r="A29" s="17" t="s">
        <v>154</v>
      </c>
      <c r="B29" s="38"/>
      <c r="D29" s="11" t="s">
        <v>138</v>
      </c>
      <c r="E29" s="12"/>
      <c r="F29" s="12"/>
      <c r="G29" s="13"/>
      <c r="H29" s="35"/>
    </row>
    <row r="30" spans="1:8" ht="15" x14ac:dyDescent="0.25">
      <c r="A30" s="17" t="s">
        <v>60</v>
      </c>
      <c r="B30" s="38"/>
      <c r="D30" s="11" t="s">
        <v>128</v>
      </c>
      <c r="E30" s="12"/>
      <c r="F30" s="12"/>
      <c r="G30" s="13"/>
      <c r="H30" s="35"/>
    </row>
    <row r="31" spans="1:8" ht="15" x14ac:dyDescent="0.25">
      <c r="A31" s="17"/>
      <c r="B31" s="38"/>
      <c r="D31" s="11" t="s">
        <v>67</v>
      </c>
      <c r="E31" s="12"/>
      <c r="F31" s="12"/>
      <c r="G31" s="13"/>
      <c r="H31" s="35"/>
    </row>
    <row r="32" spans="1:8" ht="15" x14ac:dyDescent="0.25">
      <c r="A32" s="31" t="s">
        <v>374</v>
      </c>
      <c r="B32" s="39"/>
      <c r="D32" s="14" t="s">
        <v>6</v>
      </c>
      <c r="E32" s="15"/>
      <c r="F32" s="15"/>
      <c r="G32" s="16"/>
      <c r="H32" s="36"/>
    </row>
    <row r="33" spans="1:13" ht="15" x14ac:dyDescent="0.25">
      <c r="B33"/>
    </row>
    <row r="34" spans="1:13" x14ac:dyDescent="0.35">
      <c r="A34" t="str">
        <f>CONCATENATE(" ]; PERS ProdData ProductList{",$B$1&amp;"}:=[")</f>
        <v xml:space="preserve"> ]; PERS ProdData ProductList{122}:=[</v>
      </c>
      <c r="B34" s="5" t="str">
        <f>CONCATENATE("PERS string stReferenceList{",$B$1&amp;"}:=[")</f>
        <v>PERS string stReferenceList{122}:=[</v>
      </c>
      <c r="C34" s="5" t="s">
        <v>69</v>
      </c>
      <c r="D34" s="5" t="s">
        <v>70</v>
      </c>
      <c r="E34" s="5" t="s">
        <v>71</v>
      </c>
      <c r="F34" s="5" t="s">
        <v>74</v>
      </c>
      <c r="G34" s="5" t="s">
        <v>72</v>
      </c>
      <c r="H34" s="5" t="s">
        <v>73</v>
      </c>
      <c r="I34" s="5" t="s">
        <v>75</v>
      </c>
      <c r="J34" s="5" t="s">
        <v>76</v>
      </c>
      <c r="K34" s="5" t="s">
        <v>77</v>
      </c>
      <c r="L34" s="5" t="s">
        <v>78</v>
      </c>
      <c r="M34" s="5" t="s">
        <v>79</v>
      </c>
    </row>
    <row r="35" spans="1:13" x14ac:dyDescent="0.35">
      <c r="A35" t="str">
        <f>CONCATENATE(" [",$B35,$D35&amp;",",$E35&amp;",",$F35&amp;",",$G35&amp;",",$H35&amp;",",$I35&amp;",",$J35&amp;",",$K35&amp;",",$L35&amp;",",$M35&amp;"],")</f>
        <v xml:space="preserve"> ["A0001",1500,1000,4,45,15,130,0,375,750,1125],</v>
      </c>
      <c r="B35" s="4" t="str">
        <f t="shared" ref="B35:B98" si="0">IF(StartTableau=0,"",CONCATENATE(Dummy,C35,Dummy&amp;","))</f>
        <v>"A0001",</v>
      </c>
      <c r="C35" s="4" t="s">
        <v>140</v>
      </c>
      <c r="D35" s="4">
        <v>1500</v>
      </c>
      <c r="E35" s="4">
        <v>1000</v>
      </c>
      <c r="F35" s="4">
        <v>4</v>
      </c>
      <c r="G35" s="4">
        <v>45</v>
      </c>
      <c r="H35" s="4">
        <v>15</v>
      </c>
      <c r="I35" s="4">
        <v>130</v>
      </c>
      <c r="J35" s="4">
        <v>0</v>
      </c>
      <c r="K35" s="4">
        <v>375</v>
      </c>
      <c r="L35" s="4">
        <v>750</v>
      </c>
      <c r="M35" s="4">
        <v>1125</v>
      </c>
    </row>
    <row r="36" spans="1:13" x14ac:dyDescent="0.35">
      <c r="A36" t="str">
        <f t="shared" ref="A36:A99" si="1">CONCATENATE(" [",$B36,$D36&amp;",",$E36&amp;",",$F36&amp;",",$G36&amp;",",$H36&amp;",",$I36&amp;",",$J36&amp;",",$K36&amp;",",$L36&amp;",",$M36&amp;"],")</f>
        <v xml:space="preserve"> ["A0002",1500,800,4,45,15,130,0,375,750,1125],</v>
      </c>
      <c r="B36" s="4" t="str">
        <f t="shared" si="0"/>
        <v>"A0002",</v>
      </c>
      <c r="C36" s="4" t="s">
        <v>141</v>
      </c>
      <c r="D36" s="4">
        <v>1500</v>
      </c>
      <c r="E36" s="4">
        <v>800</v>
      </c>
      <c r="F36" s="4">
        <v>4</v>
      </c>
      <c r="G36" s="4">
        <v>45</v>
      </c>
      <c r="H36" s="4">
        <v>15</v>
      </c>
      <c r="I36" s="4">
        <v>130</v>
      </c>
      <c r="J36" s="4">
        <v>0</v>
      </c>
      <c r="K36" s="4">
        <v>375</v>
      </c>
      <c r="L36" s="4">
        <v>750</v>
      </c>
      <c r="M36" s="4">
        <v>1125</v>
      </c>
    </row>
    <row r="37" spans="1:13" x14ac:dyDescent="0.35">
      <c r="A37" t="str">
        <f t="shared" si="1"/>
        <v xml:space="preserve"> ["A0003",525,550,4,45,15,130,0,131,263,394],</v>
      </c>
      <c r="B37" s="4" t="str">
        <f t="shared" si="0"/>
        <v>"A0003",</v>
      </c>
      <c r="C37" s="4" t="s">
        <v>144</v>
      </c>
      <c r="D37" s="4">
        <v>525</v>
      </c>
      <c r="E37" s="4">
        <v>550</v>
      </c>
      <c r="F37" s="4">
        <v>4</v>
      </c>
      <c r="G37" s="4">
        <v>45</v>
      </c>
      <c r="H37" s="4">
        <v>15</v>
      </c>
      <c r="I37" s="4">
        <v>130</v>
      </c>
      <c r="J37" s="4">
        <v>0</v>
      </c>
      <c r="K37" s="7">
        <v>131</v>
      </c>
      <c r="L37" s="7">
        <v>263</v>
      </c>
      <c r="M37" s="7">
        <v>394</v>
      </c>
    </row>
    <row r="38" spans="1:13" x14ac:dyDescent="0.35">
      <c r="A38" t="str">
        <f t="shared" si="1"/>
        <v xml:space="preserve"> ["A0004",1200,850,4,45,15,130,0,300,600,900],</v>
      </c>
      <c r="B38" s="4" t="str">
        <f t="shared" si="0"/>
        <v>"A0004",</v>
      </c>
      <c r="C38" s="4" t="s">
        <v>151</v>
      </c>
      <c r="D38" s="4">
        <v>1200</v>
      </c>
      <c r="E38" s="4">
        <v>850</v>
      </c>
      <c r="F38" s="4">
        <v>4</v>
      </c>
      <c r="G38" s="4">
        <v>45</v>
      </c>
      <c r="H38" s="4">
        <v>15</v>
      </c>
      <c r="I38" s="4">
        <v>130</v>
      </c>
      <c r="J38" s="4">
        <v>0</v>
      </c>
      <c r="K38" s="4">
        <v>300</v>
      </c>
      <c r="L38" s="4">
        <v>600</v>
      </c>
      <c r="M38" s="4">
        <v>900</v>
      </c>
    </row>
    <row r="39" spans="1:13" x14ac:dyDescent="0.35">
      <c r="A39" t="str">
        <f t="shared" si="1"/>
        <v xml:space="preserve"> ["A0005",1200,785,4,45,15,130,0,300,600,900],</v>
      </c>
      <c r="B39" s="4" t="str">
        <f t="shared" si="0"/>
        <v>"A0005",</v>
      </c>
      <c r="C39" s="4" t="s">
        <v>152</v>
      </c>
      <c r="D39" s="4">
        <v>1200</v>
      </c>
      <c r="E39" s="4">
        <v>785</v>
      </c>
      <c r="F39" s="4">
        <v>4</v>
      </c>
      <c r="G39" s="4">
        <v>45</v>
      </c>
      <c r="H39" s="4">
        <v>15</v>
      </c>
      <c r="I39" s="4">
        <v>130</v>
      </c>
      <c r="J39" s="4">
        <v>0</v>
      </c>
      <c r="K39" s="4">
        <v>300</v>
      </c>
      <c r="L39" s="4">
        <v>600</v>
      </c>
      <c r="M39" s="4">
        <v>900</v>
      </c>
    </row>
    <row r="40" spans="1:13" x14ac:dyDescent="0.35">
      <c r="A40" t="str">
        <f t="shared" si="1"/>
        <v xml:space="preserve"> ["A0006",556,450,4,45,15,130,0,139,278,417],</v>
      </c>
      <c r="B40" s="4" t="str">
        <f t="shared" si="0"/>
        <v>"A0006",</v>
      </c>
      <c r="C40" s="4" t="s">
        <v>153</v>
      </c>
      <c r="D40" s="4">
        <v>556</v>
      </c>
      <c r="E40" s="4">
        <v>450</v>
      </c>
      <c r="F40" s="4">
        <v>4</v>
      </c>
      <c r="G40" s="4">
        <v>45</v>
      </c>
      <c r="H40" s="4">
        <v>15</v>
      </c>
      <c r="I40" s="4">
        <v>130</v>
      </c>
      <c r="J40" s="4">
        <v>0</v>
      </c>
      <c r="K40" s="4">
        <v>139</v>
      </c>
      <c r="L40" s="4">
        <v>278</v>
      </c>
      <c r="M40" s="4">
        <v>417</v>
      </c>
    </row>
    <row r="41" spans="1:13" x14ac:dyDescent="0.35">
      <c r="A41" t="str">
        <f t="shared" si="1"/>
        <v xml:space="preserve"> ["A0007",1200,634,4,45,15,130,0,300,600,900],</v>
      </c>
      <c r="B41" s="4" t="str">
        <f t="shared" si="0"/>
        <v>"A0007",</v>
      </c>
      <c r="C41" s="4" t="s">
        <v>158</v>
      </c>
      <c r="D41" s="4">
        <v>1200</v>
      </c>
      <c r="E41" s="4">
        <v>634</v>
      </c>
      <c r="F41" s="4">
        <v>4</v>
      </c>
      <c r="G41" s="4">
        <v>45</v>
      </c>
      <c r="H41" s="4">
        <v>15</v>
      </c>
      <c r="I41" s="4">
        <v>130</v>
      </c>
      <c r="J41" s="4">
        <v>0</v>
      </c>
      <c r="K41" s="4">
        <v>300</v>
      </c>
      <c r="L41" s="4">
        <v>600</v>
      </c>
      <c r="M41" s="4">
        <v>900</v>
      </c>
    </row>
    <row r="42" spans="1:13" x14ac:dyDescent="0.35">
      <c r="A42" t="str">
        <f t="shared" si="1"/>
        <v xml:space="preserve"> ["A0008",1205,894,4,45,15,130,0,301,602,904],</v>
      </c>
      <c r="B42" s="4" t="str">
        <f t="shared" si="0"/>
        <v>"A0008",</v>
      </c>
      <c r="C42" s="4" t="s">
        <v>157</v>
      </c>
      <c r="D42" s="4">
        <v>1205</v>
      </c>
      <c r="E42" s="4">
        <v>894</v>
      </c>
      <c r="F42" s="4">
        <v>4</v>
      </c>
      <c r="G42" s="4">
        <v>45</v>
      </c>
      <c r="H42" s="4">
        <v>15</v>
      </c>
      <c r="I42" s="4">
        <v>130</v>
      </c>
      <c r="J42" s="4">
        <v>0</v>
      </c>
      <c r="K42" s="4">
        <v>301</v>
      </c>
      <c r="L42" s="4">
        <v>602</v>
      </c>
      <c r="M42" s="4">
        <v>904</v>
      </c>
    </row>
    <row r="43" spans="1:13" x14ac:dyDescent="0.35">
      <c r="A43" t="str">
        <f t="shared" si="1"/>
        <v xml:space="preserve"> ["A0009",890,500,4,45,15,130,0,222,445,668],</v>
      </c>
      <c r="B43" s="4" t="str">
        <f t="shared" si="0"/>
        <v>"A0009",</v>
      </c>
      <c r="C43" s="4" t="s">
        <v>162</v>
      </c>
      <c r="D43" s="4">
        <v>890</v>
      </c>
      <c r="E43" s="4">
        <v>500</v>
      </c>
      <c r="F43" s="4">
        <v>4</v>
      </c>
      <c r="G43" s="4">
        <v>45</v>
      </c>
      <c r="H43" s="4">
        <v>15</v>
      </c>
      <c r="I43" s="4">
        <v>130</v>
      </c>
      <c r="J43" s="4">
        <v>0</v>
      </c>
      <c r="K43" s="4">
        <v>222</v>
      </c>
      <c r="L43" s="4">
        <v>445</v>
      </c>
      <c r="M43" s="4">
        <v>668</v>
      </c>
    </row>
    <row r="44" spans="1:13" x14ac:dyDescent="0.35">
      <c r="A44" t="str">
        <f t="shared" si="1"/>
        <v xml:space="preserve"> ["A0010",1070,450,6,45,15,130,0,268,535,802],</v>
      </c>
      <c r="B44" s="4" t="str">
        <f t="shared" si="0"/>
        <v>"A0010",</v>
      </c>
      <c r="C44" s="4" t="s">
        <v>391</v>
      </c>
      <c r="D44" s="4">
        <v>1070</v>
      </c>
      <c r="E44" s="4">
        <v>450</v>
      </c>
      <c r="F44" s="4">
        <v>6</v>
      </c>
      <c r="G44" s="4">
        <v>45</v>
      </c>
      <c r="H44" s="4">
        <v>15</v>
      </c>
      <c r="I44" s="4">
        <v>130</v>
      </c>
      <c r="J44" s="4">
        <v>0</v>
      </c>
      <c r="K44" s="4">
        <v>268</v>
      </c>
      <c r="L44" s="4">
        <v>535</v>
      </c>
      <c r="M44" s="4">
        <v>802</v>
      </c>
    </row>
    <row r="45" spans="1:13" x14ac:dyDescent="0.35">
      <c r="A45" t="str">
        <f t="shared" si="1"/>
        <v xml:space="preserve"> ["A0011",762,502,6,45,15,130,0,190,381,572],</v>
      </c>
      <c r="B45" s="4" t="str">
        <f t="shared" si="0"/>
        <v>"A0011",</v>
      </c>
      <c r="C45" s="4" t="s">
        <v>398</v>
      </c>
      <c r="D45" s="4">
        <v>762</v>
      </c>
      <c r="E45" s="4">
        <v>502</v>
      </c>
      <c r="F45" s="4">
        <v>6</v>
      </c>
      <c r="G45" s="4">
        <v>45</v>
      </c>
      <c r="H45" s="4">
        <v>15</v>
      </c>
      <c r="I45" s="4">
        <v>130</v>
      </c>
      <c r="J45" s="4">
        <v>0</v>
      </c>
      <c r="K45" s="7">
        <v>190</v>
      </c>
      <c r="L45" s="7">
        <v>381</v>
      </c>
      <c r="M45" s="7">
        <v>572</v>
      </c>
    </row>
    <row r="46" spans="1:13" x14ac:dyDescent="0.35">
      <c r="A46" t="str">
        <f t="shared" si="1"/>
        <v xml:space="preserve"> ["A0012",875,402,6,45,15,130,2,219,438,656],</v>
      </c>
      <c r="B46" s="4" t="str">
        <f t="shared" si="0"/>
        <v>"A0012",</v>
      </c>
      <c r="C46" s="4" t="s">
        <v>392</v>
      </c>
      <c r="D46" s="4">
        <v>875</v>
      </c>
      <c r="E46" s="4">
        <v>402</v>
      </c>
      <c r="F46" s="4">
        <v>6</v>
      </c>
      <c r="G46" s="4">
        <v>45</v>
      </c>
      <c r="H46" s="4">
        <v>15</v>
      </c>
      <c r="I46" s="4">
        <v>130</v>
      </c>
      <c r="J46" s="4">
        <v>2</v>
      </c>
      <c r="K46" s="7">
        <v>219</v>
      </c>
      <c r="L46" s="7">
        <v>438</v>
      </c>
      <c r="M46" s="7">
        <v>656</v>
      </c>
    </row>
    <row r="47" spans="1:13" x14ac:dyDescent="0.35">
      <c r="A47" t="str">
        <f t="shared" si="1"/>
        <v xml:space="preserve"> ["A0013",1240,790,6,45,15,130,0,310,620,930],</v>
      </c>
      <c r="B47" s="4" t="str">
        <f t="shared" si="0"/>
        <v>"A0013",</v>
      </c>
      <c r="C47" s="4" t="s">
        <v>397</v>
      </c>
      <c r="D47" s="4">
        <v>1240</v>
      </c>
      <c r="E47" s="4">
        <v>790</v>
      </c>
      <c r="F47" s="4">
        <v>6</v>
      </c>
      <c r="G47" s="4">
        <v>45</v>
      </c>
      <c r="H47" s="4">
        <v>15</v>
      </c>
      <c r="I47" s="4">
        <v>130</v>
      </c>
      <c r="J47" s="4">
        <v>0</v>
      </c>
      <c r="K47" s="4">
        <v>310</v>
      </c>
      <c r="L47" s="4">
        <v>620</v>
      </c>
      <c r="M47" s="4">
        <v>930</v>
      </c>
    </row>
    <row r="48" spans="1:13" x14ac:dyDescent="0.35">
      <c r="A48" t="str">
        <f t="shared" si="1"/>
        <v xml:space="preserve"> ["A0014",1500,750,6,45,15,130,0,375,750,1125],</v>
      </c>
      <c r="B48" s="4" t="str">
        <f t="shared" si="0"/>
        <v>"A0014",</v>
      </c>
      <c r="C48" s="4" t="s">
        <v>401</v>
      </c>
      <c r="D48" s="4">
        <v>1500</v>
      </c>
      <c r="E48" s="4">
        <v>750</v>
      </c>
      <c r="F48" s="4">
        <v>6</v>
      </c>
      <c r="G48" s="4">
        <v>45</v>
      </c>
      <c r="H48" s="4">
        <v>15</v>
      </c>
      <c r="I48" s="4">
        <v>130</v>
      </c>
      <c r="J48" s="4">
        <v>0</v>
      </c>
      <c r="K48" s="7">
        <v>375</v>
      </c>
      <c r="L48" s="7">
        <v>750</v>
      </c>
      <c r="M48" s="7">
        <v>1125</v>
      </c>
    </row>
    <row r="49" spans="1:13" x14ac:dyDescent="0.35">
      <c r="A49" t="str">
        <f t="shared" si="1"/>
        <v xml:space="preserve"> ["A0026",650,420,6,45,15,130,0,162,325,488],</v>
      </c>
      <c r="B49" s="4" t="str">
        <f t="shared" si="0"/>
        <v>"A0026",</v>
      </c>
      <c r="C49" s="4" t="s">
        <v>406</v>
      </c>
      <c r="D49" s="4">
        <v>650</v>
      </c>
      <c r="E49" s="4">
        <v>420</v>
      </c>
      <c r="F49" s="4">
        <v>6</v>
      </c>
      <c r="G49" s="4">
        <v>45</v>
      </c>
      <c r="H49" s="4">
        <v>15</v>
      </c>
      <c r="I49" s="4">
        <v>130</v>
      </c>
      <c r="J49" s="4">
        <v>0</v>
      </c>
      <c r="K49" s="7">
        <v>162</v>
      </c>
      <c r="L49" s="7">
        <v>325</v>
      </c>
      <c r="M49" s="7">
        <v>488</v>
      </c>
    </row>
    <row r="50" spans="1:13" x14ac:dyDescent="0.35">
      <c r="A50" t="str">
        <f t="shared" si="1"/>
        <v xml:space="preserve"> ["A0028",625,405,4,45,19,120,0,156,312,469],</v>
      </c>
      <c r="B50" s="4" t="str">
        <f t="shared" si="0"/>
        <v>"A0028",</v>
      </c>
      <c r="C50" s="4" t="s">
        <v>411</v>
      </c>
      <c r="D50" s="4">
        <v>625</v>
      </c>
      <c r="E50" s="4">
        <v>405</v>
      </c>
      <c r="F50" s="4">
        <v>4</v>
      </c>
      <c r="G50" s="4">
        <v>45</v>
      </c>
      <c r="H50" s="4">
        <v>19</v>
      </c>
      <c r="I50" s="4">
        <v>120</v>
      </c>
      <c r="J50" s="4">
        <v>0</v>
      </c>
      <c r="K50" s="4">
        <v>156</v>
      </c>
      <c r="L50" s="4">
        <v>312</v>
      </c>
      <c r="M50" s="4">
        <v>469</v>
      </c>
    </row>
    <row r="51" spans="1:13" x14ac:dyDescent="0.35">
      <c r="A51" t="str">
        <f t="shared" si="1"/>
        <v xml:space="preserve"> ["A0105",657,406,6,45,15,130,2,164,328,493],</v>
      </c>
      <c r="B51" s="4" t="str">
        <f t="shared" si="0"/>
        <v>"A0105",</v>
      </c>
      <c r="C51" s="4" t="s">
        <v>421</v>
      </c>
      <c r="D51" s="4">
        <v>657</v>
      </c>
      <c r="E51" s="4">
        <v>406</v>
      </c>
      <c r="F51" s="4">
        <v>6</v>
      </c>
      <c r="G51" s="4">
        <v>45</v>
      </c>
      <c r="H51" s="4">
        <v>15</v>
      </c>
      <c r="I51" s="4">
        <v>130</v>
      </c>
      <c r="J51" s="4">
        <v>2</v>
      </c>
      <c r="K51" s="4">
        <v>164</v>
      </c>
      <c r="L51" s="4">
        <v>328</v>
      </c>
      <c r="M51" s="4">
        <v>493</v>
      </c>
    </row>
    <row r="52" spans="1:13" x14ac:dyDescent="0.35">
      <c r="A52" t="str">
        <f t="shared" si="1"/>
        <v xml:space="preserve"> ["A0206",600,500,4,45,15,150,0,200,300,450],</v>
      </c>
      <c r="B52" s="4" t="str">
        <f t="shared" si="0"/>
        <v>"A0206",</v>
      </c>
      <c r="C52" s="4" t="s">
        <v>165</v>
      </c>
      <c r="D52" s="4">
        <v>600</v>
      </c>
      <c r="E52" s="4">
        <v>500</v>
      </c>
      <c r="F52" s="4">
        <v>4</v>
      </c>
      <c r="G52" s="4">
        <v>45</v>
      </c>
      <c r="H52" s="4">
        <v>15</v>
      </c>
      <c r="I52" s="4">
        <v>150</v>
      </c>
      <c r="J52" s="4">
        <v>0</v>
      </c>
      <c r="K52" s="4">
        <v>200</v>
      </c>
      <c r="L52" s="4">
        <v>300</v>
      </c>
      <c r="M52" s="4">
        <v>450</v>
      </c>
    </row>
    <row r="53" spans="1:13" x14ac:dyDescent="0.35">
      <c r="A53" t="str">
        <f t="shared" si="1"/>
        <v xml:space="preserve"> ["A029",603,402,6,45,15,115,0,151,302,452],</v>
      </c>
      <c r="B53" s="4" t="str">
        <f t="shared" si="0"/>
        <v>"A029",</v>
      </c>
      <c r="C53" s="4" t="s">
        <v>412</v>
      </c>
      <c r="D53" s="4">
        <v>603</v>
      </c>
      <c r="E53" s="4">
        <v>402</v>
      </c>
      <c r="F53" s="4">
        <v>6</v>
      </c>
      <c r="G53" s="4">
        <v>45</v>
      </c>
      <c r="H53" s="4">
        <v>15</v>
      </c>
      <c r="I53" s="4">
        <v>115</v>
      </c>
      <c r="J53" s="4">
        <v>0</v>
      </c>
      <c r="K53" s="7">
        <v>151</v>
      </c>
      <c r="L53" s="7">
        <v>302</v>
      </c>
      <c r="M53" s="7">
        <v>452</v>
      </c>
    </row>
    <row r="54" spans="1:13" x14ac:dyDescent="0.35">
      <c r="A54" t="str">
        <f t="shared" si="1"/>
        <v xml:space="preserve"> ["A1287",1600,500,4,45,15,125,0,400,800,1200],</v>
      </c>
      <c r="B54" s="4" t="str">
        <f t="shared" si="0"/>
        <v>"A1287",</v>
      </c>
      <c r="C54" s="4" t="s">
        <v>166</v>
      </c>
      <c r="D54" s="4">
        <v>1600</v>
      </c>
      <c r="E54" s="4">
        <v>500</v>
      </c>
      <c r="F54" s="4">
        <v>4</v>
      </c>
      <c r="G54" s="4">
        <v>45</v>
      </c>
      <c r="H54" s="4">
        <v>15</v>
      </c>
      <c r="I54" s="4">
        <v>125</v>
      </c>
      <c r="J54" s="4">
        <v>0</v>
      </c>
      <c r="K54" s="7">
        <v>400</v>
      </c>
      <c r="L54" s="7">
        <v>800</v>
      </c>
      <c r="M54" s="7">
        <v>1200</v>
      </c>
    </row>
    <row r="55" spans="1:13" x14ac:dyDescent="0.35">
      <c r="A55" t="str">
        <f t="shared" si="1"/>
        <v xml:space="preserve"> ["A1486",643,403,6,45,15,130,0,161,322,482],</v>
      </c>
      <c r="B55" s="4" t="str">
        <f t="shared" si="0"/>
        <v>"A1486",</v>
      </c>
      <c r="C55" s="4" t="s">
        <v>376</v>
      </c>
      <c r="D55" s="4">
        <v>643</v>
      </c>
      <c r="E55" s="4">
        <v>403</v>
      </c>
      <c r="F55" s="4">
        <v>6</v>
      </c>
      <c r="G55" s="4">
        <v>45</v>
      </c>
      <c r="H55" s="4">
        <v>15</v>
      </c>
      <c r="I55" s="4">
        <v>130</v>
      </c>
      <c r="J55" s="4">
        <v>0</v>
      </c>
      <c r="K55" s="7">
        <v>161</v>
      </c>
      <c r="L55" s="7">
        <v>322</v>
      </c>
      <c r="M55" s="7">
        <v>482</v>
      </c>
    </row>
    <row r="56" spans="1:13" x14ac:dyDescent="0.35">
      <c r="A56" t="str">
        <f t="shared" si="1"/>
        <v xml:space="preserve"> ["A2002",1200,870,4,45,15,130,0,300,600,900],</v>
      </c>
      <c r="B56" s="4" t="str">
        <f t="shared" si="0"/>
        <v>"A2002",</v>
      </c>
      <c r="C56" s="4" t="s">
        <v>142</v>
      </c>
      <c r="D56" s="4">
        <v>1200</v>
      </c>
      <c r="E56" s="4">
        <v>870</v>
      </c>
      <c r="F56" s="4">
        <v>4</v>
      </c>
      <c r="G56" s="4">
        <v>45</v>
      </c>
      <c r="H56" s="4">
        <v>15</v>
      </c>
      <c r="I56" s="4">
        <v>130</v>
      </c>
      <c r="J56" s="4">
        <v>0</v>
      </c>
      <c r="K56" s="4">
        <v>300</v>
      </c>
      <c r="L56" s="4">
        <v>600</v>
      </c>
      <c r="M56" s="4">
        <v>900</v>
      </c>
    </row>
    <row r="57" spans="1:13" x14ac:dyDescent="0.35">
      <c r="A57" t="str">
        <f t="shared" si="1"/>
        <v xml:space="preserve"> ["A2056",1200,862,10,45,15,125,3,300,600,900],</v>
      </c>
      <c r="B57" s="4" t="str">
        <f t="shared" si="0"/>
        <v>"A2056",</v>
      </c>
      <c r="C57" s="4" t="s">
        <v>422</v>
      </c>
      <c r="D57" s="4">
        <v>1200</v>
      </c>
      <c r="E57" s="4">
        <v>862</v>
      </c>
      <c r="F57" s="4">
        <v>10</v>
      </c>
      <c r="G57" s="4">
        <v>45</v>
      </c>
      <c r="H57" s="4">
        <v>15</v>
      </c>
      <c r="I57" s="4">
        <v>125</v>
      </c>
      <c r="J57" s="4">
        <v>3</v>
      </c>
      <c r="K57" s="7">
        <v>300</v>
      </c>
      <c r="L57" s="7">
        <v>600</v>
      </c>
      <c r="M57" s="7">
        <v>900</v>
      </c>
    </row>
    <row r="58" spans="1:13" x14ac:dyDescent="0.35">
      <c r="A58" t="str">
        <f t="shared" si="1"/>
        <v xml:space="preserve"> ["A2178",1200,500,4,45,15,130,0,300,600,900],</v>
      </c>
      <c r="B58" s="4" t="str">
        <f t="shared" si="0"/>
        <v>"A2178",</v>
      </c>
      <c r="C58" s="4" t="s">
        <v>145</v>
      </c>
      <c r="D58" s="4">
        <v>1200</v>
      </c>
      <c r="E58" s="4">
        <v>500</v>
      </c>
      <c r="F58" s="4">
        <v>4</v>
      </c>
      <c r="G58" s="4">
        <v>45</v>
      </c>
      <c r="H58" s="4">
        <v>15</v>
      </c>
      <c r="I58" s="4">
        <v>130</v>
      </c>
      <c r="J58" s="4">
        <v>0</v>
      </c>
      <c r="K58" s="4">
        <v>300</v>
      </c>
      <c r="L58" s="4">
        <v>600</v>
      </c>
      <c r="M58" s="4">
        <v>900</v>
      </c>
    </row>
    <row r="59" spans="1:13" x14ac:dyDescent="0.35">
      <c r="A59" t="str">
        <f t="shared" si="1"/>
        <v xml:space="preserve"> ["A2387",1280,450,6,45,15,130,3,320,640,960],</v>
      </c>
      <c r="B59" s="4" t="str">
        <f t="shared" si="0"/>
        <v>"A2387",</v>
      </c>
      <c r="C59" s="4" t="s">
        <v>423</v>
      </c>
      <c r="D59" s="4">
        <v>1280</v>
      </c>
      <c r="E59" s="4">
        <v>450</v>
      </c>
      <c r="F59" s="4">
        <v>6</v>
      </c>
      <c r="G59" s="4">
        <v>45</v>
      </c>
      <c r="H59" s="4">
        <v>15</v>
      </c>
      <c r="I59" s="4">
        <v>130</v>
      </c>
      <c r="J59" s="4">
        <v>3</v>
      </c>
      <c r="K59" s="7">
        <v>320</v>
      </c>
      <c r="L59" s="7">
        <v>640</v>
      </c>
      <c r="M59" s="7">
        <v>960</v>
      </c>
    </row>
    <row r="60" spans="1:13" x14ac:dyDescent="0.35">
      <c r="A60" t="str">
        <f t="shared" si="1"/>
        <v xml:space="preserve"> ["A2561",1280,860,6,45,15,130,0,320,640,960],</v>
      </c>
      <c r="B60" s="4" t="str">
        <f t="shared" si="0"/>
        <v>"A2561",</v>
      </c>
      <c r="C60" s="4" t="s">
        <v>436</v>
      </c>
      <c r="D60" s="4">
        <v>1280</v>
      </c>
      <c r="E60" s="4">
        <v>860</v>
      </c>
      <c r="F60" s="4">
        <v>6</v>
      </c>
      <c r="G60" s="4">
        <v>45</v>
      </c>
      <c r="H60" s="4">
        <v>15</v>
      </c>
      <c r="I60" s="4">
        <v>130</v>
      </c>
      <c r="J60" s="4">
        <v>0</v>
      </c>
      <c r="K60" s="7">
        <v>320</v>
      </c>
      <c r="L60" s="7">
        <v>640</v>
      </c>
      <c r="M60" s="7">
        <v>960</v>
      </c>
    </row>
    <row r="61" spans="1:13" x14ac:dyDescent="0.35">
      <c r="A61" t="str">
        <f t="shared" si="1"/>
        <v xml:space="preserve"> ["A2657",1500,897,4,45,15,125,0,375,750,1125],</v>
      </c>
      <c r="B61" s="4" t="str">
        <f t="shared" si="0"/>
        <v>"A2657",</v>
      </c>
      <c r="C61" s="4" t="s">
        <v>163</v>
      </c>
      <c r="D61" s="4">
        <v>1500</v>
      </c>
      <c r="E61" s="4">
        <v>897</v>
      </c>
      <c r="F61" s="4">
        <v>4</v>
      </c>
      <c r="G61" s="4">
        <v>45</v>
      </c>
      <c r="H61" s="4">
        <v>15</v>
      </c>
      <c r="I61" s="4">
        <v>125</v>
      </c>
      <c r="J61" s="4">
        <v>0</v>
      </c>
      <c r="K61" s="7">
        <v>375</v>
      </c>
      <c r="L61" s="7">
        <v>750</v>
      </c>
      <c r="M61" s="7">
        <v>1125</v>
      </c>
    </row>
    <row r="62" spans="1:13" x14ac:dyDescent="0.35">
      <c r="A62" t="str">
        <f t="shared" si="1"/>
        <v xml:space="preserve"> ["A4587",1450,800,6,45,15,125,3,362,725,1088],</v>
      </c>
      <c r="B62" s="4" t="str">
        <f t="shared" si="0"/>
        <v>"A4587",</v>
      </c>
      <c r="C62" s="4" t="s">
        <v>433</v>
      </c>
      <c r="D62" s="4">
        <v>1450</v>
      </c>
      <c r="E62" s="4">
        <v>800</v>
      </c>
      <c r="F62" s="4">
        <v>6</v>
      </c>
      <c r="G62" s="4">
        <v>45</v>
      </c>
      <c r="H62" s="4">
        <v>15</v>
      </c>
      <c r="I62" s="4">
        <v>125</v>
      </c>
      <c r="J62" s="4">
        <v>3</v>
      </c>
      <c r="K62" s="4">
        <v>362</v>
      </c>
      <c r="L62" s="4">
        <v>725</v>
      </c>
      <c r="M62" s="4">
        <v>1088</v>
      </c>
    </row>
    <row r="63" spans="1:13" x14ac:dyDescent="0.35">
      <c r="A63" t="str">
        <f t="shared" si="1"/>
        <v xml:space="preserve"> ["A5978",1420,875,4,45,15,125,0,355,710,1065],</v>
      </c>
      <c r="B63" s="4" t="str">
        <f t="shared" si="0"/>
        <v>"A5978",</v>
      </c>
      <c r="C63" s="4" t="s">
        <v>164</v>
      </c>
      <c r="D63" s="4">
        <v>1420</v>
      </c>
      <c r="E63" s="4">
        <v>875</v>
      </c>
      <c r="F63" s="4">
        <v>4</v>
      </c>
      <c r="G63" s="4">
        <v>45</v>
      </c>
      <c r="H63" s="4">
        <v>15</v>
      </c>
      <c r="I63" s="4">
        <v>125</v>
      </c>
      <c r="J63" s="4">
        <v>0</v>
      </c>
      <c r="K63" s="7">
        <v>355</v>
      </c>
      <c r="L63" s="7">
        <v>710</v>
      </c>
      <c r="M63" s="7">
        <v>1065</v>
      </c>
    </row>
    <row r="64" spans="1:13" x14ac:dyDescent="0.35">
      <c r="A64" t="str">
        <f t="shared" si="1"/>
        <v xml:space="preserve"> ["B2571",1025,984,4,45,15,130,0,256,513,769],</v>
      </c>
      <c r="B64" s="4" t="str">
        <f t="shared" si="0"/>
        <v>"B2571",</v>
      </c>
      <c r="C64" s="4" t="s">
        <v>139</v>
      </c>
      <c r="D64" s="4">
        <v>1025</v>
      </c>
      <c r="E64" s="4">
        <v>984</v>
      </c>
      <c r="F64" s="4">
        <v>4</v>
      </c>
      <c r="G64" s="4">
        <v>45</v>
      </c>
      <c r="H64" s="4">
        <v>15</v>
      </c>
      <c r="I64" s="4">
        <v>130</v>
      </c>
      <c r="J64" s="4">
        <v>0</v>
      </c>
      <c r="K64" s="4">
        <v>256</v>
      </c>
      <c r="L64" s="4">
        <v>513</v>
      </c>
      <c r="M64" s="4">
        <v>769</v>
      </c>
    </row>
    <row r="65" spans="1:13" x14ac:dyDescent="0.35">
      <c r="A65" t="str">
        <f t="shared" si="1"/>
        <v xml:space="preserve"> ["B4587",1465,836,5,45,15,130,3,366,732,1098],</v>
      </c>
      <c r="B65" s="4" t="str">
        <f t="shared" si="0"/>
        <v>"B4587",</v>
      </c>
      <c r="C65" s="4" t="s">
        <v>68</v>
      </c>
      <c r="D65" s="4">
        <v>1465</v>
      </c>
      <c r="E65" s="4">
        <v>836</v>
      </c>
      <c r="F65" s="4">
        <v>5</v>
      </c>
      <c r="G65" s="4">
        <v>45</v>
      </c>
      <c r="H65" s="4">
        <v>15</v>
      </c>
      <c r="I65" s="4">
        <v>130</v>
      </c>
      <c r="J65" s="4">
        <v>3</v>
      </c>
      <c r="K65" s="4">
        <v>366</v>
      </c>
      <c r="L65" s="4">
        <v>732</v>
      </c>
      <c r="M65" s="4">
        <v>1098</v>
      </c>
    </row>
    <row r="66" spans="1:13" x14ac:dyDescent="0.35">
      <c r="A66" t="str">
        <f t="shared" si="1"/>
        <v xml:space="preserve"> ["C1697",874,755,4,45,15,130,0,219,437,656],</v>
      </c>
      <c r="B66" s="4" t="str">
        <f t="shared" si="0"/>
        <v>"C1697",</v>
      </c>
      <c r="C66" s="4" t="s">
        <v>123</v>
      </c>
      <c r="D66" s="4">
        <v>874</v>
      </c>
      <c r="E66" s="4">
        <v>755</v>
      </c>
      <c r="F66" s="4">
        <v>4</v>
      </c>
      <c r="G66" s="4">
        <v>45</v>
      </c>
      <c r="H66" s="4">
        <v>15</v>
      </c>
      <c r="I66" s="4">
        <v>130</v>
      </c>
      <c r="J66" s="4">
        <v>0</v>
      </c>
      <c r="K66" s="7">
        <v>219</v>
      </c>
      <c r="L66" s="7">
        <v>437</v>
      </c>
      <c r="M66" s="7">
        <v>656</v>
      </c>
    </row>
    <row r="67" spans="1:13" x14ac:dyDescent="0.35">
      <c r="A67" t="str">
        <f t="shared" si="1"/>
        <v xml:space="preserve"> ["C2687",860,560,4,4,45,130,1,215,430,645],</v>
      </c>
      <c r="B67" s="4" t="str">
        <f t="shared" si="0"/>
        <v>"C2687",</v>
      </c>
      <c r="C67" s="4" t="s">
        <v>32</v>
      </c>
      <c r="D67" s="4">
        <v>860</v>
      </c>
      <c r="E67" s="4">
        <v>560</v>
      </c>
      <c r="F67" s="4">
        <v>4</v>
      </c>
      <c r="G67" s="4">
        <v>4</v>
      </c>
      <c r="H67" s="4">
        <v>45</v>
      </c>
      <c r="I67" s="4">
        <v>130</v>
      </c>
      <c r="J67" s="4">
        <v>1</v>
      </c>
      <c r="K67" s="7">
        <v>215</v>
      </c>
      <c r="L67" s="7">
        <v>430</v>
      </c>
      <c r="M67" s="7">
        <v>645</v>
      </c>
    </row>
    <row r="68" spans="1:13" x14ac:dyDescent="0.35">
      <c r="A68" t="str">
        <f t="shared" si="1"/>
        <v xml:space="preserve"> ["D2374",1035,920,4,45,15,130,0,259,518,776],</v>
      </c>
      <c r="B68" s="4" t="str">
        <f t="shared" si="0"/>
        <v>"D2374",</v>
      </c>
      <c r="C68" s="4" t="s">
        <v>103</v>
      </c>
      <c r="D68" s="4">
        <v>1035</v>
      </c>
      <c r="E68" s="4">
        <v>920</v>
      </c>
      <c r="F68" s="4">
        <v>4</v>
      </c>
      <c r="G68" s="4">
        <v>45</v>
      </c>
      <c r="H68" s="4">
        <v>15</v>
      </c>
      <c r="I68" s="4">
        <v>130</v>
      </c>
      <c r="J68" s="4">
        <v>0</v>
      </c>
      <c r="K68" s="7">
        <v>259</v>
      </c>
      <c r="L68" s="7">
        <v>518</v>
      </c>
      <c r="M68" s="7">
        <v>776</v>
      </c>
    </row>
    <row r="69" spans="1:13" x14ac:dyDescent="0.35">
      <c r="A69" t="str">
        <f t="shared" si="1"/>
        <v xml:space="preserve"> ["D2570",870,525,6,45,15,130,2,218,435,652],</v>
      </c>
      <c r="B69" s="4" t="str">
        <f t="shared" si="0"/>
        <v>"D2570",</v>
      </c>
      <c r="C69" s="4" t="s">
        <v>375</v>
      </c>
      <c r="D69" s="4">
        <v>870</v>
      </c>
      <c r="E69" s="4">
        <v>525</v>
      </c>
      <c r="F69" s="4">
        <v>6</v>
      </c>
      <c r="G69" s="4">
        <v>45</v>
      </c>
      <c r="H69" s="4">
        <v>15</v>
      </c>
      <c r="I69" s="4">
        <v>130</v>
      </c>
      <c r="J69" s="4">
        <v>2</v>
      </c>
      <c r="K69" s="7">
        <v>218</v>
      </c>
      <c r="L69" s="7">
        <v>435</v>
      </c>
      <c r="M69" s="7">
        <v>652</v>
      </c>
    </row>
    <row r="70" spans="1:13" x14ac:dyDescent="0.35">
      <c r="A70" t="str">
        <f t="shared" si="1"/>
        <v xml:space="preserve"> ["D2578",1600,997,4,45,15,130,0,400,800,1200],</v>
      </c>
      <c r="B70" s="4" t="str">
        <f t="shared" si="0"/>
        <v>"D2578",</v>
      </c>
      <c r="C70" s="4" t="s">
        <v>95</v>
      </c>
      <c r="D70" s="4">
        <v>1600</v>
      </c>
      <c r="E70" s="4">
        <v>997</v>
      </c>
      <c r="F70" s="4">
        <v>4</v>
      </c>
      <c r="G70" s="4">
        <v>45</v>
      </c>
      <c r="H70" s="4">
        <v>15</v>
      </c>
      <c r="I70" s="4">
        <v>130</v>
      </c>
      <c r="J70" s="4">
        <v>0</v>
      </c>
      <c r="K70" s="7">
        <v>400</v>
      </c>
      <c r="L70" s="7">
        <v>800</v>
      </c>
      <c r="M70" s="7">
        <v>1200</v>
      </c>
    </row>
    <row r="71" spans="1:13" x14ac:dyDescent="0.35">
      <c r="A71" t="str">
        <f t="shared" si="1"/>
        <v xml:space="preserve"> ["D2587",899,789,4,70,15,130,0,224,449,674],</v>
      </c>
      <c r="B71" s="4" t="str">
        <f t="shared" si="0"/>
        <v>"D2587",</v>
      </c>
      <c r="C71" s="4" t="s">
        <v>90</v>
      </c>
      <c r="D71" s="4">
        <v>899</v>
      </c>
      <c r="E71" s="4">
        <v>789</v>
      </c>
      <c r="F71" s="4">
        <v>4</v>
      </c>
      <c r="G71" s="4">
        <v>70</v>
      </c>
      <c r="H71" s="4">
        <v>15</v>
      </c>
      <c r="I71" s="4">
        <v>130</v>
      </c>
      <c r="J71" s="4">
        <v>0</v>
      </c>
      <c r="K71" s="4">
        <v>224</v>
      </c>
      <c r="L71" s="4">
        <v>449</v>
      </c>
      <c r="M71" s="4">
        <v>674</v>
      </c>
    </row>
    <row r="72" spans="1:13" x14ac:dyDescent="0.35">
      <c r="A72" t="str">
        <f t="shared" si="1"/>
        <v xml:space="preserve"> ["D2657",1237,968,4,45,15,130,0,309,619,928],</v>
      </c>
      <c r="B72" s="4" t="str">
        <f t="shared" si="0"/>
        <v>"D2657",</v>
      </c>
      <c r="C72" s="4" t="s">
        <v>99</v>
      </c>
      <c r="D72" s="4">
        <v>1237</v>
      </c>
      <c r="E72" s="4">
        <v>968</v>
      </c>
      <c r="F72" s="4">
        <v>4</v>
      </c>
      <c r="G72" s="4">
        <v>45</v>
      </c>
      <c r="H72" s="4">
        <v>15</v>
      </c>
      <c r="I72" s="4">
        <v>130</v>
      </c>
      <c r="J72" s="4">
        <v>0</v>
      </c>
      <c r="K72" s="4">
        <v>309</v>
      </c>
      <c r="L72" s="4">
        <v>619</v>
      </c>
      <c r="M72" s="4">
        <v>928</v>
      </c>
    </row>
    <row r="73" spans="1:13" x14ac:dyDescent="0.35">
      <c r="A73" t="str">
        <f t="shared" si="1"/>
        <v xml:space="preserve"> ["D2658",1523,1000,4,45,15,130,0,380,761,1142],</v>
      </c>
      <c r="B73" s="4" t="str">
        <f t="shared" si="0"/>
        <v>"D2658",</v>
      </c>
      <c r="C73" s="4" t="s">
        <v>92</v>
      </c>
      <c r="D73" s="4">
        <v>1523</v>
      </c>
      <c r="E73" s="4">
        <v>1000</v>
      </c>
      <c r="F73" s="4">
        <v>4</v>
      </c>
      <c r="G73" s="4">
        <v>45</v>
      </c>
      <c r="H73" s="4">
        <v>15</v>
      </c>
      <c r="I73" s="4">
        <v>130</v>
      </c>
      <c r="J73" s="4">
        <v>0</v>
      </c>
      <c r="K73" s="4">
        <v>380</v>
      </c>
      <c r="L73" s="4">
        <v>761</v>
      </c>
      <c r="M73" s="4">
        <v>1142</v>
      </c>
    </row>
    <row r="74" spans="1:13" x14ac:dyDescent="0.35">
      <c r="A74" t="str">
        <f t="shared" si="1"/>
        <v xml:space="preserve"> ["D3526",1400,864,6,45,19,130,1,350,700,1050],</v>
      </c>
      <c r="B74" s="4" t="str">
        <f t="shared" si="0"/>
        <v>"D3526",</v>
      </c>
      <c r="C74" s="4" t="s">
        <v>10</v>
      </c>
      <c r="D74" s="4">
        <v>1400</v>
      </c>
      <c r="E74" s="4">
        <v>864</v>
      </c>
      <c r="F74" s="4">
        <v>6</v>
      </c>
      <c r="G74" s="4">
        <v>45</v>
      </c>
      <c r="H74" s="4">
        <v>19</v>
      </c>
      <c r="I74" s="4">
        <v>130</v>
      </c>
      <c r="J74" s="4">
        <v>1</v>
      </c>
      <c r="K74" s="7">
        <v>350</v>
      </c>
      <c r="L74" s="7">
        <v>700</v>
      </c>
      <c r="M74" s="7">
        <v>1050</v>
      </c>
    </row>
    <row r="75" spans="1:13" x14ac:dyDescent="0.35">
      <c r="A75" t="str">
        <f t="shared" si="1"/>
        <v xml:space="preserve"> ["D3527",1400,864,6,45,19,130,1,350,700,1050],</v>
      </c>
      <c r="B75" s="4" t="str">
        <f t="shared" si="0"/>
        <v>"D3527",</v>
      </c>
      <c r="C75" s="4" t="s">
        <v>23</v>
      </c>
      <c r="D75" s="4">
        <v>1400</v>
      </c>
      <c r="E75" s="4">
        <v>864</v>
      </c>
      <c r="F75" s="4">
        <v>6</v>
      </c>
      <c r="G75" s="4">
        <v>45</v>
      </c>
      <c r="H75" s="4">
        <v>19</v>
      </c>
      <c r="I75" s="4">
        <v>130</v>
      </c>
      <c r="J75" s="4">
        <v>1</v>
      </c>
      <c r="K75" s="7">
        <v>350</v>
      </c>
      <c r="L75" s="7">
        <v>700</v>
      </c>
      <c r="M75" s="7">
        <v>1050</v>
      </c>
    </row>
    <row r="76" spans="1:13" x14ac:dyDescent="0.35">
      <c r="A76" t="str">
        <f t="shared" si="1"/>
        <v xml:space="preserve"> ["D3678",1265,875,5,70,19,130,0,316,633,949],</v>
      </c>
      <c r="B76" s="4" t="str">
        <f t="shared" si="0"/>
        <v>"D3678",</v>
      </c>
      <c r="C76" s="4" t="s">
        <v>100</v>
      </c>
      <c r="D76" s="4">
        <v>1265</v>
      </c>
      <c r="E76" s="4">
        <v>875</v>
      </c>
      <c r="F76" s="4">
        <v>5</v>
      </c>
      <c r="G76" s="4">
        <v>70</v>
      </c>
      <c r="H76" s="4">
        <v>19</v>
      </c>
      <c r="I76" s="4">
        <v>130</v>
      </c>
      <c r="J76" s="4">
        <v>0</v>
      </c>
      <c r="K76" s="7">
        <v>316</v>
      </c>
      <c r="L76" s="7">
        <v>633</v>
      </c>
      <c r="M76" s="7">
        <v>949</v>
      </c>
    </row>
    <row r="77" spans="1:13" x14ac:dyDescent="0.35">
      <c r="A77" t="str">
        <f t="shared" si="1"/>
        <v xml:space="preserve"> ["D5287",879,560,4,45,15,130,0,220,440,659],</v>
      </c>
      <c r="B77" s="4" t="str">
        <f t="shared" si="0"/>
        <v>"D5287",</v>
      </c>
      <c r="C77" s="4" t="s">
        <v>161</v>
      </c>
      <c r="D77" s="4">
        <v>879</v>
      </c>
      <c r="E77" s="4">
        <v>560</v>
      </c>
      <c r="F77" s="4">
        <v>4</v>
      </c>
      <c r="G77" s="4">
        <v>45</v>
      </c>
      <c r="H77" s="4">
        <v>15</v>
      </c>
      <c r="I77" s="4">
        <v>130</v>
      </c>
      <c r="J77" s="4">
        <v>0</v>
      </c>
      <c r="K77" s="7">
        <v>220</v>
      </c>
      <c r="L77" s="7">
        <v>440</v>
      </c>
      <c r="M77" s="7">
        <v>659</v>
      </c>
    </row>
    <row r="78" spans="1:13" x14ac:dyDescent="0.35">
      <c r="A78" t="str">
        <f t="shared" si="1"/>
        <v xml:space="preserve"> ["D5587",687,680,4,45,15,130,0,172,344,515],</v>
      </c>
      <c r="B78" s="4" t="str">
        <f t="shared" si="0"/>
        <v>"D5587",</v>
      </c>
      <c r="C78" s="4" t="s">
        <v>159</v>
      </c>
      <c r="D78" s="4">
        <v>687</v>
      </c>
      <c r="E78" s="4">
        <v>680</v>
      </c>
      <c r="F78" s="4">
        <v>4</v>
      </c>
      <c r="G78" s="4">
        <v>45</v>
      </c>
      <c r="H78" s="4">
        <v>15</v>
      </c>
      <c r="I78" s="4">
        <v>130</v>
      </c>
      <c r="J78" s="4">
        <v>0</v>
      </c>
      <c r="K78" s="7">
        <v>172</v>
      </c>
      <c r="L78" s="7">
        <v>344</v>
      </c>
      <c r="M78" s="7">
        <v>515</v>
      </c>
    </row>
    <row r="79" spans="1:13" x14ac:dyDescent="0.35">
      <c r="A79" t="str">
        <f t="shared" si="1"/>
        <v xml:space="preserve"> ["D5591",1520,785,6,70,15,130,2,380,760,1140],</v>
      </c>
      <c r="B79" s="4" t="str">
        <f t="shared" si="0"/>
        <v>"D5591",</v>
      </c>
      <c r="C79" s="4" t="s">
        <v>167</v>
      </c>
      <c r="D79" s="4">
        <v>1520</v>
      </c>
      <c r="E79" s="4">
        <v>785</v>
      </c>
      <c r="F79" s="4">
        <v>6</v>
      </c>
      <c r="G79" s="4">
        <v>70</v>
      </c>
      <c r="H79" s="4">
        <v>15</v>
      </c>
      <c r="I79" s="4">
        <v>130</v>
      </c>
      <c r="J79" s="4">
        <v>2</v>
      </c>
      <c r="K79" s="7">
        <v>380</v>
      </c>
      <c r="L79" s="7">
        <v>760</v>
      </c>
      <c r="M79" s="7">
        <v>1140</v>
      </c>
    </row>
    <row r="80" spans="1:13" x14ac:dyDescent="0.35">
      <c r="A80" t="str">
        <f t="shared" si="1"/>
        <v xml:space="preserve"> ["D5671",1456,100,4,45,15,130,1,364,728,1092],</v>
      </c>
      <c r="B80" s="4" t="str">
        <f t="shared" si="0"/>
        <v>"D5671",</v>
      </c>
      <c r="C80" s="4" t="s">
        <v>43</v>
      </c>
      <c r="D80" s="4">
        <v>1456</v>
      </c>
      <c r="E80" s="4">
        <v>100</v>
      </c>
      <c r="F80" s="4">
        <v>4</v>
      </c>
      <c r="G80" s="4">
        <v>45</v>
      </c>
      <c r="H80" s="4">
        <v>15</v>
      </c>
      <c r="I80" s="4">
        <v>130</v>
      </c>
      <c r="J80" s="4">
        <v>1</v>
      </c>
      <c r="K80" s="4">
        <v>364</v>
      </c>
      <c r="L80" s="4">
        <v>728</v>
      </c>
      <c r="M80" s="4">
        <v>1092</v>
      </c>
    </row>
    <row r="81" spans="1:13" x14ac:dyDescent="0.35">
      <c r="A81" t="str">
        <f t="shared" si="1"/>
        <v xml:space="preserve"> ["D5876",1587,956,4,45,15,130,3,396,793,1190],</v>
      </c>
      <c r="B81" s="4" t="str">
        <f t="shared" si="0"/>
        <v>"D5876",</v>
      </c>
      <c r="C81" s="4" t="s">
        <v>15</v>
      </c>
      <c r="D81" s="4">
        <v>1587</v>
      </c>
      <c r="E81" s="4">
        <v>956</v>
      </c>
      <c r="F81" s="4">
        <v>4</v>
      </c>
      <c r="G81" s="4">
        <v>45</v>
      </c>
      <c r="H81" s="4">
        <v>15</v>
      </c>
      <c r="I81" s="4">
        <v>130</v>
      </c>
      <c r="J81" s="4">
        <v>3</v>
      </c>
      <c r="K81" s="7">
        <v>396</v>
      </c>
      <c r="L81" s="7">
        <v>793</v>
      </c>
      <c r="M81" s="7">
        <v>1190</v>
      </c>
    </row>
    <row r="82" spans="1:13" x14ac:dyDescent="0.35">
      <c r="A82" t="str">
        <f t="shared" si="1"/>
        <v xml:space="preserve"> ["E1245",1205,997,4,45,15,130,0,301,603,904],</v>
      </c>
      <c r="B82" s="4" t="str">
        <f t="shared" si="0"/>
        <v>"E1245",</v>
      </c>
      <c r="C82" s="4" t="s">
        <v>102</v>
      </c>
      <c r="D82" s="4">
        <v>1205</v>
      </c>
      <c r="E82" s="4">
        <v>997</v>
      </c>
      <c r="F82" s="4">
        <v>4</v>
      </c>
      <c r="G82" s="4">
        <v>45</v>
      </c>
      <c r="H82" s="4">
        <v>15</v>
      </c>
      <c r="I82" s="4">
        <v>130</v>
      </c>
      <c r="J82" s="4">
        <v>0</v>
      </c>
      <c r="K82" s="7">
        <v>301</v>
      </c>
      <c r="L82" s="7">
        <v>603</v>
      </c>
      <c r="M82" s="7">
        <v>904</v>
      </c>
    </row>
    <row r="83" spans="1:13" x14ac:dyDescent="0.35">
      <c r="A83" t="str">
        <f t="shared" si="1"/>
        <v xml:space="preserve"> ["E1478",1300,1000,4,45,15,130,0,325,650,975],</v>
      </c>
      <c r="B83" s="4" t="str">
        <f t="shared" si="0"/>
        <v>"E1478",</v>
      </c>
      <c r="C83" s="4" t="s">
        <v>132</v>
      </c>
      <c r="D83" s="4">
        <v>1300</v>
      </c>
      <c r="E83" s="4">
        <v>1000</v>
      </c>
      <c r="F83" s="4">
        <v>4</v>
      </c>
      <c r="G83" s="4">
        <v>45</v>
      </c>
      <c r="H83" s="4">
        <v>15</v>
      </c>
      <c r="I83" s="4">
        <v>130</v>
      </c>
      <c r="J83" s="4">
        <v>0</v>
      </c>
      <c r="K83" s="4">
        <v>325</v>
      </c>
      <c r="L83" s="4">
        <v>650</v>
      </c>
      <c r="M83" s="4">
        <v>975</v>
      </c>
    </row>
    <row r="84" spans="1:13" x14ac:dyDescent="0.35">
      <c r="A84" t="str">
        <f t="shared" si="1"/>
        <v xml:space="preserve"> ["E2579",650,423,6,45,15,130,0,162,325,488],</v>
      </c>
      <c r="B84" s="4" t="str">
        <f t="shared" si="0"/>
        <v>"E2579",</v>
      </c>
      <c r="C84" s="4" t="s">
        <v>409</v>
      </c>
      <c r="D84" s="4">
        <v>650</v>
      </c>
      <c r="E84" s="4">
        <v>423</v>
      </c>
      <c r="F84" s="4">
        <v>6</v>
      </c>
      <c r="G84" s="4">
        <v>45</v>
      </c>
      <c r="H84" s="4">
        <v>15</v>
      </c>
      <c r="I84" s="4">
        <v>130</v>
      </c>
      <c r="J84" s="4">
        <v>0</v>
      </c>
      <c r="K84" s="7">
        <v>162</v>
      </c>
      <c r="L84" s="7">
        <v>325</v>
      </c>
      <c r="M84" s="7">
        <v>488</v>
      </c>
    </row>
    <row r="85" spans="1:13" x14ac:dyDescent="0.35">
      <c r="A85" t="str">
        <f t="shared" si="1"/>
        <v xml:space="preserve"> ["E4257",1100,687,4,45,15,130,0,275,550,825],</v>
      </c>
      <c r="B85" s="4" t="str">
        <f t="shared" si="0"/>
        <v>"E4257",</v>
      </c>
      <c r="C85" s="4" t="s">
        <v>117</v>
      </c>
      <c r="D85" s="4">
        <v>1100</v>
      </c>
      <c r="E85" s="4">
        <v>687</v>
      </c>
      <c r="F85" s="4">
        <v>4</v>
      </c>
      <c r="G85" s="4">
        <v>45</v>
      </c>
      <c r="H85" s="4">
        <v>15</v>
      </c>
      <c r="I85" s="4">
        <v>130</v>
      </c>
      <c r="J85" s="4">
        <v>0</v>
      </c>
      <c r="K85" s="7">
        <v>275</v>
      </c>
      <c r="L85" s="7">
        <v>550</v>
      </c>
      <c r="M85" s="7">
        <v>825</v>
      </c>
    </row>
    <row r="86" spans="1:13" x14ac:dyDescent="0.35">
      <c r="A86" t="str">
        <f t="shared" si="1"/>
        <v xml:space="preserve"> ["E5632",1200,862,8,70,15,130,1,300,600,900],</v>
      </c>
      <c r="B86" s="4" t="str">
        <f t="shared" si="0"/>
        <v>"E5632",</v>
      </c>
      <c r="C86" s="4" t="s">
        <v>8</v>
      </c>
      <c r="D86" s="4">
        <v>1200</v>
      </c>
      <c r="E86" s="4">
        <v>862</v>
      </c>
      <c r="F86" s="4">
        <v>8</v>
      </c>
      <c r="G86" s="4">
        <v>70</v>
      </c>
      <c r="H86" s="4">
        <v>15</v>
      </c>
      <c r="I86" s="4">
        <v>130</v>
      </c>
      <c r="J86" s="4">
        <v>1</v>
      </c>
      <c r="K86" s="7">
        <v>300</v>
      </c>
      <c r="L86" s="7">
        <v>600</v>
      </c>
      <c r="M86" s="7">
        <v>900</v>
      </c>
    </row>
    <row r="87" spans="1:13" x14ac:dyDescent="0.35">
      <c r="A87" t="str">
        <f t="shared" si="1"/>
        <v xml:space="preserve"> ["E5633",1200,862,8,70,15,130,1,300,600,900],</v>
      </c>
      <c r="B87" s="4" t="str">
        <f t="shared" si="0"/>
        <v>"E5633",</v>
      </c>
      <c r="C87" s="4" t="s">
        <v>22</v>
      </c>
      <c r="D87" s="4">
        <v>1200</v>
      </c>
      <c r="E87" s="4">
        <v>862</v>
      </c>
      <c r="F87" s="4">
        <v>8</v>
      </c>
      <c r="G87" s="4">
        <v>70</v>
      </c>
      <c r="H87" s="4">
        <v>15</v>
      </c>
      <c r="I87" s="4">
        <v>130</v>
      </c>
      <c r="J87" s="4">
        <v>1</v>
      </c>
      <c r="K87" s="4">
        <v>300</v>
      </c>
      <c r="L87" s="4">
        <v>600</v>
      </c>
      <c r="M87" s="4">
        <v>900</v>
      </c>
    </row>
    <row r="88" spans="1:13" x14ac:dyDescent="0.35">
      <c r="A88" t="str">
        <f t="shared" si="1"/>
        <v xml:space="preserve"> ["E5634",1400,864,6,45,19,130,1,350,700,1050],</v>
      </c>
      <c r="B88" s="4" t="str">
        <f t="shared" si="0"/>
        <v>"E5634",</v>
      </c>
      <c r="C88" s="4" t="s">
        <v>39</v>
      </c>
      <c r="D88" s="4">
        <v>1400</v>
      </c>
      <c r="E88" s="4">
        <v>864</v>
      </c>
      <c r="F88" s="4">
        <v>6</v>
      </c>
      <c r="G88" s="4">
        <v>45</v>
      </c>
      <c r="H88" s="4">
        <v>19</v>
      </c>
      <c r="I88" s="4">
        <v>130</v>
      </c>
      <c r="J88" s="4">
        <v>1</v>
      </c>
      <c r="K88" s="7">
        <v>350</v>
      </c>
      <c r="L88" s="7">
        <v>700</v>
      </c>
      <c r="M88" s="7">
        <v>1050</v>
      </c>
    </row>
    <row r="89" spans="1:13" x14ac:dyDescent="0.35">
      <c r="A89" t="str">
        <f t="shared" si="1"/>
        <v xml:space="preserve"> ["E7845",1600,1000,4,45,15,130,0,400,800,1200],</v>
      </c>
      <c r="B89" s="4" t="str">
        <f t="shared" si="0"/>
        <v>"E7845",</v>
      </c>
      <c r="C89" s="4" t="s">
        <v>113</v>
      </c>
      <c r="D89" s="4">
        <v>1600</v>
      </c>
      <c r="E89" s="4">
        <v>1000</v>
      </c>
      <c r="F89" s="4">
        <v>4</v>
      </c>
      <c r="G89" s="4">
        <v>45</v>
      </c>
      <c r="H89" s="4">
        <v>15</v>
      </c>
      <c r="I89" s="4">
        <v>130</v>
      </c>
      <c r="J89" s="4">
        <v>0</v>
      </c>
      <c r="K89" s="7">
        <v>400</v>
      </c>
      <c r="L89" s="7">
        <v>800</v>
      </c>
      <c r="M89" s="7">
        <v>1200</v>
      </c>
    </row>
    <row r="90" spans="1:13" x14ac:dyDescent="0.35">
      <c r="A90" t="str">
        <f t="shared" si="1"/>
        <v xml:space="preserve"> ["F1287",1450,996,4,45,15,130,0,362,725,1087],</v>
      </c>
      <c r="B90" s="4" t="str">
        <f t="shared" si="0"/>
        <v>"F1287",</v>
      </c>
      <c r="C90" s="4" t="s">
        <v>81</v>
      </c>
      <c r="D90" s="4">
        <v>1450</v>
      </c>
      <c r="E90" s="4">
        <v>996</v>
      </c>
      <c r="F90" s="4">
        <v>4</v>
      </c>
      <c r="G90" s="4">
        <v>45</v>
      </c>
      <c r="H90" s="4">
        <v>15</v>
      </c>
      <c r="I90" s="4">
        <v>130</v>
      </c>
      <c r="J90" s="4">
        <v>0</v>
      </c>
      <c r="K90" s="7">
        <v>362</v>
      </c>
      <c r="L90" s="7">
        <v>725</v>
      </c>
      <c r="M90" s="7">
        <v>1087</v>
      </c>
    </row>
    <row r="91" spans="1:13" x14ac:dyDescent="0.35">
      <c r="A91" t="str">
        <f t="shared" si="1"/>
        <v xml:space="preserve"> ["F2358",1267,987,4,45,15,130,0,316,633,950],</v>
      </c>
      <c r="B91" s="4" t="str">
        <f t="shared" si="0"/>
        <v>"F2358",</v>
      </c>
      <c r="C91" s="4" t="s">
        <v>87</v>
      </c>
      <c r="D91" s="4">
        <v>1267</v>
      </c>
      <c r="E91" s="4">
        <v>987</v>
      </c>
      <c r="F91" s="4">
        <v>4</v>
      </c>
      <c r="G91" s="4">
        <v>45</v>
      </c>
      <c r="H91" s="4">
        <v>15</v>
      </c>
      <c r="I91" s="4">
        <v>130</v>
      </c>
      <c r="J91" s="4">
        <v>0</v>
      </c>
      <c r="K91" s="7">
        <v>316</v>
      </c>
      <c r="L91" s="7">
        <v>633</v>
      </c>
      <c r="M91" s="7">
        <v>950</v>
      </c>
    </row>
    <row r="92" spans="1:13" x14ac:dyDescent="0.35">
      <c r="A92" t="str">
        <f t="shared" si="1"/>
        <v xml:space="preserve"> ["F2368",852,635,4,4,45,130,0,213,426,639],</v>
      </c>
      <c r="B92" s="4" t="str">
        <f t="shared" si="0"/>
        <v>"F2368",</v>
      </c>
      <c r="C92" s="4" t="s">
        <v>13</v>
      </c>
      <c r="D92" s="4">
        <v>852</v>
      </c>
      <c r="E92" s="4">
        <v>635</v>
      </c>
      <c r="F92" s="4">
        <v>4</v>
      </c>
      <c r="G92" s="4">
        <v>4</v>
      </c>
      <c r="H92" s="4">
        <v>45</v>
      </c>
      <c r="I92" s="4">
        <v>130</v>
      </c>
      <c r="J92" s="4">
        <v>0</v>
      </c>
      <c r="K92" s="7">
        <v>213</v>
      </c>
      <c r="L92" s="7">
        <v>426</v>
      </c>
      <c r="M92" s="7">
        <v>639</v>
      </c>
    </row>
    <row r="93" spans="1:13" x14ac:dyDescent="0.35">
      <c r="A93" t="str">
        <f t="shared" si="1"/>
        <v xml:space="preserve"> ["F2387",1500,896,4,45,15,130,2,375,750,1125],</v>
      </c>
      <c r="B93" s="4" t="str">
        <f t="shared" si="0"/>
        <v>"F2387",</v>
      </c>
      <c r="C93" s="4" t="s">
        <v>44</v>
      </c>
      <c r="D93" s="4">
        <v>1500</v>
      </c>
      <c r="E93" s="4">
        <v>896</v>
      </c>
      <c r="F93" s="4">
        <v>4</v>
      </c>
      <c r="G93" s="4">
        <v>45</v>
      </c>
      <c r="H93" s="4">
        <v>15</v>
      </c>
      <c r="I93" s="4">
        <v>130</v>
      </c>
      <c r="J93" s="4">
        <v>2</v>
      </c>
      <c r="K93" s="7">
        <v>375</v>
      </c>
      <c r="L93" s="7">
        <v>750</v>
      </c>
      <c r="M93" s="7">
        <v>1125</v>
      </c>
    </row>
    <row r="94" spans="1:13" x14ac:dyDescent="0.35">
      <c r="A94" t="str">
        <f t="shared" si="1"/>
        <v xml:space="preserve"> ["F2587",1265,863,4,45,15,130,2,316,632,948],</v>
      </c>
      <c r="B94" s="4" t="str">
        <f t="shared" si="0"/>
        <v>"F2587",</v>
      </c>
      <c r="C94" s="4" t="s">
        <v>106</v>
      </c>
      <c r="D94" s="4">
        <v>1265</v>
      </c>
      <c r="E94" s="4">
        <v>863</v>
      </c>
      <c r="F94" s="4">
        <v>4</v>
      </c>
      <c r="G94" s="4">
        <v>45</v>
      </c>
      <c r="H94" s="4">
        <v>15</v>
      </c>
      <c r="I94" s="4">
        <v>130</v>
      </c>
      <c r="J94" s="4">
        <v>2</v>
      </c>
      <c r="K94" s="7">
        <v>316</v>
      </c>
      <c r="L94" s="7">
        <v>632</v>
      </c>
      <c r="M94" s="7">
        <v>948</v>
      </c>
    </row>
    <row r="95" spans="1:13" x14ac:dyDescent="0.35">
      <c r="A95" t="str">
        <f t="shared" si="1"/>
        <v xml:space="preserve"> ["F2597",1387,956,4,45,15,130,0,346,693,1040],</v>
      </c>
      <c r="B95" s="4" t="str">
        <f t="shared" si="0"/>
        <v>"F2597",</v>
      </c>
      <c r="C95" s="4" t="s">
        <v>93</v>
      </c>
      <c r="D95" s="4">
        <v>1387</v>
      </c>
      <c r="E95" s="4">
        <v>956</v>
      </c>
      <c r="F95" s="4">
        <v>4</v>
      </c>
      <c r="G95" s="4">
        <v>45</v>
      </c>
      <c r="H95" s="4">
        <v>15</v>
      </c>
      <c r="I95" s="4">
        <v>130</v>
      </c>
      <c r="J95" s="4">
        <v>0</v>
      </c>
      <c r="K95" s="7">
        <v>346</v>
      </c>
      <c r="L95" s="7">
        <v>693</v>
      </c>
      <c r="M95" s="7">
        <v>1040</v>
      </c>
    </row>
    <row r="96" spans="1:13" x14ac:dyDescent="0.35">
      <c r="A96" t="str">
        <f t="shared" si="1"/>
        <v xml:space="preserve"> ["F2655",890,780,4,4,45,130,0,222,445,667],</v>
      </c>
      <c r="B96" s="4" t="str">
        <f t="shared" si="0"/>
        <v>"F2655",</v>
      </c>
      <c r="C96" s="4" t="s">
        <v>40</v>
      </c>
      <c r="D96" s="4">
        <v>890</v>
      </c>
      <c r="E96" s="4">
        <v>780</v>
      </c>
      <c r="F96" s="4">
        <v>4</v>
      </c>
      <c r="G96" s="4">
        <v>4</v>
      </c>
      <c r="H96" s="4">
        <v>45</v>
      </c>
      <c r="I96" s="4">
        <v>130</v>
      </c>
      <c r="J96" s="4">
        <v>0</v>
      </c>
      <c r="K96" s="4">
        <v>222</v>
      </c>
      <c r="L96" s="4">
        <v>445</v>
      </c>
      <c r="M96" s="4">
        <v>667</v>
      </c>
    </row>
    <row r="97" spans="1:13" x14ac:dyDescent="0.35">
      <c r="A97" t="str">
        <f t="shared" si="1"/>
        <v xml:space="preserve"> ["F2678",1359,845,4,45,15,130,0,339,679,1019],</v>
      </c>
      <c r="B97" s="4" t="str">
        <f t="shared" si="0"/>
        <v>"F2678",</v>
      </c>
      <c r="C97" s="4" t="s">
        <v>98</v>
      </c>
      <c r="D97" s="4">
        <v>1359</v>
      </c>
      <c r="E97" s="4">
        <v>845</v>
      </c>
      <c r="F97" s="4">
        <v>4</v>
      </c>
      <c r="G97" s="4">
        <v>45</v>
      </c>
      <c r="H97" s="4">
        <v>15</v>
      </c>
      <c r="I97" s="4">
        <v>130</v>
      </c>
      <c r="J97" s="4">
        <v>0</v>
      </c>
      <c r="K97" s="4">
        <v>339</v>
      </c>
      <c r="L97" s="4">
        <v>679</v>
      </c>
      <c r="M97" s="4">
        <v>1019</v>
      </c>
    </row>
    <row r="98" spans="1:13" x14ac:dyDescent="0.35">
      <c r="A98" t="str">
        <f t="shared" si="1"/>
        <v xml:space="preserve"> ["F4589",874,425,4,70,15,130,0,219,437,656],</v>
      </c>
      <c r="B98" s="4" t="str">
        <f t="shared" si="0"/>
        <v>"F4589",</v>
      </c>
      <c r="C98" s="4" t="s">
        <v>14</v>
      </c>
      <c r="D98" s="4">
        <v>874</v>
      </c>
      <c r="E98" s="4">
        <v>425</v>
      </c>
      <c r="F98" s="4">
        <v>4</v>
      </c>
      <c r="G98" s="4">
        <v>70</v>
      </c>
      <c r="H98" s="4">
        <v>15</v>
      </c>
      <c r="I98" s="4">
        <v>130</v>
      </c>
      <c r="J98" s="4">
        <v>0</v>
      </c>
      <c r="K98" s="4">
        <v>219</v>
      </c>
      <c r="L98" s="4">
        <v>437</v>
      </c>
      <c r="M98" s="4">
        <v>656</v>
      </c>
    </row>
    <row r="99" spans="1:13" x14ac:dyDescent="0.35">
      <c r="A99" t="str">
        <f t="shared" si="1"/>
        <v xml:space="preserve"> ["F5654",1400,852,4,45,15,130,1,350,700,1050],</v>
      </c>
      <c r="B99" s="4" t="str">
        <f t="shared" ref="B99:B138" si="2">IF(StartTableau=0,"",CONCATENATE(Dummy,C99,Dummy&amp;","))</f>
        <v>"F5654",</v>
      </c>
      <c r="C99" s="4" t="s">
        <v>31</v>
      </c>
      <c r="D99" s="4">
        <v>1400</v>
      </c>
      <c r="E99" s="4">
        <v>852</v>
      </c>
      <c r="F99" s="4">
        <v>4</v>
      </c>
      <c r="G99" s="4">
        <v>45</v>
      </c>
      <c r="H99" s="4">
        <v>15</v>
      </c>
      <c r="I99" s="4">
        <v>130</v>
      </c>
      <c r="J99" s="4">
        <v>1</v>
      </c>
      <c r="K99" s="4">
        <v>350</v>
      </c>
      <c r="L99" s="4">
        <v>700</v>
      </c>
      <c r="M99" s="4">
        <v>1050</v>
      </c>
    </row>
    <row r="100" spans="1:13" x14ac:dyDescent="0.35">
      <c r="A100" t="str">
        <f t="shared" ref="A100:A157" si="3">CONCATENATE(" [",$B100,$D100&amp;",",$E100&amp;",",$F100&amp;",",$G100&amp;",",$H100&amp;",",$I100&amp;",",$J100&amp;",",$K100&amp;",",$L100&amp;",",$M100&amp;"],")</f>
        <v xml:space="preserve"> ["F5655",1400,852,4,45,15,130,1,350,700,1050],</v>
      </c>
      <c r="B100" s="4" t="str">
        <f t="shared" si="2"/>
        <v>"F5655",</v>
      </c>
      <c r="C100" s="4" t="s">
        <v>18</v>
      </c>
      <c r="D100" s="4">
        <v>1400</v>
      </c>
      <c r="E100" s="4">
        <v>852</v>
      </c>
      <c r="F100" s="4">
        <v>4</v>
      </c>
      <c r="G100" s="4">
        <v>45</v>
      </c>
      <c r="H100" s="4">
        <v>15</v>
      </c>
      <c r="I100" s="4">
        <v>130</v>
      </c>
      <c r="J100" s="4">
        <v>1</v>
      </c>
      <c r="K100" s="4">
        <v>350</v>
      </c>
      <c r="L100" s="4">
        <v>700</v>
      </c>
      <c r="M100" s="4">
        <v>1050</v>
      </c>
    </row>
    <row r="101" spans="1:13" x14ac:dyDescent="0.35">
      <c r="A101" t="str">
        <f t="shared" si="3"/>
        <v xml:space="preserve"> ["F5656",1200,862,8,70,15,130,2,300,600,900],</v>
      </c>
      <c r="B101" s="4" t="str">
        <f t="shared" si="2"/>
        <v>"F5656",</v>
      </c>
      <c r="C101" s="4" t="s">
        <v>34</v>
      </c>
      <c r="D101" s="4">
        <v>1200</v>
      </c>
      <c r="E101" s="4">
        <v>862</v>
      </c>
      <c r="F101" s="4">
        <v>8</v>
      </c>
      <c r="G101" s="4">
        <v>70</v>
      </c>
      <c r="H101" s="4">
        <v>15</v>
      </c>
      <c r="I101" s="4">
        <v>130</v>
      </c>
      <c r="J101" s="4">
        <v>2</v>
      </c>
      <c r="K101" s="7">
        <v>300</v>
      </c>
      <c r="L101" s="7">
        <v>600</v>
      </c>
      <c r="M101" s="7">
        <v>900</v>
      </c>
    </row>
    <row r="102" spans="1:13" x14ac:dyDescent="0.35">
      <c r="A102" t="str">
        <f t="shared" si="3"/>
        <v xml:space="preserve"> ["F5789",1250,930,6,70,19,125,3,312,625,937],</v>
      </c>
      <c r="B102" s="4" t="str">
        <f t="shared" si="2"/>
        <v>"F5789",</v>
      </c>
      <c r="C102" s="4" t="s">
        <v>82</v>
      </c>
      <c r="D102" s="4">
        <v>1250</v>
      </c>
      <c r="E102" s="4">
        <v>930</v>
      </c>
      <c r="F102" s="4">
        <v>6</v>
      </c>
      <c r="G102" s="4">
        <v>70</v>
      </c>
      <c r="H102" s="4">
        <v>19</v>
      </c>
      <c r="I102" s="4">
        <v>125</v>
      </c>
      <c r="J102" s="4">
        <v>3</v>
      </c>
      <c r="K102" s="4">
        <v>312</v>
      </c>
      <c r="L102" s="4">
        <v>625</v>
      </c>
      <c r="M102" s="4">
        <v>937</v>
      </c>
    </row>
    <row r="103" spans="1:13" x14ac:dyDescent="0.35">
      <c r="A103" t="str">
        <f t="shared" si="3"/>
        <v xml:space="preserve"> ["G1369",740,650,4,45,15,130,0,185,370,555],</v>
      </c>
      <c r="B103" s="4" t="str">
        <f t="shared" si="2"/>
        <v>"G1369",</v>
      </c>
      <c r="C103" s="4" t="s">
        <v>114</v>
      </c>
      <c r="D103" s="4">
        <v>740</v>
      </c>
      <c r="E103" s="4">
        <v>650</v>
      </c>
      <c r="F103" s="4">
        <v>4</v>
      </c>
      <c r="G103" s="4">
        <v>45</v>
      </c>
      <c r="H103" s="4">
        <v>15</v>
      </c>
      <c r="I103" s="4">
        <v>130</v>
      </c>
      <c r="J103" s="4">
        <v>0</v>
      </c>
      <c r="K103" s="7">
        <v>185</v>
      </c>
      <c r="L103" s="7">
        <v>370</v>
      </c>
      <c r="M103" s="7">
        <v>555</v>
      </c>
    </row>
    <row r="104" spans="1:13" x14ac:dyDescent="0.35">
      <c r="A104" t="str">
        <f t="shared" si="3"/>
        <v xml:space="preserve"> ["G2578",1267,876,5,45,15,130,0,316,633,950],</v>
      </c>
      <c r="B104" s="4" t="str">
        <f t="shared" si="2"/>
        <v>"G2578",</v>
      </c>
      <c r="C104" s="4" t="s">
        <v>94</v>
      </c>
      <c r="D104" s="4">
        <v>1267</v>
      </c>
      <c r="E104" s="4">
        <v>876</v>
      </c>
      <c r="F104" s="4">
        <v>5</v>
      </c>
      <c r="G104" s="4">
        <v>45</v>
      </c>
      <c r="H104" s="4">
        <v>15</v>
      </c>
      <c r="I104" s="4">
        <v>130</v>
      </c>
      <c r="J104" s="4">
        <v>0</v>
      </c>
      <c r="K104" s="4">
        <v>316</v>
      </c>
      <c r="L104" s="4">
        <v>633</v>
      </c>
      <c r="M104" s="4">
        <v>950</v>
      </c>
    </row>
    <row r="105" spans="1:13" x14ac:dyDescent="0.35">
      <c r="A105" t="str">
        <f t="shared" si="3"/>
        <v xml:space="preserve"> ["G4578",1255,954,4,45,15,125,0,314,628,941],</v>
      </c>
      <c r="B105" s="4" t="str">
        <f t="shared" si="2"/>
        <v>"G4578",</v>
      </c>
      <c r="C105" s="4" t="s">
        <v>124</v>
      </c>
      <c r="D105" s="4">
        <v>1255</v>
      </c>
      <c r="E105" s="4">
        <v>954</v>
      </c>
      <c r="F105" s="4">
        <v>4</v>
      </c>
      <c r="G105" s="4">
        <v>45</v>
      </c>
      <c r="H105" s="4">
        <v>15</v>
      </c>
      <c r="I105" s="4">
        <v>125</v>
      </c>
      <c r="J105" s="4">
        <v>0</v>
      </c>
      <c r="K105" s="4">
        <v>314</v>
      </c>
      <c r="L105" s="4">
        <v>628</v>
      </c>
      <c r="M105" s="4">
        <v>941</v>
      </c>
    </row>
    <row r="106" spans="1:13" x14ac:dyDescent="0.35">
      <c r="A106" t="str">
        <f t="shared" si="3"/>
        <v xml:space="preserve"> ["G5362",1200,856,8,45,15,130,1,300,600,900],</v>
      </c>
      <c r="B106" s="4" t="str">
        <f t="shared" si="2"/>
        <v>"G5362",</v>
      </c>
      <c r="C106" s="4" t="s">
        <v>29</v>
      </c>
      <c r="D106" s="4">
        <v>1200</v>
      </c>
      <c r="E106" s="4">
        <v>856</v>
      </c>
      <c r="F106" s="4">
        <v>8</v>
      </c>
      <c r="G106" s="4">
        <v>45</v>
      </c>
      <c r="H106" s="4">
        <v>15</v>
      </c>
      <c r="I106" s="4">
        <v>130</v>
      </c>
      <c r="J106" s="4">
        <v>1</v>
      </c>
      <c r="K106" s="4">
        <v>300</v>
      </c>
      <c r="L106" s="4">
        <v>600</v>
      </c>
      <c r="M106" s="4">
        <v>900</v>
      </c>
    </row>
    <row r="107" spans="1:13" x14ac:dyDescent="0.35">
      <c r="A107" t="str">
        <f t="shared" si="3"/>
        <v xml:space="preserve"> ["G5363",1200,856,8,45,15,130,1,300,600,900],</v>
      </c>
      <c r="B107" s="4" t="str">
        <f t="shared" si="2"/>
        <v>"G5363",</v>
      </c>
      <c r="C107" s="4" t="s">
        <v>19</v>
      </c>
      <c r="D107" s="4">
        <v>1200</v>
      </c>
      <c r="E107" s="4">
        <v>856</v>
      </c>
      <c r="F107" s="4">
        <v>8</v>
      </c>
      <c r="G107" s="4">
        <v>45</v>
      </c>
      <c r="H107" s="4">
        <v>15</v>
      </c>
      <c r="I107" s="4">
        <v>130</v>
      </c>
      <c r="J107" s="4">
        <v>1</v>
      </c>
      <c r="K107" s="4">
        <v>300</v>
      </c>
      <c r="L107" s="4">
        <v>600</v>
      </c>
      <c r="M107" s="4">
        <v>900</v>
      </c>
    </row>
    <row r="108" spans="1:13" x14ac:dyDescent="0.35">
      <c r="A108" t="str">
        <f t="shared" si="3"/>
        <v xml:space="preserve"> ["G5364",1215,860,4,45,15,130,0,303,607,911],</v>
      </c>
      <c r="B108" s="4" t="str">
        <f t="shared" si="2"/>
        <v>"G5364",</v>
      </c>
      <c r="C108" s="4" t="s">
        <v>36</v>
      </c>
      <c r="D108" s="4">
        <v>1215</v>
      </c>
      <c r="E108" s="4">
        <v>860</v>
      </c>
      <c r="F108" s="4">
        <v>4</v>
      </c>
      <c r="G108" s="4">
        <v>45</v>
      </c>
      <c r="H108" s="4">
        <v>15</v>
      </c>
      <c r="I108" s="4">
        <v>130</v>
      </c>
      <c r="J108" s="4">
        <v>0</v>
      </c>
      <c r="K108" s="4">
        <v>303</v>
      </c>
      <c r="L108" s="4">
        <v>607</v>
      </c>
      <c r="M108" s="4">
        <v>911</v>
      </c>
    </row>
    <row r="109" spans="1:13" x14ac:dyDescent="0.35">
      <c r="A109" t="str">
        <f t="shared" si="3"/>
        <v xml:space="preserve"> ["H4566",1400,858,6,45,19,130,2,350,700,1050],</v>
      </c>
      <c r="B109" s="4" t="str">
        <f t="shared" si="2"/>
        <v>"H4566",</v>
      </c>
      <c r="C109" s="4" t="s">
        <v>27</v>
      </c>
      <c r="D109" s="4">
        <v>1400</v>
      </c>
      <c r="E109" s="4">
        <v>858</v>
      </c>
      <c r="F109" s="4">
        <v>6</v>
      </c>
      <c r="G109" s="4">
        <v>45</v>
      </c>
      <c r="H109" s="4">
        <v>19</v>
      </c>
      <c r="I109" s="4">
        <v>130</v>
      </c>
      <c r="J109" s="4">
        <v>2</v>
      </c>
      <c r="K109" s="4">
        <v>350</v>
      </c>
      <c r="L109" s="4">
        <v>700</v>
      </c>
      <c r="M109" s="4">
        <v>1050</v>
      </c>
    </row>
    <row r="110" spans="1:13" x14ac:dyDescent="0.35">
      <c r="A110" t="str">
        <f t="shared" si="3"/>
        <v xml:space="preserve"> ["H4567",1400,858,6,45,19,130,2,350,700,1050],</v>
      </c>
      <c r="B110" s="4" t="str">
        <f t="shared" si="2"/>
        <v>"H4567",</v>
      </c>
      <c r="C110" s="4" t="s">
        <v>20</v>
      </c>
      <c r="D110" s="4">
        <v>1400</v>
      </c>
      <c r="E110" s="4">
        <v>858</v>
      </c>
      <c r="F110" s="4">
        <v>6</v>
      </c>
      <c r="G110" s="4">
        <v>45</v>
      </c>
      <c r="H110" s="4">
        <v>19</v>
      </c>
      <c r="I110" s="4">
        <v>130</v>
      </c>
      <c r="J110" s="4">
        <v>2</v>
      </c>
      <c r="K110" s="7">
        <v>350</v>
      </c>
      <c r="L110" s="7">
        <v>700</v>
      </c>
      <c r="M110" s="7">
        <v>1050</v>
      </c>
    </row>
    <row r="111" spans="1:13" x14ac:dyDescent="0.35">
      <c r="A111" t="str">
        <f t="shared" si="3"/>
        <v xml:space="preserve"> ["H4568",1215,860,4,45,15,130,0,303,607,911],</v>
      </c>
      <c r="B111" s="4" t="str">
        <f t="shared" si="2"/>
        <v>"H4568",</v>
      </c>
      <c r="C111" s="4" t="s">
        <v>37</v>
      </c>
      <c r="D111" s="4">
        <v>1215</v>
      </c>
      <c r="E111" s="4">
        <v>860</v>
      </c>
      <c r="F111" s="4">
        <v>4</v>
      </c>
      <c r="G111" s="4">
        <v>45</v>
      </c>
      <c r="H111" s="4">
        <v>15</v>
      </c>
      <c r="I111" s="4">
        <v>130</v>
      </c>
      <c r="J111" s="4">
        <v>0</v>
      </c>
      <c r="K111" s="4">
        <v>303</v>
      </c>
      <c r="L111" s="4">
        <v>607</v>
      </c>
      <c r="M111" s="4">
        <v>911</v>
      </c>
    </row>
    <row r="112" spans="1:13" x14ac:dyDescent="0.35">
      <c r="A112" t="str">
        <f t="shared" si="3"/>
        <v xml:space="preserve"> ["I2697",1025,925,4,45,15,130,0,256,513,769],</v>
      </c>
      <c r="B112" s="4" t="str">
        <f t="shared" si="2"/>
        <v>"I2697",</v>
      </c>
      <c r="C112" s="4" t="s">
        <v>104</v>
      </c>
      <c r="D112" s="4">
        <v>1025</v>
      </c>
      <c r="E112" s="4">
        <v>925</v>
      </c>
      <c r="F112" s="4">
        <v>4</v>
      </c>
      <c r="G112" s="4">
        <v>45</v>
      </c>
      <c r="H112" s="4">
        <v>15</v>
      </c>
      <c r="I112" s="4">
        <v>130</v>
      </c>
      <c r="J112" s="4">
        <v>0</v>
      </c>
      <c r="K112" s="4">
        <v>256</v>
      </c>
      <c r="L112" s="4">
        <v>513</v>
      </c>
      <c r="M112" s="4">
        <v>769</v>
      </c>
    </row>
    <row r="113" spans="1:13" x14ac:dyDescent="0.35">
      <c r="A113" t="str">
        <f t="shared" si="3"/>
        <v xml:space="preserve"> ["J2357",658,452,4,4,45,130,0,164,329,493],</v>
      </c>
      <c r="B113" s="4" t="str">
        <f t="shared" si="2"/>
        <v>"J2357",</v>
      </c>
      <c r="C113" s="4" t="s">
        <v>16</v>
      </c>
      <c r="D113" s="4">
        <v>658</v>
      </c>
      <c r="E113" s="4">
        <v>452</v>
      </c>
      <c r="F113" s="4">
        <v>4</v>
      </c>
      <c r="G113" s="4">
        <v>4</v>
      </c>
      <c r="H113" s="4">
        <v>45</v>
      </c>
      <c r="I113" s="4">
        <v>130</v>
      </c>
      <c r="J113" s="4">
        <v>0</v>
      </c>
      <c r="K113" s="4">
        <v>164</v>
      </c>
      <c r="L113" s="4">
        <v>329</v>
      </c>
      <c r="M113" s="4">
        <v>493</v>
      </c>
    </row>
    <row r="114" spans="1:13" x14ac:dyDescent="0.35">
      <c r="A114" t="str">
        <f t="shared" si="3"/>
        <v xml:space="preserve"> ["J2358",870,650,4,4,45,130,3,217,435,652],</v>
      </c>
      <c r="B114" s="4" t="str">
        <f t="shared" si="2"/>
        <v>"J2358",</v>
      </c>
      <c r="C114" s="4" t="s">
        <v>131</v>
      </c>
      <c r="D114" s="4">
        <v>870</v>
      </c>
      <c r="E114" s="4">
        <v>650</v>
      </c>
      <c r="F114" s="4">
        <v>4</v>
      </c>
      <c r="G114" s="4">
        <v>4</v>
      </c>
      <c r="H114" s="4">
        <v>45</v>
      </c>
      <c r="I114" s="4">
        <v>130</v>
      </c>
      <c r="J114" s="4">
        <v>3</v>
      </c>
      <c r="K114" s="4">
        <v>217</v>
      </c>
      <c r="L114" s="4">
        <v>435</v>
      </c>
      <c r="M114" s="4">
        <v>652</v>
      </c>
    </row>
    <row r="115" spans="1:13" x14ac:dyDescent="0.35">
      <c r="A115" t="str">
        <f t="shared" si="3"/>
        <v xml:space="preserve"> ["J7579",841,865,4,45,15,130,0,210,421,631],</v>
      </c>
      <c r="B115" s="4" t="str">
        <f t="shared" si="2"/>
        <v>"J7579",</v>
      </c>
      <c r="C115" s="4" t="s">
        <v>110</v>
      </c>
      <c r="D115" s="4">
        <v>841</v>
      </c>
      <c r="E115" s="4">
        <v>865</v>
      </c>
      <c r="F115" s="4">
        <v>4</v>
      </c>
      <c r="G115" s="4">
        <v>45</v>
      </c>
      <c r="H115" s="4">
        <v>15</v>
      </c>
      <c r="I115" s="4">
        <v>130</v>
      </c>
      <c r="J115" s="4">
        <v>0</v>
      </c>
      <c r="K115" s="4">
        <v>210</v>
      </c>
      <c r="L115" s="4">
        <v>421</v>
      </c>
      <c r="M115" s="4">
        <v>631</v>
      </c>
    </row>
    <row r="116" spans="1:13" x14ac:dyDescent="0.35">
      <c r="A116" t="str">
        <f t="shared" si="3"/>
        <v xml:space="preserve"> ["K2535",1200,850,6,45,15,130,1,300,600,900],</v>
      </c>
      <c r="B116" s="4" t="str">
        <f t="shared" si="2"/>
        <v>"K2535",</v>
      </c>
      <c r="C116" s="4" t="s">
        <v>30</v>
      </c>
      <c r="D116" s="4">
        <v>1200</v>
      </c>
      <c r="E116" s="4">
        <v>850</v>
      </c>
      <c r="F116" s="4">
        <v>6</v>
      </c>
      <c r="G116" s="4">
        <v>45</v>
      </c>
      <c r="H116" s="4">
        <v>15</v>
      </c>
      <c r="I116" s="4">
        <v>130</v>
      </c>
      <c r="J116" s="4">
        <v>1</v>
      </c>
      <c r="K116" s="7">
        <v>300</v>
      </c>
      <c r="L116" s="7">
        <v>600</v>
      </c>
      <c r="M116" s="7">
        <v>900</v>
      </c>
    </row>
    <row r="117" spans="1:13" x14ac:dyDescent="0.35">
      <c r="A117" t="str">
        <f t="shared" si="3"/>
        <v xml:space="preserve"> ["K2536",1200,850,6,45,15,130,1,300,600,900],</v>
      </c>
      <c r="B117" s="4" t="str">
        <f t="shared" si="2"/>
        <v>"K2536",</v>
      </c>
      <c r="C117" s="4" t="s">
        <v>17</v>
      </c>
      <c r="D117" s="4">
        <v>1200</v>
      </c>
      <c r="E117" s="4">
        <v>850</v>
      </c>
      <c r="F117" s="4">
        <v>6</v>
      </c>
      <c r="G117" s="4">
        <v>45</v>
      </c>
      <c r="H117" s="4">
        <v>15</v>
      </c>
      <c r="I117" s="4">
        <v>130</v>
      </c>
      <c r="J117" s="4">
        <v>1</v>
      </c>
      <c r="K117" s="4">
        <v>300</v>
      </c>
      <c r="L117" s="4">
        <v>600</v>
      </c>
      <c r="M117" s="4">
        <v>900</v>
      </c>
    </row>
    <row r="118" spans="1:13" x14ac:dyDescent="0.35">
      <c r="A118" t="str">
        <f t="shared" si="3"/>
        <v xml:space="preserve"> ["K2537",1215,860,4,45,15,130,1,303,607,911],</v>
      </c>
      <c r="B118" s="4" t="str">
        <f t="shared" si="2"/>
        <v>"K2537",</v>
      </c>
      <c r="C118" s="4" t="s">
        <v>33</v>
      </c>
      <c r="D118" s="4">
        <v>1215</v>
      </c>
      <c r="E118" s="4">
        <v>860</v>
      </c>
      <c r="F118" s="4">
        <v>4</v>
      </c>
      <c r="G118" s="4">
        <v>45</v>
      </c>
      <c r="H118" s="4">
        <v>15</v>
      </c>
      <c r="I118" s="4">
        <v>130</v>
      </c>
      <c r="J118" s="4">
        <v>1</v>
      </c>
      <c r="K118" s="4">
        <v>303</v>
      </c>
      <c r="L118" s="4">
        <v>607</v>
      </c>
      <c r="M118" s="4">
        <v>911</v>
      </c>
    </row>
    <row r="119" spans="1:13" x14ac:dyDescent="0.35">
      <c r="A119" t="str">
        <f t="shared" si="3"/>
        <v xml:space="preserve"> ["K2547",1237,995,4,45,15,130,3,309,619,928],</v>
      </c>
      <c r="B119" s="4" t="str">
        <f t="shared" si="2"/>
        <v>"K2547",</v>
      </c>
      <c r="C119" s="4" t="s">
        <v>101</v>
      </c>
      <c r="D119" s="4">
        <v>1237</v>
      </c>
      <c r="E119" s="4">
        <v>995</v>
      </c>
      <c r="F119" s="4">
        <v>4</v>
      </c>
      <c r="G119" s="4">
        <v>45</v>
      </c>
      <c r="H119" s="4">
        <v>15</v>
      </c>
      <c r="I119" s="4">
        <v>130</v>
      </c>
      <c r="J119" s="4">
        <v>3</v>
      </c>
      <c r="K119" s="4">
        <v>309</v>
      </c>
      <c r="L119" s="4">
        <v>619</v>
      </c>
      <c r="M119" s="4">
        <v>928</v>
      </c>
    </row>
    <row r="120" spans="1:13" x14ac:dyDescent="0.35">
      <c r="A120" t="str">
        <f t="shared" si="3"/>
        <v xml:space="preserve"> ["K2587",1568,1000,4,45,15,130,1,392,784,1176],</v>
      </c>
      <c r="B120" s="4" t="str">
        <f t="shared" si="2"/>
        <v>"K2587",</v>
      </c>
      <c r="C120" s="4" t="s">
        <v>25</v>
      </c>
      <c r="D120" s="4">
        <v>1568</v>
      </c>
      <c r="E120" s="4">
        <v>1000</v>
      </c>
      <c r="F120" s="4">
        <v>4</v>
      </c>
      <c r="G120" s="4">
        <v>45</v>
      </c>
      <c r="H120" s="4">
        <v>15</v>
      </c>
      <c r="I120" s="4">
        <v>130</v>
      </c>
      <c r="J120" s="4">
        <v>1</v>
      </c>
      <c r="K120" s="4">
        <v>392</v>
      </c>
      <c r="L120" s="4">
        <v>784</v>
      </c>
      <c r="M120" s="4">
        <v>1176</v>
      </c>
    </row>
    <row r="121" spans="1:13" x14ac:dyDescent="0.35">
      <c r="A121" t="str">
        <f t="shared" si="3"/>
        <v xml:space="preserve"> ["K5645",1215,860,4,45,15,130,3,303,607,911],</v>
      </c>
      <c r="B121" s="4" t="str">
        <f t="shared" si="2"/>
        <v>"K5645",</v>
      </c>
      <c r="C121" s="4" t="s">
        <v>9</v>
      </c>
      <c r="D121" s="4">
        <v>1215</v>
      </c>
      <c r="E121" s="4">
        <v>860</v>
      </c>
      <c r="F121" s="4">
        <v>4</v>
      </c>
      <c r="G121" s="4">
        <v>45</v>
      </c>
      <c r="H121" s="4">
        <v>15</v>
      </c>
      <c r="I121" s="4">
        <v>130</v>
      </c>
      <c r="J121" s="4">
        <v>3</v>
      </c>
      <c r="K121" s="4">
        <v>303</v>
      </c>
      <c r="L121" s="4">
        <v>607</v>
      </c>
      <c r="M121" s="4">
        <v>911</v>
      </c>
    </row>
    <row r="122" spans="1:13" x14ac:dyDescent="0.35">
      <c r="A122" t="str">
        <f t="shared" si="3"/>
        <v xml:space="preserve"> ["K5646",1215,860,4,45,15,130,3,303,607,911],</v>
      </c>
      <c r="B122" s="4" t="str">
        <f t="shared" si="2"/>
        <v>"K5646",</v>
      </c>
      <c r="C122" s="4" t="s">
        <v>21</v>
      </c>
      <c r="D122" s="4">
        <v>1215</v>
      </c>
      <c r="E122" s="4">
        <v>860</v>
      </c>
      <c r="F122" s="4">
        <v>4</v>
      </c>
      <c r="G122" s="4">
        <v>45</v>
      </c>
      <c r="H122" s="4">
        <v>15</v>
      </c>
      <c r="I122" s="4">
        <v>130</v>
      </c>
      <c r="J122" s="4">
        <v>3</v>
      </c>
      <c r="K122" s="7">
        <v>303</v>
      </c>
      <c r="L122" s="7">
        <v>607</v>
      </c>
      <c r="M122" s="7">
        <v>911</v>
      </c>
    </row>
    <row r="123" spans="1:13" x14ac:dyDescent="0.35">
      <c r="A123" t="str">
        <f t="shared" si="3"/>
        <v xml:space="preserve"> ["K5647",1200,862,8,70,15,130,1,300,600,900],</v>
      </c>
      <c r="B123" s="4" t="str">
        <f t="shared" si="2"/>
        <v>"K5647",</v>
      </c>
      <c r="C123" s="4" t="s">
        <v>38</v>
      </c>
      <c r="D123" s="4">
        <v>1200</v>
      </c>
      <c r="E123" s="4">
        <v>862</v>
      </c>
      <c r="F123" s="4">
        <v>8</v>
      </c>
      <c r="G123" s="4">
        <v>70</v>
      </c>
      <c r="H123" s="4">
        <v>15</v>
      </c>
      <c r="I123" s="4">
        <v>130</v>
      </c>
      <c r="J123" s="4">
        <v>1</v>
      </c>
      <c r="K123" s="7">
        <v>300</v>
      </c>
      <c r="L123" s="7">
        <v>600</v>
      </c>
      <c r="M123" s="7">
        <v>900</v>
      </c>
    </row>
    <row r="124" spans="1:13" x14ac:dyDescent="0.35">
      <c r="A124" t="str">
        <f t="shared" si="3"/>
        <v xml:space="preserve"> ["M2578",956,785,4,4,45,130,1,239,478,717],</v>
      </c>
      <c r="B124" s="4" t="str">
        <f t="shared" si="2"/>
        <v>"M2578",</v>
      </c>
      <c r="C124" t="s">
        <v>24</v>
      </c>
      <c r="D124">
        <v>956</v>
      </c>
      <c r="E124">
        <v>785</v>
      </c>
      <c r="F124">
        <v>4</v>
      </c>
      <c r="G124">
        <v>4</v>
      </c>
      <c r="H124">
        <v>45</v>
      </c>
      <c r="I124">
        <v>130</v>
      </c>
      <c r="J124">
        <v>1</v>
      </c>
      <c r="K124">
        <v>239</v>
      </c>
      <c r="L124">
        <v>478</v>
      </c>
      <c r="M124">
        <v>717</v>
      </c>
    </row>
    <row r="125" spans="1:13" x14ac:dyDescent="0.35">
      <c r="A125" t="str">
        <f t="shared" si="3"/>
        <v xml:space="preserve"> ["N1287",897,750,6,45,15,130,1,224,448,672],</v>
      </c>
      <c r="B125" s="4" t="str">
        <f t="shared" si="2"/>
        <v>"N1287",</v>
      </c>
      <c r="C125" t="s">
        <v>83</v>
      </c>
      <c r="D125">
        <v>897</v>
      </c>
      <c r="E125">
        <v>750</v>
      </c>
      <c r="F125">
        <v>6</v>
      </c>
      <c r="G125">
        <v>45</v>
      </c>
      <c r="H125">
        <v>15</v>
      </c>
      <c r="I125">
        <v>130</v>
      </c>
      <c r="J125">
        <v>1</v>
      </c>
      <c r="K125">
        <v>224</v>
      </c>
      <c r="L125">
        <v>448</v>
      </c>
      <c r="M125">
        <v>672</v>
      </c>
    </row>
    <row r="126" spans="1:13" x14ac:dyDescent="0.35">
      <c r="A126" t="str">
        <f t="shared" si="3"/>
        <v xml:space="preserve"> ["N2587",1600,920,4,45,15,130,0,400,800,1200],</v>
      </c>
      <c r="B126" s="4" t="str">
        <f t="shared" si="2"/>
        <v>"N2587",</v>
      </c>
      <c r="C126" t="s">
        <v>26</v>
      </c>
      <c r="D126">
        <v>1600</v>
      </c>
      <c r="E126">
        <v>920</v>
      </c>
      <c r="F126">
        <v>4</v>
      </c>
      <c r="G126">
        <v>45</v>
      </c>
      <c r="H126">
        <v>15</v>
      </c>
      <c r="I126">
        <v>130</v>
      </c>
      <c r="J126">
        <v>0</v>
      </c>
      <c r="K126">
        <v>400</v>
      </c>
      <c r="L126">
        <v>800</v>
      </c>
      <c r="M126">
        <v>1200</v>
      </c>
    </row>
    <row r="127" spans="1:13" x14ac:dyDescent="0.35">
      <c r="A127" t="str">
        <f t="shared" si="3"/>
        <v xml:space="preserve"> ["N2588",1400,864,6,45,19,130,3,350,700,1050],</v>
      </c>
      <c r="B127" s="4" t="str">
        <f t="shared" si="2"/>
        <v>"N2588",</v>
      </c>
      <c r="C127" t="s">
        <v>35</v>
      </c>
      <c r="D127">
        <v>1400</v>
      </c>
      <c r="E127">
        <v>864</v>
      </c>
      <c r="F127">
        <v>6</v>
      </c>
      <c r="G127">
        <v>45</v>
      </c>
      <c r="H127">
        <v>19</v>
      </c>
      <c r="I127">
        <v>130</v>
      </c>
      <c r="J127">
        <v>3</v>
      </c>
      <c r="K127">
        <v>350</v>
      </c>
      <c r="L127">
        <v>700</v>
      </c>
      <c r="M127">
        <v>1050</v>
      </c>
    </row>
    <row r="128" spans="1:13" x14ac:dyDescent="0.35">
      <c r="A128" t="str">
        <f t="shared" si="3"/>
        <v xml:space="preserve"> ["O2368",1267,856,4,45,15,130,0,316,633,950],</v>
      </c>
      <c r="B128" s="4" t="str">
        <f t="shared" si="2"/>
        <v>"O2368",</v>
      </c>
      <c r="C128" t="s">
        <v>88</v>
      </c>
      <c r="D128">
        <v>1267</v>
      </c>
      <c r="E128">
        <v>856</v>
      </c>
      <c r="F128">
        <v>4</v>
      </c>
      <c r="G128">
        <v>45</v>
      </c>
      <c r="H128">
        <v>15</v>
      </c>
      <c r="I128">
        <v>130</v>
      </c>
      <c r="J128">
        <v>0</v>
      </c>
      <c r="K128">
        <v>316</v>
      </c>
      <c r="L128">
        <v>633</v>
      </c>
      <c r="M128">
        <v>950</v>
      </c>
    </row>
    <row r="129" spans="1:13" x14ac:dyDescent="0.35">
      <c r="A129" t="str">
        <f t="shared" si="3"/>
        <v xml:space="preserve"> ["O7846",1070,954,4,45,15,130,0,268,535,803],</v>
      </c>
      <c r="B129" s="4" t="str">
        <f t="shared" si="2"/>
        <v>"O7846",</v>
      </c>
      <c r="C129" t="s">
        <v>121</v>
      </c>
      <c r="D129">
        <v>1070</v>
      </c>
      <c r="E129">
        <v>954</v>
      </c>
      <c r="F129">
        <v>4</v>
      </c>
      <c r="G129">
        <v>45</v>
      </c>
      <c r="H129">
        <v>15</v>
      </c>
      <c r="I129">
        <v>130</v>
      </c>
      <c r="J129">
        <v>0</v>
      </c>
      <c r="K129">
        <v>268</v>
      </c>
      <c r="L129">
        <v>535</v>
      </c>
      <c r="M129">
        <v>803</v>
      </c>
    </row>
    <row r="130" spans="1:13" x14ac:dyDescent="0.35">
      <c r="A130" t="str">
        <f t="shared" si="3"/>
        <v xml:space="preserve"> ["Q2577",1357,878,4,45,15,130,0,339,678,1017],</v>
      </c>
      <c r="B130" s="4" t="str">
        <f t="shared" si="2"/>
        <v>"Q2577",</v>
      </c>
      <c r="C130" t="s">
        <v>96</v>
      </c>
      <c r="D130">
        <v>1357</v>
      </c>
      <c r="E130">
        <v>878</v>
      </c>
      <c r="F130">
        <v>4</v>
      </c>
      <c r="G130">
        <v>45</v>
      </c>
      <c r="H130">
        <v>15</v>
      </c>
      <c r="I130">
        <v>130</v>
      </c>
      <c r="J130">
        <v>0</v>
      </c>
      <c r="K130">
        <v>339</v>
      </c>
      <c r="L130">
        <v>678</v>
      </c>
      <c r="M130">
        <v>1017</v>
      </c>
    </row>
    <row r="131" spans="1:13" x14ac:dyDescent="0.35">
      <c r="A131" t="str">
        <f t="shared" si="3"/>
        <v xml:space="preserve"> ["Q2578",1357,865,4,45,15,130,0,339,678,1017],</v>
      </c>
      <c r="B131" s="4" t="str">
        <f t="shared" si="2"/>
        <v>"Q2578",</v>
      </c>
      <c r="C131" t="s">
        <v>97</v>
      </c>
      <c r="D131">
        <v>1357</v>
      </c>
      <c r="E131">
        <v>865</v>
      </c>
      <c r="F131">
        <v>4</v>
      </c>
      <c r="G131">
        <v>45</v>
      </c>
      <c r="H131">
        <v>15</v>
      </c>
      <c r="I131">
        <v>130</v>
      </c>
      <c r="J131">
        <v>0</v>
      </c>
      <c r="K131">
        <v>339</v>
      </c>
      <c r="L131">
        <v>678</v>
      </c>
      <c r="M131">
        <v>1017</v>
      </c>
    </row>
    <row r="132" spans="1:13" x14ac:dyDescent="0.35">
      <c r="A132" t="str">
        <f t="shared" si="3"/>
        <v xml:space="preserve"> ["Q7846",1200,1050,4,45,15,130,0,300,600,900],</v>
      </c>
      <c r="B132" s="4" t="str">
        <f t="shared" si="2"/>
        <v>"Q7846",</v>
      </c>
      <c r="C132" t="s">
        <v>120</v>
      </c>
      <c r="D132">
        <v>1200</v>
      </c>
      <c r="E132">
        <v>1050</v>
      </c>
      <c r="F132">
        <v>4</v>
      </c>
      <c r="G132">
        <v>45</v>
      </c>
      <c r="H132">
        <v>15</v>
      </c>
      <c r="I132">
        <v>130</v>
      </c>
      <c r="J132">
        <v>0</v>
      </c>
      <c r="K132">
        <v>300</v>
      </c>
      <c r="L132">
        <v>600</v>
      </c>
      <c r="M132">
        <v>900</v>
      </c>
    </row>
    <row r="133" spans="1:13" x14ac:dyDescent="0.35">
      <c r="A133" t="str">
        <f t="shared" si="3"/>
        <v xml:space="preserve"> ["R1597",852,635,4,4,45,130,0,213,426,639],</v>
      </c>
      <c r="B133" s="4" t="str">
        <f t="shared" si="2"/>
        <v>"R1597",</v>
      </c>
      <c r="C133" t="s">
        <v>122</v>
      </c>
      <c r="D133">
        <v>852</v>
      </c>
      <c r="E133">
        <v>635</v>
      </c>
      <c r="F133">
        <v>4</v>
      </c>
      <c r="G133">
        <v>4</v>
      </c>
      <c r="H133">
        <v>45</v>
      </c>
      <c r="I133">
        <v>130</v>
      </c>
      <c r="J133">
        <v>0</v>
      </c>
      <c r="K133">
        <v>213</v>
      </c>
      <c r="L133">
        <v>426</v>
      </c>
      <c r="M133">
        <v>639</v>
      </c>
    </row>
    <row r="134" spans="1:13" x14ac:dyDescent="0.35">
      <c r="A134" t="str">
        <f t="shared" si="3"/>
        <v xml:space="preserve"> ["R2964",1200,1000,4,45,15,130,0,300,600,900],</v>
      </c>
      <c r="B134" s="4" t="str">
        <f t="shared" si="2"/>
        <v>"R2964",</v>
      </c>
      <c r="C134" t="s">
        <v>112</v>
      </c>
      <c r="D134">
        <v>1200</v>
      </c>
      <c r="E134">
        <v>1000</v>
      </c>
      <c r="F134">
        <v>4</v>
      </c>
      <c r="G134">
        <v>45</v>
      </c>
      <c r="H134">
        <v>15</v>
      </c>
      <c r="I134">
        <v>130</v>
      </c>
      <c r="J134">
        <v>0</v>
      </c>
      <c r="K134">
        <v>300</v>
      </c>
      <c r="L134">
        <v>600</v>
      </c>
      <c r="M134">
        <v>900</v>
      </c>
    </row>
    <row r="135" spans="1:13" x14ac:dyDescent="0.35">
      <c r="A135" t="str">
        <f t="shared" si="3"/>
        <v xml:space="preserve"> ["R6465",1215,854,8,45,15,130,1,303,607,911],</v>
      </c>
      <c r="B135" s="4" t="str">
        <f t="shared" si="2"/>
        <v>"R6465",</v>
      </c>
      <c r="C135" t="s">
        <v>28</v>
      </c>
      <c r="D135">
        <v>1215</v>
      </c>
      <c r="E135">
        <v>854</v>
      </c>
      <c r="F135">
        <v>8</v>
      </c>
      <c r="G135">
        <v>45</v>
      </c>
      <c r="H135">
        <v>15</v>
      </c>
      <c r="I135">
        <v>130</v>
      </c>
      <c r="J135">
        <v>1</v>
      </c>
      <c r="K135">
        <v>303</v>
      </c>
      <c r="L135">
        <v>607</v>
      </c>
      <c r="M135">
        <v>911</v>
      </c>
    </row>
    <row r="136" spans="1:13" x14ac:dyDescent="0.35">
      <c r="A136" t="str">
        <f t="shared" si="3"/>
        <v xml:space="preserve"> ["S2368",1333,1000,4,45,15,130,0,250,667,1000],</v>
      </c>
      <c r="B136" s="4" t="str">
        <f t="shared" si="2"/>
        <v>"S2368",</v>
      </c>
      <c r="C136" t="s">
        <v>107</v>
      </c>
      <c r="D136">
        <v>1333</v>
      </c>
      <c r="E136">
        <v>1000</v>
      </c>
      <c r="F136">
        <v>4</v>
      </c>
      <c r="G136">
        <v>45</v>
      </c>
      <c r="H136">
        <v>15</v>
      </c>
      <c r="I136">
        <v>130</v>
      </c>
      <c r="J136">
        <v>0</v>
      </c>
      <c r="K136">
        <v>250</v>
      </c>
      <c r="L136">
        <v>667</v>
      </c>
      <c r="M136">
        <v>1000</v>
      </c>
    </row>
    <row r="137" spans="1:13" x14ac:dyDescent="0.35">
      <c r="A137" t="str">
        <f t="shared" si="3"/>
        <v xml:space="preserve"> ["T2397",654,558,5,45,15,130,0,164,327,491],</v>
      </c>
      <c r="B137" s="4" t="str">
        <f t="shared" si="2"/>
        <v>"T2397",</v>
      </c>
      <c r="C137" t="s">
        <v>116</v>
      </c>
      <c r="D137">
        <v>654</v>
      </c>
      <c r="E137">
        <v>558</v>
      </c>
      <c r="F137">
        <v>5</v>
      </c>
      <c r="G137">
        <v>45</v>
      </c>
      <c r="H137">
        <v>15</v>
      </c>
      <c r="I137">
        <v>130</v>
      </c>
      <c r="J137">
        <v>0</v>
      </c>
      <c r="K137">
        <v>164</v>
      </c>
      <c r="L137">
        <v>327</v>
      </c>
      <c r="M137">
        <v>491</v>
      </c>
    </row>
    <row r="138" spans="1:13" x14ac:dyDescent="0.35">
      <c r="A138" t="str">
        <f t="shared" si="3"/>
        <v xml:space="preserve"> ["U1287",1267,650,4,45,15,130,0,316,633,950],</v>
      </c>
      <c r="B138" s="4" t="str">
        <f t="shared" si="2"/>
        <v>"U1287",</v>
      </c>
      <c r="C138" t="s">
        <v>86</v>
      </c>
      <c r="D138">
        <v>1267</v>
      </c>
      <c r="E138">
        <v>650</v>
      </c>
      <c r="F138">
        <v>4</v>
      </c>
      <c r="G138">
        <v>45</v>
      </c>
      <c r="H138">
        <v>15</v>
      </c>
      <c r="I138">
        <v>130</v>
      </c>
      <c r="J138">
        <v>0</v>
      </c>
      <c r="K138">
        <v>316</v>
      </c>
      <c r="L138">
        <v>633</v>
      </c>
      <c r="M138">
        <v>950</v>
      </c>
    </row>
    <row r="139" spans="1:13" x14ac:dyDescent="0.35">
      <c r="A139" t="str">
        <f t="shared" si="3"/>
        <v xml:space="preserve"> ["U2187",1253,894,4,45,15,130,1,313,627,940],</v>
      </c>
      <c r="B139" s="4" t="str">
        <f t="shared" ref="B139" si="4">IF(StartTableau=0,"",CONCATENATE(Dummy,C139,Dummy&amp;","))</f>
        <v>"U2187",</v>
      </c>
      <c r="C139" t="s">
        <v>108</v>
      </c>
      <c r="D139">
        <v>1253</v>
      </c>
      <c r="E139">
        <v>894</v>
      </c>
      <c r="F139">
        <v>4</v>
      </c>
      <c r="G139">
        <v>45</v>
      </c>
      <c r="H139">
        <v>15</v>
      </c>
      <c r="I139">
        <v>130</v>
      </c>
      <c r="J139">
        <v>1</v>
      </c>
      <c r="K139">
        <v>313</v>
      </c>
      <c r="L139">
        <v>627</v>
      </c>
      <c r="M139">
        <v>940</v>
      </c>
    </row>
    <row r="140" spans="1:13" x14ac:dyDescent="0.35">
      <c r="A140" t="str">
        <f t="shared" si="3"/>
        <v xml:space="preserve"> ["U4987",1204,874,4,45,15,130,0,301,602,903],</v>
      </c>
      <c r="B140" s="4" t="str">
        <f t="shared" ref="B140" si="5">IF(StartTableau=0,"",CONCATENATE(Dummy,C140,Dummy&amp;","))</f>
        <v>"U4987",</v>
      </c>
      <c r="C140" t="s">
        <v>109</v>
      </c>
      <c r="D140">
        <v>1204</v>
      </c>
      <c r="E140">
        <v>874</v>
      </c>
      <c r="F140">
        <v>4</v>
      </c>
      <c r="G140">
        <v>45</v>
      </c>
      <c r="H140">
        <v>15</v>
      </c>
      <c r="I140">
        <v>130</v>
      </c>
      <c r="J140">
        <v>0</v>
      </c>
      <c r="K140">
        <v>301</v>
      </c>
      <c r="L140">
        <v>602</v>
      </c>
      <c r="M140">
        <v>903</v>
      </c>
    </row>
    <row r="141" spans="1:13" x14ac:dyDescent="0.35">
      <c r="A141" t="str">
        <f t="shared" si="3"/>
        <v xml:space="preserve"> ["U7493",1000,800,4,45,15,130,0,250,500,750],</v>
      </c>
      <c r="B141" s="4" t="str">
        <f t="shared" ref="B141" si="6">IF(StartTableau=0,"",CONCATENATE(Dummy,C141,Dummy&amp;","))</f>
        <v>"U7493",</v>
      </c>
      <c r="C141" t="s">
        <v>111</v>
      </c>
      <c r="D141">
        <v>1000</v>
      </c>
      <c r="E141">
        <v>800</v>
      </c>
      <c r="F141">
        <v>4</v>
      </c>
      <c r="G141">
        <v>45</v>
      </c>
      <c r="H141">
        <v>15</v>
      </c>
      <c r="I141">
        <v>130</v>
      </c>
      <c r="J141">
        <v>0</v>
      </c>
      <c r="K141">
        <v>250</v>
      </c>
      <c r="L141">
        <v>500</v>
      </c>
      <c r="M141">
        <v>750</v>
      </c>
    </row>
    <row r="142" spans="1:13" x14ac:dyDescent="0.35">
      <c r="A142" t="str">
        <f t="shared" si="3"/>
        <v xml:space="preserve"> ["V2368",1236,912,10,10,70,130,3,309,618,927],</v>
      </c>
      <c r="B142" s="4" t="str">
        <f t="shared" ref="B142" si="7">IF(StartTableau=0,"",CONCATENATE(Dummy,C142,Dummy&amp;","))</f>
        <v>"V2368",</v>
      </c>
      <c r="C142" t="s">
        <v>80</v>
      </c>
      <c r="D142">
        <v>1236</v>
      </c>
      <c r="E142">
        <v>912</v>
      </c>
      <c r="F142">
        <v>10</v>
      </c>
      <c r="G142">
        <v>10</v>
      </c>
      <c r="H142">
        <v>70</v>
      </c>
      <c r="I142">
        <v>130</v>
      </c>
      <c r="J142">
        <v>3</v>
      </c>
      <c r="K142">
        <v>309</v>
      </c>
      <c r="L142">
        <v>618</v>
      </c>
      <c r="M142">
        <v>927</v>
      </c>
    </row>
    <row r="143" spans="1:13" x14ac:dyDescent="0.35">
      <c r="A143" t="str">
        <f t="shared" si="3"/>
        <v xml:space="preserve"> ["V2781",1450,1022,4,45,15,130,0,363,725,1088],</v>
      </c>
      <c r="B143" s="4" t="str">
        <f t="shared" ref="B143" si="8">IF(StartTableau=0,"",CONCATENATE(Dummy,C143,Dummy&amp;","))</f>
        <v>"V2781",</v>
      </c>
      <c r="C143" t="s">
        <v>133</v>
      </c>
      <c r="D143">
        <v>1450</v>
      </c>
      <c r="E143">
        <v>1022</v>
      </c>
      <c r="F143">
        <v>4</v>
      </c>
      <c r="G143">
        <v>45</v>
      </c>
      <c r="H143">
        <v>15</v>
      </c>
      <c r="I143">
        <v>130</v>
      </c>
      <c r="J143">
        <v>0</v>
      </c>
      <c r="K143">
        <v>363</v>
      </c>
      <c r="L143">
        <v>725</v>
      </c>
      <c r="M143">
        <v>1088</v>
      </c>
    </row>
    <row r="144" spans="1:13" x14ac:dyDescent="0.35">
      <c r="A144" t="str">
        <f t="shared" si="3"/>
        <v xml:space="preserve"> ["W2368",868,478,4,45,15,130,0,217,434,651],</v>
      </c>
      <c r="B144" s="4" t="str">
        <f t="shared" ref="B144" si="9">IF(StartTableau=0,"",CONCATENATE(Dummy,C144,Dummy&amp;","))</f>
        <v>"W2368",</v>
      </c>
      <c r="C144" t="s">
        <v>85</v>
      </c>
      <c r="D144">
        <v>868</v>
      </c>
      <c r="E144">
        <v>478</v>
      </c>
      <c r="F144">
        <v>4</v>
      </c>
      <c r="G144">
        <v>45</v>
      </c>
      <c r="H144">
        <v>15</v>
      </c>
      <c r="I144">
        <v>130</v>
      </c>
      <c r="J144">
        <v>0</v>
      </c>
      <c r="K144">
        <v>217</v>
      </c>
      <c r="L144">
        <v>434</v>
      </c>
      <c r="M144">
        <v>651</v>
      </c>
    </row>
    <row r="145" spans="1:13" x14ac:dyDescent="0.35">
      <c r="A145" t="str">
        <f t="shared" si="3"/>
        <v xml:space="preserve"> ["W2567",1555,879,5,45,19,130,0,388,777,1166],</v>
      </c>
      <c r="B145" s="4" t="str">
        <f t="shared" ref="B145" si="10">IF(StartTableau=0,"",CONCATENATE(Dummy,C145,Dummy&amp;","))</f>
        <v>"W2567",</v>
      </c>
      <c r="C145" t="s">
        <v>91</v>
      </c>
      <c r="D145">
        <v>1555</v>
      </c>
      <c r="E145">
        <v>879</v>
      </c>
      <c r="F145">
        <v>5</v>
      </c>
      <c r="G145">
        <v>45</v>
      </c>
      <c r="H145">
        <v>19</v>
      </c>
      <c r="I145">
        <v>130</v>
      </c>
      <c r="J145">
        <v>0</v>
      </c>
      <c r="K145">
        <v>388</v>
      </c>
      <c r="L145">
        <v>777</v>
      </c>
      <c r="M145">
        <v>1166</v>
      </c>
    </row>
    <row r="146" spans="1:13" x14ac:dyDescent="0.35">
      <c r="A146" t="str">
        <f t="shared" si="3"/>
        <v xml:space="preserve"> ["W2578",1125,750,4,45,15,130,0,281,563,844],</v>
      </c>
      <c r="B146" s="4" t="str">
        <f t="shared" ref="B146" si="11">IF(StartTableau=0,"",CONCATENATE(Dummy,C146,Dummy&amp;","))</f>
        <v>"W2578",</v>
      </c>
      <c r="C146" t="s">
        <v>119</v>
      </c>
      <c r="D146">
        <v>1125</v>
      </c>
      <c r="E146">
        <v>750</v>
      </c>
      <c r="F146">
        <v>4</v>
      </c>
      <c r="G146">
        <v>45</v>
      </c>
      <c r="H146">
        <v>15</v>
      </c>
      <c r="I146">
        <v>130</v>
      </c>
      <c r="J146">
        <v>0</v>
      </c>
      <c r="K146">
        <v>281</v>
      </c>
      <c r="L146">
        <v>563</v>
      </c>
      <c r="M146">
        <v>844</v>
      </c>
    </row>
    <row r="147" spans="1:13" x14ac:dyDescent="0.35">
      <c r="A147" t="str">
        <f t="shared" si="3"/>
        <v xml:space="preserve"> ["X2387",966,465,4,45,15,130,0,241,483,724],</v>
      </c>
      <c r="B147" s="4" t="str">
        <f t="shared" ref="B147" si="12">IF(StartTableau=0,"",CONCATENATE(Dummy,C147,Dummy&amp;","))</f>
        <v>"X2387",</v>
      </c>
      <c r="C147" t="s">
        <v>84</v>
      </c>
      <c r="D147">
        <v>966</v>
      </c>
      <c r="E147">
        <v>465</v>
      </c>
      <c r="F147">
        <v>4</v>
      </c>
      <c r="G147">
        <v>45</v>
      </c>
      <c r="H147">
        <v>15</v>
      </c>
      <c r="I147">
        <v>130</v>
      </c>
      <c r="J147">
        <v>0</v>
      </c>
      <c r="K147">
        <v>241</v>
      </c>
      <c r="L147">
        <v>483</v>
      </c>
      <c r="M147">
        <v>724</v>
      </c>
    </row>
    <row r="148" spans="1:13" x14ac:dyDescent="0.35">
      <c r="A148" t="str">
        <f t="shared" si="3"/>
        <v xml:space="preserve"> ["X2678",758,620,4,45,15,130,0,190,379,569],</v>
      </c>
      <c r="B148" s="4" t="str">
        <f t="shared" ref="B148" si="13">IF(StartTableau=0,"",CONCATENATE(Dummy,C148,Dummy&amp;","))</f>
        <v>"X2678",</v>
      </c>
      <c r="C148" t="s">
        <v>105</v>
      </c>
      <c r="D148">
        <v>758</v>
      </c>
      <c r="E148">
        <v>620</v>
      </c>
      <c r="F148">
        <v>4</v>
      </c>
      <c r="G148">
        <v>45</v>
      </c>
      <c r="H148">
        <v>15</v>
      </c>
      <c r="I148">
        <v>130</v>
      </c>
      <c r="J148">
        <v>0</v>
      </c>
      <c r="K148">
        <v>190</v>
      </c>
      <c r="L148">
        <v>379</v>
      </c>
      <c r="M148">
        <v>569</v>
      </c>
    </row>
    <row r="149" spans="1:13" x14ac:dyDescent="0.35">
      <c r="A149" t="str">
        <f t="shared" si="3"/>
        <v xml:space="preserve"> ["Z2179",1400,630,4,45,15,130,0,350,700,1050],</v>
      </c>
      <c r="B149" s="4" t="str">
        <f t="shared" ref="B149" si="14">IF(StartTableau=0,"",CONCATENATE(Dummy,C149,Dummy&amp;","))</f>
        <v>"Z2179",</v>
      </c>
      <c r="C149" t="s">
        <v>118</v>
      </c>
      <c r="D149">
        <v>1400</v>
      </c>
      <c r="E149">
        <v>630</v>
      </c>
      <c r="F149">
        <v>4</v>
      </c>
      <c r="G149">
        <v>45</v>
      </c>
      <c r="H149">
        <v>15</v>
      </c>
      <c r="I149">
        <v>130</v>
      </c>
      <c r="J149">
        <v>0</v>
      </c>
      <c r="K149">
        <v>350</v>
      </c>
      <c r="L149">
        <v>700</v>
      </c>
      <c r="M149">
        <v>1050</v>
      </c>
    </row>
    <row r="150" spans="1:13" x14ac:dyDescent="0.35">
      <c r="A150" t="str">
        <f t="shared" si="3"/>
        <v xml:space="preserve"> ["Z2358",1230,850,6,45,15,130,0,308,615,922],</v>
      </c>
      <c r="B150" s="4" t="str">
        <f t="shared" ref="B150" si="15">IF(StartTableau=0,"",CONCATENATE(Dummy,C150,Dummy&amp;","))</f>
        <v>"Z2358",</v>
      </c>
      <c r="C150" t="s">
        <v>434</v>
      </c>
      <c r="D150">
        <v>1230</v>
      </c>
      <c r="E150">
        <v>850</v>
      </c>
      <c r="F150">
        <v>6</v>
      </c>
      <c r="G150">
        <v>45</v>
      </c>
      <c r="H150">
        <v>15</v>
      </c>
      <c r="I150">
        <v>130</v>
      </c>
      <c r="J150">
        <v>0</v>
      </c>
      <c r="K150">
        <v>308</v>
      </c>
      <c r="L150">
        <v>615</v>
      </c>
      <c r="M150">
        <v>922</v>
      </c>
    </row>
    <row r="151" spans="1:13" x14ac:dyDescent="0.35">
      <c r="A151" t="str">
        <f t="shared" si="3"/>
        <v xml:space="preserve"> ["Z2387",1342,928,4,45,15,130,0,334,668,1002],</v>
      </c>
      <c r="B151" s="4" t="str">
        <f t="shared" ref="B151" si="16">IF(StartTableau=0,"",CONCATENATE(Dummy,C151,Dummy&amp;","))</f>
        <v>"Z2387",</v>
      </c>
      <c r="C151" t="s">
        <v>129</v>
      </c>
      <c r="D151">
        <v>1342</v>
      </c>
      <c r="E151">
        <v>928</v>
      </c>
      <c r="F151">
        <v>4</v>
      </c>
      <c r="G151">
        <v>45</v>
      </c>
      <c r="H151">
        <v>15</v>
      </c>
      <c r="I151">
        <v>130</v>
      </c>
      <c r="J151">
        <v>0</v>
      </c>
      <c r="K151">
        <v>334</v>
      </c>
      <c r="L151">
        <v>668</v>
      </c>
      <c r="M151">
        <v>1002</v>
      </c>
    </row>
    <row r="152" spans="1:13" x14ac:dyDescent="0.35">
      <c r="A152" t="str">
        <f t="shared" si="3"/>
        <v xml:space="preserve"> ["Z2587",1337,932,4,45,15,130,0,334,668,1002],</v>
      </c>
      <c r="B152" s="4" t="str">
        <f t="shared" ref="B152" si="17">IF(StartTableau=0,"",CONCATENATE(Dummy,C152,Dummy&amp;","))</f>
        <v>"Z2587",</v>
      </c>
      <c r="C152" t="s">
        <v>89</v>
      </c>
      <c r="D152">
        <v>1337</v>
      </c>
      <c r="E152">
        <v>932</v>
      </c>
      <c r="F152">
        <v>4</v>
      </c>
      <c r="G152">
        <v>45</v>
      </c>
      <c r="H152">
        <v>15</v>
      </c>
      <c r="I152">
        <v>130</v>
      </c>
      <c r="J152">
        <v>0</v>
      </c>
      <c r="K152">
        <v>334</v>
      </c>
      <c r="L152">
        <v>668</v>
      </c>
      <c r="M152">
        <v>1002</v>
      </c>
    </row>
    <row r="153" spans="1:13" x14ac:dyDescent="0.35">
      <c r="A153" t="str">
        <f t="shared" si="3"/>
        <v xml:space="preserve"> ["Z2870",1425,1000,4,45,15,130,0,356,713,1069],</v>
      </c>
      <c r="B153" s="4" t="str">
        <f t="shared" ref="B153" si="18">IF(StartTableau=0,"",CONCATENATE(Dummy,C153,Dummy&amp;","))</f>
        <v>"Z2870",</v>
      </c>
      <c r="C153" t="s">
        <v>134</v>
      </c>
      <c r="D153">
        <v>1425</v>
      </c>
      <c r="E153">
        <v>1000</v>
      </c>
      <c r="F153">
        <v>4</v>
      </c>
      <c r="G153">
        <v>45</v>
      </c>
      <c r="H153">
        <v>15</v>
      </c>
      <c r="I153">
        <v>130</v>
      </c>
      <c r="J153">
        <v>0</v>
      </c>
      <c r="K153">
        <v>356</v>
      </c>
      <c r="L153">
        <v>713</v>
      </c>
      <c r="M153">
        <v>1069</v>
      </c>
    </row>
    <row r="154" spans="1:13" x14ac:dyDescent="0.35">
      <c r="A154" t="str">
        <f t="shared" si="3"/>
        <v xml:space="preserve"> ["Z2874",1523,763,6,45,15,130,0,381,762,1142],</v>
      </c>
      <c r="B154" s="4" t="str">
        <f t="shared" ref="B154" si="19">IF(StartTableau=0,"",CONCATENATE(Dummy,C154,Dummy&amp;","))</f>
        <v>"Z2874",</v>
      </c>
      <c r="C154" t="s">
        <v>435</v>
      </c>
      <c r="D154">
        <v>1523</v>
      </c>
      <c r="E154">
        <v>763</v>
      </c>
      <c r="F154">
        <v>6</v>
      </c>
      <c r="G154">
        <v>45</v>
      </c>
      <c r="H154">
        <v>15</v>
      </c>
      <c r="I154">
        <v>130</v>
      </c>
      <c r="J154">
        <v>0</v>
      </c>
      <c r="K154">
        <v>381</v>
      </c>
      <c r="L154">
        <v>762</v>
      </c>
      <c r="M154">
        <v>1142</v>
      </c>
    </row>
    <row r="155" spans="1:13" x14ac:dyDescent="0.35">
      <c r="A155" t="str">
        <f t="shared" si="3"/>
        <v xml:space="preserve"> ["Z7892",864,781,4,45,15,130,0,216,433,649],</v>
      </c>
      <c r="B155" s="4" t="str">
        <f t="shared" ref="B155" si="20">IF(StartTableau=0,"",CONCATENATE(Dummy,C155,Dummy&amp;","))</f>
        <v>"Z7892",</v>
      </c>
      <c r="C155" t="s">
        <v>135</v>
      </c>
      <c r="D155">
        <v>864</v>
      </c>
      <c r="E155">
        <v>781</v>
      </c>
      <c r="F155">
        <v>4</v>
      </c>
      <c r="G155">
        <v>45</v>
      </c>
      <c r="H155">
        <v>15</v>
      </c>
      <c r="I155">
        <v>130</v>
      </c>
      <c r="J155">
        <v>0</v>
      </c>
      <c r="K155">
        <v>216</v>
      </c>
      <c r="L155">
        <v>433</v>
      </c>
      <c r="M155">
        <v>649</v>
      </c>
    </row>
    <row r="156" spans="1:13" x14ac:dyDescent="0.35">
      <c r="A156" t="str">
        <f t="shared" si="3"/>
        <v xml:space="preserve"> ["Z7897",865,785,4,45,15,130,0,216,433,649],</v>
      </c>
      <c r="B156" s="4" t="str">
        <f t="shared" ref="B156" si="21">IF(StartTableau=0,"",CONCATENATE(Dummy,C156,Dummy&amp;","))</f>
        <v>"Z7897",</v>
      </c>
      <c r="C156" t="s">
        <v>130</v>
      </c>
      <c r="D156">
        <v>865</v>
      </c>
      <c r="E156">
        <v>785</v>
      </c>
      <c r="F156">
        <v>4</v>
      </c>
      <c r="G156">
        <v>45</v>
      </c>
      <c r="H156">
        <v>15</v>
      </c>
      <c r="I156">
        <v>130</v>
      </c>
      <c r="J156">
        <v>0</v>
      </c>
      <c r="K156">
        <v>216</v>
      </c>
      <c r="L156">
        <v>433</v>
      </c>
      <c r="M156">
        <v>649</v>
      </c>
    </row>
    <row r="157" spans="1:13" x14ac:dyDescent="0.35">
      <c r="A157" t="str">
        <f t="shared" si="3"/>
        <v xml:space="preserve"> ["",,,,,,,,,,],</v>
      </c>
      <c r="B157" s="4" t="str">
        <f t="shared" ref="B157" si="22">IF(StartTableau=0,"",CONCATENATE(Dummy,C157,Dummy&amp;","))</f>
        <v>"",</v>
      </c>
    </row>
  </sheetData>
  <autoFilter ref="E34:M122" xr:uid="{B73679AD-DB5A-4F77-84B5-57C984E04E2B}">
    <sortState xmlns:xlrd2="http://schemas.microsoft.com/office/spreadsheetml/2017/richdata2" ref="E35:M108">
      <sortCondition descending="1" ref="I34:I108"/>
    </sortState>
  </autoFilter>
  <mergeCells count="2">
    <mergeCell ref="H1:H32"/>
    <mergeCell ref="B10:B32"/>
  </mergeCells>
  <phoneticPr fontId="2" type="noConversion"/>
  <dataValidations disablePrompts="1" count="1">
    <dataValidation type="custom" allowBlank="1" showInputMessage="1" showErrorMessage="1" sqref="D58" xr:uid="{F8CEE8A9-4685-4BE2-8194-F3EE7FDD8B84}">
      <formula1>EXACT(UPPER(#REF!),#REF!)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0EC2F-1EA2-474C-8978-2B5AC05652FE}">
  <sheetPr codeName="Feuil4"/>
  <dimension ref="A1:A293"/>
  <sheetViews>
    <sheetView zoomScaleNormal="100" workbookViewId="0">
      <selection activeCell="A24" sqref="A24"/>
    </sheetView>
  </sheetViews>
  <sheetFormatPr baseColWidth="10" defaultRowHeight="15" x14ac:dyDescent="0.25"/>
  <cols>
    <col min="1" max="1" width="107.42578125" bestFit="1" customWidth="1"/>
  </cols>
  <sheetData>
    <row r="1" spans="1:1" x14ac:dyDescent="0.25">
      <c r="A1" t="s">
        <v>11</v>
      </c>
    </row>
    <row r="2" spans="1:1" x14ac:dyDescent="0.25">
      <c r="A2" t="s">
        <v>60</v>
      </c>
    </row>
    <row r="3" spans="1:1" x14ac:dyDescent="0.25">
      <c r="A3" t="s">
        <v>156</v>
      </c>
    </row>
    <row r="4" spans="1:1" x14ac:dyDescent="0.25">
      <c r="A4" t="s">
        <v>155</v>
      </c>
    </row>
    <row r="5" spans="1:1" x14ac:dyDescent="0.25">
      <c r="A5" t="s">
        <v>424</v>
      </c>
    </row>
    <row r="6" spans="1:1" x14ac:dyDescent="0.25">
      <c r="A6" t="s">
        <v>60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126</v>
      </c>
    </row>
    <row r="10" spans="1:1" x14ac:dyDescent="0.25">
      <c r="A10" t="s">
        <v>386</v>
      </c>
    </row>
    <row r="11" spans="1:1" x14ac:dyDescent="0.25">
      <c r="A11" t="s">
        <v>387</v>
      </c>
    </row>
    <row r="12" spans="1:1" x14ac:dyDescent="0.25">
      <c r="A12" t="s">
        <v>388</v>
      </c>
    </row>
    <row r="13" spans="1:1" x14ac:dyDescent="0.25">
      <c r="A13" t="s">
        <v>389</v>
      </c>
    </row>
    <row r="14" spans="1:1" x14ac:dyDescent="0.25">
      <c r="A14" t="s">
        <v>390</v>
      </c>
    </row>
    <row r="15" spans="1:1" x14ac:dyDescent="0.25">
      <c r="A15" t="s">
        <v>47</v>
      </c>
    </row>
    <row r="16" spans="1:1" x14ac:dyDescent="0.25">
      <c r="A16" t="s">
        <v>48</v>
      </c>
    </row>
    <row r="17" spans="1:1" x14ac:dyDescent="0.25">
      <c r="A17" t="s">
        <v>49</v>
      </c>
    </row>
    <row r="18" spans="1:1" x14ac:dyDescent="0.25">
      <c r="A18" t="s">
        <v>50</v>
      </c>
    </row>
    <row r="19" spans="1:1" x14ac:dyDescent="0.25">
      <c r="A19" t="s">
        <v>51</v>
      </c>
    </row>
    <row r="20" spans="1:1" x14ac:dyDescent="0.25">
      <c r="A20" t="s">
        <v>154</v>
      </c>
    </row>
    <row r="21" spans="1:1" x14ac:dyDescent="0.25">
      <c r="A21" t="s">
        <v>60</v>
      </c>
    </row>
    <row r="23" spans="1:1" x14ac:dyDescent="0.25">
      <c r="A23" t="s">
        <v>374</v>
      </c>
    </row>
    <row r="24" spans="1:1" x14ac:dyDescent="0.25">
      <c r="A24" t="s">
        <v>425</v>
      </c>
    </row>
    <row r="25" spans="1:1" x14ac:dyDescent="0.25">
      <c r="A25" t="s">
        <v>168</v>
      </c>
    </row>
    <row r="26" spans="1:1" x14ac:dyDescent="0.25">
      <c r="A26" t="s">
        <v>169</v>
      </c>
    </row>
    <row r="27" spans="1:1" x14ac:dyDescent="0.25">
      <c r="A27" t="s">
        <v>170</v>
      </c>
    </row>
    <row r="28" spans="1:1" x14ac:dyDescent="0.25">
      <c r="A28" t="s">
        <v>171</v>
      </c>
    </row>
    <row r="29" spans="1:1" x14ac:dyDescent="0.25">
      <c r="A29" t="s">
        <v>172</v>
      </c>
    </row>
    <row r="30" spans="1:1" x14ac:dyDescent="0.25">
      <c r="A30" t="s">
        <v>173</v>
      </c>
    </row>
    <row r="31" spans="1:1" x14ac:dyDescent="0.25">
      <c r="A31" t="s">
        <v>174</v>
      </c>
    </row>
    <row r="32" spans="1:1" x14ac:dyDescent="0.25">
      <c r="A32" t="s">
        <v>175</v>
      </c>
    </row>
    <row r="33" spans="1:1" x14ac:dyDescent="0.25">
      <c r="A33" t="s">
        <v>176</v>
      </c>
    </row>
    <row r="34" spans="1:1" x14ac:dyDescent="0.25">
      <c r="A34" t="s">
        <v>393</v>
      </c>
    </row>
    <row r="35" spans="1:1" x14ac:dyDescent="0.25">
      <c r="A35" t="s">
        <v>399</v>
      </c>
    </row>
    <row r="36" spans="1:1" x14ac:dyDescent="0.25">
      <c r="A36" t="s">
        <v>394</v>
      </c>
    </row>
    <row r="37" spans="1:1" x14ac:dyDescent="0.25">
      <c r="A37" t="s">
        <v>404</v>
      </c>
    </row>
    <row r="38" spans="1:1" x14ac:dyDescent="0.25">
      <c r="A38" t="s">
        <v>402</v>
      </c>
    </row>
    <row r="39" spans="1:1" x14ac:dyDescent="0.25">
      <c r="A39" t="s">
        <v>407</v>
      </c>
    </row>
    <row r="40" spans="1:1" x14ac:dyDescent="0.25">
      <c r="A40" t="s">
        <v>413</v>
      </c>
    </row>
    <row r="41" spans="1:1" x14ac:dyDescent="0.25">
      <c r="A41" t="s">
        <v>426</v>
      </c>
    </row>
    <row r="42" spans="1:1" x14ac:dyDescent="0.25">
      <c r="A42" t="s">
        <v>177</v>
      </c>
    </row>
    <row r="43" spans="1:1" x14ac:dyDescent="0.25">
      <c r="A43" t="s">
        <v>414</v>
      </c>
    </row>
    <row r="44" spans="1:1" x14ac:dyDescent="0.25">
      <c r="A44" t="s">
        <v>178</v>
      </c>
    </row>
    <row r="45" spans="1:1" x14ac:dyDescent="0.25">
      <c r="A45" t="s">
        <v>377</v>
      </c>
    </row>
    <row r="46" spans="1:1" x14ac:dyDescent="0.25">
      <c r="A46" t="s">
        <v>179</v>
      </c>
    </row>
    <row r="47" spans="1:1" x14ac:dyDescent="0.25">
      <c r="A47" t="s">
        <v>427</v>
      </c>
    </row>
    <row r="48" spans="1:1" x14ac:dyDescent="0.25">
      <c r="A48" t="s">
        <v>180</v>
      </c>
    </row>
    <row r="49" spans="1:1" x14ac:dyDescent="0.25">
      <c r="A49" t="s">
        <v>428</v>
      </c>
    </row>
    <row r="50" spans="1:1" x14ac:dyDescent="0.25">
      <c r="A50" t="s">
        <v>181</v>
      </c>
    </row>
    <row r="51" spans="1:1" x14ac:dyDescent="0.25">
      <c r="A51" t="s">
        <v>182</v>
      </c>
    </row>
    <row r="52" spans="1:1" x14ac:dyDescent="0.25">
      <c r="A52" t="s">
        <v>183</v>
      </c>
    </row>
    <row r="53" spans="1:1" x14ac:dyDescent="0.25">
      <c r="A53" t="s">
        <v>184</v>
      </c>
    </row>
    <row r="54" spans="1:1" x14ac:dyDescent="0.25">
      <c r="A54" t="s">
        <v>185</v>
      </c>
    </row>
    <row r="55" spans="1:1" x14ac:dyDescent="0.25">
      <c r="A55" t="s">
        <v>186</v>
      </c>
    </row>
    <row r="56" spans="1:1" x14ac:dyDescent="0.25">
      <c r="A56" t="s">
        <v>187</v>
      </c>
    </row>
    <row r="57" spans="1:1" x14ac:dyDescent="0.25">
      <c r="A57" t="s">
        <v>378</v>
      </c>
    </row>
    <row r="58" spans="1:1" x14ac:dyDescent="0.25">
      <c r="A58" t="s">
        <v>188</v>
      </c>
    </row>
    <row r="59" spans="1:1" x14ac:dyDescent="0.25">
      <c r="A59" t="s">
        <v>189</v>
      </c>
    </row>
    <row r="60" spans="1:1" x14ac:dyDescent="0.25">
      <c r="A60" t="s">
        <v>190</v>
      </c>
    </row>
    <row r="61" spans="1:1" x14ac:dyDescent="0.25">
      <c r="A61" t="s">
        <v>191</v>
      </c>
    </row>
    <row r="62" spans="1:1" x14ac:dyDescent="0.25">
      <c r="A62" t="s">
        <v>192</v>
      </c>
    </row>
    <row r="63" spans="1:1" x14ac:dyDescent="0.25">
      <c r="A63" t="s">
        <v>193</v>
      </c>
    </row>
    <row r="64" spans="1:1" x14ac:dyDescent="0.25">
      <c r="A64" t="s">
        <v>194</v>
      </c>
    </row>
    <row r="65" spans="1:1" x14ac:dyDescent="0.25">
      <c r="A65" t="s">
        <v>195</v>
      </c>
    </row>
    <row r="66" spans="1:1" x14ac:dyDescent="0.25">
      <c r="A66" t="s">
        <v>196</v>
      </c>
    </row>
    <row r="67" spans="1:1" x14ac:dyDescent="0.25">
      <c r="A67" t="s">
        <v>197</v>
      </c>
    </row>
    <row r="68" spans="1:1" x14ac:dyDescent="0.25">
      <c r="A68" t="s">
        <v>198</v>
      </c>
    </row>
    <row r="69" spans="1:1" x14ac:dyDescent="0.25">
      <c r="A69" t="s">
        <v>199</v>
      </c>
    </row>
    <row r="70" spans="1:1" x14ac:dyDescent="0.25">
      <c r="A70" t="s">
        <v>200</v>
      </c>
    </row>
    <row r="71" spans="1:1" x14ac:dyDescent="0.25">
      <c r="A71" t="s">
        <v>201</v>
      </c>
    </row>
    <row r="72" spans="1:1" x14ac:dyDescent="0.25">
      <c r="A72" t="s">
        <v>415</v>
      </c>
    </row>
    <row r="73" spans="1:1" x14ac:dyDescent="0.25">
      <c r="A73" t="s">
        <v>202</v>
      </c>
    </row>
    <row r="74" spans="1:1" x14ac:dyDescent="0.25">
      <c r="A74" t="s">
        <v>203</v>
      </c>
    </row>
    <row r="75" spans="1:1" x14ac:dyDescent="0.25">
      <c r="A75" t="s">
        <v>204</v>
      </c>
    </row>
    <row r="76" spans="1:1" x14ac:dyDescent="0.25">
      <c r="A76" t="s">
        <v>205</v>
      </c>
    </row>
    <row r="77" spans="1:1" x14ac:dyDescent="0.25">
      <c r="A77" t="s">
        <v>206</v>
      </c>
    </row>
    <row r="78" spans="1:1" x14ac:dyDescent="0.25">
      <c r="A78" t="s">
        <v>207</v>
      </c>
    </row>
    <row r="79" spans="1:1" x14ac:dyDescent="0.25">
      <c r="A79" t="s">
        <v>208</v>
      </c>
    </row>
    <row r="80" spans="1:1" x14ac:dyDescent="0.25">
      <c r="A80" t="s">
        <v>209</v>
      </c>
    </row>
    <row r="81" spans="1:1" x14ac:dyDescent="0.25">
      <c r="A81" t="s">
        <v>210</v>
      </c>
    </row>
    <row r="82" spans="1:1" x14ac:dyDescent="0.25">
      <c r="A82" t="s">
        <v>211</v>
      </c>
    </row>
    <row r="83" spans="1:1" x14ac:dyDescent="0.25">
      <c r="A83" t="s">
        <v>212</v>
      </c>
    </row>
    <row r="84" spans="1:1" x14ac:dyDescent="0.25">
      <c r="A84" t="s">
        <v>213</v>
      </c>
    </row>
    <row r="85" spans="1:1" x14ac:dyDescent="0.25">
      <c r="A85" t="s">
        <v>214</v>
      </c>
    </row>
    <row r="86" spans="1:1" x14ac:dyDescent="0.25">
      <c r="A86" t="s">
        <v>215</v>
      </c>
    </row>
    <row r="87" spans="1:1" x14ac:dyDescent="0.25">
      <c r="A87" t="s">
        <v>216</v>
      </c>
    </row>
    <row r="88" spans="1:1" x14ac:dyDescent="0.25">
      <c r="A88" t="s">
        <v>217</v>
      </c>
    </row>
    <row r="89" spans="1:1" x14ac:dyDescent="0.25">
      <c r="A89" t="s">
        <v>218</v>
      </c>
    </row>
    <row r="90" spans="1:1" x14ac:dyDescent="0.25">
      <c r="A90" t="s">
        <v>219</v>
      </c>
    </row>
    <row r="91" spans="1:1" x14ac:dyDescent="0.25">
      <c r="A91" t="s">
        <v>220</v>
      </c>
    </row>
    <row r="92" spans="1:1" x14ac:dyDescent="0.25">
      <c r="A92" t="s">
        <v>221</v>
      </c>
    </row>
    <row r="93" spans="1:1" x14ac:dyDescent="0.25">
      <c r="A93" t="s">
        <v>222</v>
      </c>
    </row>
    <row r="94" spans="1:1" x14ac:dyDescent="0.25">
      <c r="A94" t="s">
        <v>223</v>
      </c>
    </row>
    <row r="95" spans="1:1" x14ac:dyDescent="0.25">
      <c r="A95" t="s">
        <v>224</v>
      </c>
    </row>
    <row r="96" spans="1:1" x14ac:dyDescent="0.25">
      <c r="A96" t="s">
        <v>225</v>
      </c>
    </row>
    <row r="97" spans="1:1" x14ac:dyDescent="0.25">
      <c r="A97" t="s">
        <v>226</v>
      </c>
    </row>
    <row r="98" spans="1:1" x14ac:dyDescent="0.25">
      <c r="A98" t="s">
        <v>227</v>
      </c>
    </row>
    <row r="99" spans="1:1" x14ac:dyDescent="0.25">
      <c r="A99" t="s">
        <v>228</v>
      </c>
    </row>
    <row r="100" spans="1:1" x14ac:dyDescent="0.25">
      <c r="A100" t="s">
        <v>229</v>
      </c>
    </row>
    <row r="101" spans="1:1" x14ac:dyDescent="0.25">
      <c r="A101" t="s">
        <v>230</v>
      </c>
    </row>
    <row r="102" spans="1:1" x14ac:dyDescent="0.25">
      <c r="A102" t="s">
        <v>231</v>
      </c>
    </row>
    <row r="103" spans="1:1" x14ac:dyDescent="0.25">
      <c r="A103" t="s">
        <v>232</v>
      </c>
    </row>
    <row r="104" spans="1:1" x14ac:dyDescent="0.25">
      <c r="A104" t="s">
        <v>233</v>
      </c>
    </row>
    <row r="105" spans="1:1" x14ac:dyDescent="0.25">
      <c r="A105" t="s">
        <v>234</v>
      </c>
    </row>
    <row r="106" spans="1:1" x14ac:dyDescent="0.25">
      <c r="A106" t="s">
        <v>235</v>
      </c>
    </row>
    <row r="107" spans="1:1" x14ac:dyDescent="0.25">
      <c r="A107" t="s">
        <v>236</v>
      </c>
    </row>
    <row r="108" spans="1:1" x14ac:dyDescent="0.25">
      <c r="A108" t="s">
        <v>237</v>
      </c>
    </row>
    <row r="109" spans="1:1" x14ac:dyDescent="0.25">
      <c r="A109" t="s">
        <v>238</v>
      </c>
    </row>
    <row r="110" spans="1:1" x14ac:dyDescent="0.25">
      <c r="A110" t="s">
        <v>239</v>
      </c>
    </row>
    <row r="111" spans="1:1" x14ac:dyDescent="0.25">
      <c r="A111" t="s">
        <v>240</v>
      </c>
    </row>
    <row r="112" spans="1:1" x14ac:dyDescent="0.25">
      <c r="A112" t="s">
        <v>241</v>
      </c>
    </row>
    <row r="113" spans="1:1" x14ac:dyDescent="0.25">
      <c r="A113" t="s">
        <v>242</v>
      </c>
    </row>
    <row r="114" spans="1:1" x14ac:dyDescent="0.25">
      <c r="A114" t="s">
        <v>243</v>
      </c>
    </row>
    <row r="115" spans="1:1" x14ac:dyDescent="0.25">
      <c r="A115" t="s">
        <v>244</v>
      </c>
    </row>
    <row r="116" spans="1:1" x14ac:dyDescent="0.25">
      <c r="A116" t="s">
        <v>245</v>
      </c>
    </row>
    <row r="117" spans="1:1" x14ac:dyDescent="0.25">
      <c r="A117" t="s">
        <v>246</v>
      </c>
    </row>
    <row r="118" spans="1:1" x14ac:dyDescent="0.25">
      <c r="A118" t="s">
        <v>247</v>
      </c>
    </row>
    <row r="119" spans="1:1" x14ac:dyDescent="0.25">
      <c r="A119" t="s">
        <v>248</v>
      </c>
    </row>
    <row r="120" spans="1:1" x14ac:dyDescent="0.25">
      <c r="A120" t="s">
        <v>249</v>
      </c>
    </row>
    <row r="121" spans="1:1" x14ac:dyDescent="0.25">
      <c r="A121" t="s">
        <v>250</v>
      </c>
    </row>
    <row r="122" spans="1:1" x14ac:dyDescent="0.25">
      <c r="A122" t="s">
        <v>251</v>
      </c>
    </row>
    <row r="123" spans="1:1" x14ac:dyDescent="0.25">
      <c r="A123" t="s">
        <v>252</v>
      </c>
    </row>
    <row r="124" spans="1:1" x14ac:dyDescent="0.25">
      <c r="A124" t="s">
        <v>253</v>
      </c>
    </row>
    <row r="125" spans="1:1" x14ac:dyDescent="0.25">
      <c r="A125" t="s">
        <v>254</v>
      </c>
    </row>
    <row r="126" spans="1:1" x14ac:dyDescent="0.25">
      <c r="A126" t="s">
        <v>255</v>
      </c>
    </row>
    <row r="127" spans="1:1" x14ac:dyDescent="0.25">
      <c r="A127" t="s">
        <v>256</v>
      </c>
    </row>
    <row r="128" spans="1:1" x14ac:dyDescent="0.25">
      <c r="A128" t="s">
        <v>257</v>
      </c>
    </row>
    <row r="129" spans="1:1" x14ac:dyDescent="0.25">
      <c r="A129" t="s">
        <v>258</v>
      </c>
    </row>
    <row r="130" spans="1:1" x14ac:dyDescent="0.25">
      <c r="A130" t="s">
        <v>259</v>
      </c>
    </row>
    <row r="131" spans="1:1" x14ac:dyDescent="0.25">
      <c r="A131" t="s">
        <v>260</v>
      </c>
    </row>
    <row r="132" spans="1:1" x14ac:dyDescent="0.25">
      <c r="A132" t="s">
        <v>261</v>
      </c>
    </row>
    <row r="133" spans="1:1" x14ac:dyDescent="0.25">
      <c r="A133" t="s">
        <v>262</v>
      </c>
    </row>
    <row r="134" spans="1:1" x14ac:dyDescent="0.25">
      <c r="A134" t="s">
        <v>263</v>
      </c>
    </row>
    <row r="135" spans="1:1" x14ac:dyDescent="0.25">
      <c r="A135" t="s">
        <v>264</v>
      </c>
    </row>
    <row r="136" spans="1:1" x14ac:dyDescent="0.25">
      <c r="A136" t="s">
        <v>265</v>
      </c>
    </row>
    <row r="137" spans="1:1" x14ac:dyDescent="0.25">
      <c r="A137" t="s">
        <v>266</v>
      </c>
    </row>
    <row r="138" spans="1:1" x14ac:dyDescent="0.25">
      <c r="A138" t="s">
        <v>267</v>
      </c>
    </row>
    <row r="139" spans="1:1" x14ac:dyDescent="0.25">
      <c r="A139" t="s">
        <v>268</v>
      </c>
    </row>
    <row r="140" spans="1:1" x14ac:dyDescent="0.25">
      <c r="A140" t="s">
        <v>269</v>
      </c>
    </row>
    <row r="141" spans="1:1" x14ac:dyDescent="0.25">
      <c r="A141" t="s">
        <v>270</v>
      </c>
    </row>
    <row r="142" spans="1:1" x14ac:dyDescent="0.25">
      <c r="A142" t="s">
        <v>416</v>
      </c>
    </row>
    <row r="143" spans="1:1" x14ac:dyDescent="0.25">
      <c r="A143" t="s">
        <v>429</v>
      </c>
    </row>
    <row r="144" spans="1:1" x14ac:dyDescent="0.25">
      <c r="A144" t="s">
        <v>271</v>
      </c>
    </row>
    <row r="145" spans="1:1" x14ac:dyDescent="0.25">
      <c r="A145" t="s">
        <v>272</v>
      </c>
    </row>
    <row r="146" spans="1:1" x14ac:dyDescent="0.25">
      <c r="A146" t="s">
        <v>273</v>
      </c>
    </row>
    <row r="147" spans="1:1" x14ac:dyDescent="0.25">
      <c r="A147" t="s">
        <v>274</v>
      </c>
    </row>
    <row r="148" spans="1:1" x14ac:dyDescent="0.25">
      <c r="A148" t="s">
        <v>275</v>
      </c>
    </row>
    <row r="149" spans="1:1" x14ac:dyDescent="0.25">
      <c r="A149" t="s">
        <v>276</v>
      </c>
    </row>
    <row r="150" spans="1:1" x14ac:dyDescent="0.25">
      <c r="A150" t="s">
        <v>277</v>
      </c>
    </row>
    <row r="151" spans="1:1" x14ac:dyDescent="0.25">
      <c r="A151" t="s">
        <v>278</v>
      </c>
    </row>
    <row r="152" spans="1:1" x14ac:dyDescent="0.25">
      <c r="A152" t="s">
        <v>279</v>
      </c>
    </row>
    <row r="153" spans="1:1" x14ac:dyDescent="0.25">
      <c r="A153" t="s">
        <v>395</v>
      </c>
    </row>
    <row r="154" spans="1:1" x14ac:dyDescent="0.25">
      <c r="A154" t="s">
        <v>400</v>
      </c>
    </row>
    <row r="155" spans="1:1" x14ac:dyDescent="0.25">
      <c r="A155" t="s">
        <v>396</v>
      </c>
    </row>
    <row r="156" spans="1:1" x14ac:dyDescent="0.25">
      <c r="A156" t="s">
        <v>405</v>
      </c>
    </row>
    <row r="157" spans="1:1" x14ac:dyDescent="0.25">
      <c r="A157" t="s">
        <v>403</v>
      </c>
    </row>
    <row r="158" spans="1:1" x14ac:dyDescent="0.25">
      <c r="A158" t="s">
        <v>408</v>
      </c>
    </row>
    <row r="159" spans="1:1" x14ac:dyDescent="0.25">
      <c r="A159" t="s">
        <v>417</v>
      </c>
    </row>
    <row r="160" spans="1:1" x14ac:dyDescent="0.25">
      <c r="A160" t="s">
        <v>430</v>
      </c>
    </row>
    <row r="161" spans="1:1" x14ac:dyDescent="0.25">
      <c r="A161" t="s">
        <v>280</v>
      </c>
    </row>
    <row r="162" spans="1:1" x14ac:dyDescent="0.25">
      <c r="A162" t="s">
        <v>418</v>
      </c>
    </row>
    <row r="163" spans="1:1" x14ac:dyDescent="0.25">
      <c r="A163" t="s">
        <v>281</v>
      </c>
    </row>
    <row r="164" spans="1:1" x14ac:dyDescent="0.25">
      <c r="A164" t="s">
        <v>379</v>
      </c>
    </row>
    <row r="165" spans="1:1" x14ac:dyDescent="0.25">
      <c r="A165" t="s">
        <v>282</v>
      </c>
    </row>
    <row r="166" spans="1:1" x14ac:dyDescent="0.25">
      <c r="A166" t="s">
        <v>431</v>
      </c>
    </row>
    <row r="167" spans="1:1" x14ac:dyDescent="0.25">
      <c r="A167" t="s">
        <v>283</v>
      </c>
    </row>
    <row r="168" spans="1:1" x14ac:dyDescent="0.25">
      <c r="A168" t="s">
        <v>432</v>
      </c>
    </row>
    <row r="169" spans="1:1" x14ac:dyDescent="0.25">
      <c r="A169" t="s">
        <v>284</v>
      </c>
    </row>
    <row r="170" spans="1:1" x14ac:dyDescent="0.25">
      <c r="A170" t="s">
        <v>285</v>
      </c>
    </row>
    <row r="171" spans="1:1" x14ac:dyDescent="0.25">
      <c r="A171" t="s">
        <v>286</v>
      </c>
    </row>
    <row r="172" spans="1:1" x14ac:dyDescent="0.25">
      <c r="A172" t="s">
        <v>287</v>
      </c>
    </row>
    <row r="173" spans="1:1" x14ac:dyDescent="0.25">
      <c r="A173" t="s">
        <v>288</v>
      </c>
    </row>
    <row r="174" spans="1:1" x14ac:dyDescent="0.25">
      <c r="A174" t="s">
        <v>289</v>
      </c>
    </row>
    <row r="175" spans="1:1" x14ac:dyDescent="0.25">
      <c r="A175" t="s">
        <v>290</v>
      </c>
    </row>
    <row r="176" spans="1:1" x14ac:dyDescent="0.25">
      <c r="A176" t="s">
        <v>380</v>
      </c>
    </row>
    <row r="177" spans="1:1" x14ac:dyDescent="0.25">
      <c r="A177" t="s">
        <v>291</v>
      </c>
    </row>
    <row r="178" spans="1:1" x14ac:dyDescent="0.25">
      <c r="A178" t="s">
        <v>292</v>
      </c>
    </row>
    <row r="179" spans="1:1" x14ac:dyDescent="0.25">
      <c r="A179" t="s">
        <v>293</v>
      </c>
    </row>
    <row r="180" spans="1:1" x14ac:dyDescent="0.25">
      <c r="A180" t="s">
        <v>294</v>
      </c>
    </row>
    <row r="181" spans="1:1" x14ac:dyDescent="0.25">
      <c r="A181" t="s">
        <v>295</v>
      </c>
    </row>
    <row r="182" spans="1:1" x14ac:dyDescent="0.25">
      <c r="A182" t="s">
        <v>296</v>
      </c>
    </row>
    <row r="183" spans="1:1" x14ac:dyDescent="0.25">
      <c r="A183" t="s">
        <v>297</v>
      </c>
    </row>
    <row r="184" spans="1:1" x14ac:dyDescent="0.25">
      <c r="A184" t="s">
        <v>298</v>
      </c>
    </row>
    <row r="185" spans="1:1" x14ac:dyDescent="0.25">
      <c r="A185" t="s">
        <v>299</v>
      </c>
    </row>
    <row r="186" spans="1:1" x14ac:dyDescent="0.25">
      <c r="A186" t="s">
        <v>300</v>
      </c>
    </row>
    <row r="187" spans="1:1" x14ac:dyDescent="0.25">
      <c r="A187" t="s">
        <v>301</v>
      </c>
    </row>
    <row r="188" spans="1:1" x14ac:dyDescent="0.25">
      <c r="A188" t="s">
        <v>302</v>
      </c>
    </row>
    <row r="189" spans="1:1" x14ac:dyDescent="0.25">
      <c r="A189" t="s">
        <v>303</v>
      </c>
    </row>
    <row r="190" spans="1:1" x14ac:dyDescent="0.25">
      <c r="A190" t="s">
        <v>304</v>
      </c>
    </row>
    <row r="191" spans="1:1" x14ac:dyDescent="0.25">
      <c r="A191" t="s">
        <v>419</v>
      </c>
    </row>
    <row r="192" spans="1:1" x14ac:dyDescent="0.25">
      <c r="A192" t="s">
        <v>305</v>
      </c>
    </row>
    <row r="193" spans="1:1" x14ac:dyDescent="0.25">
      <c r="A193" t="s">
        <v>306</v>
      </c>
    </row>
    <row r="194" spans="1:1" x14ac:dyDescent="0.25">
      <c r="A194" t="s">
        <v>307</v>
      </c>
    </row>
    <row r="195" spans="1:1" x14ac:dyDescent="0.25">
      <c r="A195" t="s">
        <v>308</v>
      </c>
    </row>
    <row r="196" spans="1:1" x14ac:dyDescent="0.25">
      <c r="A196" t="s">
        <v>309</v>
      </c>
    </row>
    <row r="197" spans="1:1" x14ac:dyDescent="0.25">
      <c r="A197" t="s">
        <v>310</v>
      </c>
    </row>
    <row r="198" spans="1:1" x14ac:dyDescent="0.25">
      <c r="A198" t="s">
        <v>311</v>
      </c>
    </row>
    <row r="199" spans="1:1" x14ac:dyDescent="0.25">
      <c r="A199" t="s">
        <v>312</v>
      </c>
    </row>
    <row r="200" spans="1:1" x14ac:dyDescent="0.25">
      <c r="A200" t="s">
        <v>313</v>
      </c>
    </row>
    <row r="201" spans="1:1" x14ac:dyDescent="0.25">
      <c r="A201" t="s">
        <v>314</v>
      </c>
    </row>
    <row r="202" spans="1:1" x14ac:dyDescent="0.25">
      <c r="A202" t="s">
        <v>315</v>
      </c>
    </row>
    <row r="203" spans="1:1" x14ac:dyDescent="0.25">
      <c r="A203" t="s">
        <v>316</v>
      </c>
    </row>
    <row r="204" spans="1:1" x14ac:dyDescent="0.25">
      <c r="A204" t="s">
        <v>317</v>
      </c>
    </row>
    <row r="205" spans="1:1" x14ac:dyDescent="0.25">
      <c r="A205" t="s">
        <v>318</v>
      </c>
    </row>
    <row r="206" spans="1:1" x14ac:dyDescent="0.25">
      <c r="A206" t="s">
        <v>319</v>
      </c>
    </row>
    <row r="207" spans="1:1" x14ac:dyDescent="0.25">
      <c r="A207" t="s">
        <v>320</v>
      </c>
    </row>
    <row r="208" spans="1:1" x14ac:dyDescent="0.25">
      <c r="A208" t="s">
        <v>321</v>
      </c>
    </row>
    <row r="209" spans="1:1" x14ac:dyDescent="0.25">
      <c r="A209" t="s">
        <v>322</v>
      </c>
    </row>
    <row r="210" spans="1:1" x14ac:dyDescent="0.25">
      <c r="A210" t="s">
        <v>323</v>
      </c>
    </row>
    <row r="211" spans="1:1" x14ac:dyDescent="0.25">
      <c r="A211" t="s">
        <v>324</v>
      </c>
    </row>
    <row r="212" spans="1:1" x14ac:dyDescent="0.25">
      <c r="A212" t="s">
        <v>325</v>
      </c>
    </row>
    <row r="213" spans="1:1" x14ac:dyDescent="0.25">
      <c r="A213" t="s">
        <v>326</v>
      </c>
    </row>
    <row r="214" spans="1:1" x14ac:dyDescent="0.25">
      <c r="A214" t="s">
        <v>327</v>
      </c>
    </row>
    <row r="215" spans="1:1" x14ac:dyDescent="0.25">
      <c r="A215" t="s">
        <v>328</v>
      </c>
    </row>
    <row r="216" spans="1:1" x14ac:dyDescent="0.25">
      <c r="A216" t="s">
        <v>329</v>
      </c>
    </row>
    <row r="217" spans="1:1" x14ac:dyDescent="0.25">
      <c r="A217" t="s">
        <v>330</v>
      </c>
    </row>
    <row r="218" spans="1:1" x14ac:dyDescent="0.25">
      <c r="A218" t="s">
        <v>331</v>
      </c>
    </row>
    <row r="219" spans="1:1" x14ac:dyDescent="0.25">
      <c r="A219" t="s">
        <v>332</v>
      </c>
    </row>
    <row r="220" spans="1:1" x14ac:dyDescent="0.25">
      <c r="A220" t="s">
        <v>333</v>
      </c>
    </row>
    <row r="221" spans="1:1" x14ac:dyDescent="0.25">
      <c r="A221" t="s">
        <v>334</v>
      </c>
    </row>
    <row r="222" spans="1:1" x14ac:dyDescent="0.25">
      <c r="A222" t="s">
        <v>335</v>
      </c>
    </row>
    <row r="223" spans="1:1" x14ac:dyDescent="0.25">
      <c r="A223" t="s">
        <v>336</v>
      </c>
    </row>
    <row r="224" spans="1:1" x14ac:dyDescent="0.25">
      <c r="A224" t="s">
        <v>337</v>
      </c>
    </row>
    <row r="225" spans="1:1" x14ac:dyDescent="0.25">
      <c r="A225" t="s">
        <v>338</v>
      </c>
    </row>
    <row r="226" spans="1:1" x14ac:dyDescent="0.25">
      <c r="A226" t="s">
        <v>339</v>
      </c>
    </row>
    <row r="227" spans="1:1" x14ac:dyDescent="0.25">
      <c r="A227" t="s">
        <v>340</v>
      </c>
    </row>
    <row r="228" spans="1:1" x14ac:dyDescent="0.25">
      <c r="A228" t="s">
        <v>341</v>
      </c>
    </row>
    <row r="229" spans="1:1" x14ac:dyDescent="0.25">
      <c r="A229" t="s">
        <v>342</v>
      </c>
    </row>
    <row r="230" spans="1:1" x14ac:dyDescent="0.25">
      <c r="A230" t="s">
        <v>343</v>
      </c>
    </row>
    <row r="231" spans="1:1" x14ac:dyDescent="0.25">
      <c r="A231" t="s">
        <v>344</v>
      </c>
    </row>
    <row r="232" spans="1:1" x14ac:dyDescent="0.25">
      <c r="A232" t="s">
        <v>345</v>
      </c>
    </row>
    <row r="233" spans="1:1" x14ac:dyDescent="0.25">
      <c r="A233" t="s">
        <v>346</v>
      </c>
    </row>
    <row r="234" spans="1:1" x14ac:dyDescent="0.25">
      <c r="A234" t="s">
        <v>347</v>
      </c>
    </row>
    <row r="235" spans="1:1" x14ac:dyDescent="0.25">
      <c r="A235" t="s">
        <v>348</v>
      </c>
    </row>
    <row r="236" spans="1:1" x14ac:dyDescent="0.25">
      <c r="A236" t="s">
        <v>349</v>
      </c>
    </row>
    <row r="237" spans="1:1" x14ac:dyDescent="0.25">
      <c r="A237" t="s">
        <v>350</v>
      </c>
    </row>
    <row r="238" spans="1:1" x14ac:dyDescent="0.25">
      <c r="A238" t="s">
        <v>351</v>
      </c>
    </row>
    <row r="239" spans="1:1" x14ac:dyDescent="0.25">
      <c r="A239" t="s">
        <v>352</v>
      </c>
    </row>
    <row r="240" spans="1:1" x14ac:dyDescent="0.25">
      <c r="A240" t="s">
        <v>353</v>
      </c>
    </row>
    <row r="241" spans="1:1" x14ac:dyDescent="0.25">
      <c r="A241" t="s">
        <v>354</v>
      </c>
    </row>
    <row r="242" spans="1:1" x14ac:dyDescent="0.25">
      <c r="A242" t="s">
        <v>355</v>
      </c>
    </row>
    <row r="243" spans="1:1" x14ac:dyDescent="0.25">
      <c r="A243" t="s">
        <v>356</v>
      </c>
    </row>
    <row r="244" spans="1:1" x14ac:dyDescent="0.25">
      <c r="A244" t="s">
        <v>357</v>
      </c>
    </row>
    <row r="245" spans="1:1" x14ac:dyDescent="0.25">
      <c r="A245" t="s">
        <v>358</v>
      </c>
    </row>
    <row r="246" spans="1:1" x14ac:dyDescent="0.25">
      <c r="A246" t="s">
        <v>359</v>
      </c>
    </row>
    <row r="247" spans="1:1" x14ac:dyDescent="0.25">
      <c r="A247" t="s">
        <v>360</v>
      </c>
    </row>
    <row r="248" spans="1:1" x14ac:dyDescent="0.25">
      <c r="A248" t="s">
        <v>361</v>
      </c>
    </row>
    <row r="249" spans="1:1" x14ac:dyDescent="0.25">
      <c r="A249" t="s">
        <v>362</v>
      </c>
    </row>
    <row r="250" spans="1:1" x14ac:dyDescent="0.25">
      <c r="A250" t="s">
        <v>363</v>
      </c>
    </row>
    <row r="251" spans="1:1" x14ac:dyDescent="0.25">
      <c r="A251" t="s">
        <v>364</v>
      </c>
    </row>
    <row r="252" spans="1:1" x14ac:dyDescent="0.25">
      <c r="A252" t="s">
        <v>365</v>
      </c>
    </row>
    <row r="253" spans="1:1" x14ac:dyDescent="0.25">
      <c r="A253" t="s">
        <v>366</v>
      </c>
    </row>
    <row r="254" spans="1:1" x14ac:dyDescent="0.25">
      <c r="A254" t="s">
        <v>367</v>
      </c>
    </row>
    <row r="255" spans="1:1" x14ac:dyDescent="0.25">
      <c r="A255" t="s">
        <v>368</v>
      </c>
    </row>
    <row r="256" spans="1:1" x14ac:dyDescent="0.25">
      <c r="A256" t="s">
        <v>369</v>
      </c>
    </row>
    <row r="257" spans="1:1" x14ac:dyDescent="0.25">
      <c r="A257" t="s">
        <v>370</v>
      </c>
    </row>
    <row r="258" spans="1:1" x14ac:dyDescent="0.25">
      <c r="A258" t="s">
        <v>371</v>
      </c>
    </row>
    <row r="259" spans="1:1" x14ac:dyDescent="0.25">
      <c r="A259" t="s">
        <v>372</v>
      </c>
    </row>
    <row r="260" spans="1:1" x14ac:dyDescent="0.25">
      <c r="A260" t="s">
        <v>373</v>
      </c>
    </row>
    <row r="261" spans="1:1" x14ac:dyDescent="0.25">
      <c r="A261" t="s">
        <v>420</v>
      </c>
    </row>
    <row r="262" spans="1:1" x14ac:dyDescent="0.25">
      <c r="A262" t="s">
        <v>136</v>
      </c>
    </row>
    <row r="263" spans="1:1" x14ac:dyDescent="0.25">
      <c r="A263" t="s">
        <v>137</v>
      </c>
    </row>
    <row r="264" spans="1:1" x14ac:dyDescent="0.25">
      <c r="A264" t="s">
        <v>52</v>
      </c>
    </row>
    <row r="265" spans="1:1" x14ac:dyDescent="0.25">
      <c r="A265" t="s">
        <v>115</v>
      </c>
    </row>
    <row r="266" spans="1:1" x14ac:dyDescent="0.25">
      <c r="A266" t="s">
        <v>410</v>
      </c>
    </row>
    <row r="267" spans="1:1" x14ac:dyDescent="0.25">
      <c r="A267" t="s">
        <v>53</v>
      </c>
    </row>
    <row r="268" spans="1:1" x14ac:dyDescent="0.25">
      <c r="A268" t="s">
        <v>125</v>
      </c>
    </row>
    <row r="269" spans="1:1" x14ac:dyDescent="0.25">
      <c r="A269" t="s">
        <v>381</v>
      </c>
    </row>
    <row r="270" spans="1:1" x14ac:dyDescent="0.25">
      <c r="A270" t="s">
        <v>382</v>
      </c>
    </row>
    <row r="271" spans="1:1" x14ac:dyDescent="0.25">
      <c r="A271" t="s">
        <v>383</v>
      </c>
    </row>
    <row r="272" spans="1:1" x14ac:dyDescent="0.25">
      <c r="A272" t="s">
        <v>384</v>
      </c>
    </row>
    <row r="273" spans="1:1" x14ac:dyDescent="0.25">
      <c r="A273" t="s">
        <v>385</v>
      </c>
    </row>
    <row r="274" spans="1:1" x14ac:dyDescent="0.25">
      <c r="A274" t="s">
        <v>54</v>
      </c>
    </row>
    <row r="275" spans="1:1" x14ac:dyDescent="0.25">
      <c r="A275" t="s">
        <v>55</v>
      </c>
    </row>
    <row r="276" spans="1:1" x14ac:dyDescent="0.25">
      <c r="A276" t="s">
        <v>56</v>
      </c>
    </row>
    <row r="277" spans="1:1" x14ac:dyDescent="0.25">
      <c r="A277" t="s">
        <v>57</v>
      </c>
    </row>
    <row r="278" spans="1:1" x14ac:dyDescent="0.25">
      <c r="A278" t="s">
        <v>58</v>
      </c>
    </row>
    <row r="279" spans="1:1" x14ac:dyDescent="0.25">
      <c r="A279" t="s">
        <v>59</v>
      </c>
    </row>
    <row r="280" spans="1:1" x14ac:dyDescent="0.25">
      <c r="A280" t="s">
        <v>60</v>
      </c>
    </row>
    <row r="281" spans="1:1" x14ac:dyDescent="0.25">
      <c r="A281" t="s">
        <v>61</v>
      </c>
    </row>
    <row r="282" spans="1:1" x14ac:dyDescent="0.25">
      <c r="A282" t="s">
        <v>62</v>
      </c>
    </row>
    <row r="283" spans="1:1" x14ac:dyDescent="0.25">
      <c r="A283" t="s">
        <v>61</v>
      </c>
    </row>
    <row r="284" spans="1:1" x14ac:dyDescent="0.25">
      <c r="A284" t="s">
        <v>60</v>
      </c>
    </row>
    <row r="285" spans="1:1" x14ac:dyDescent="0.25">
      <c r="A285" t="s">
        <v>63</v>
      </c>
    </row>
    <row r="286" spans="1:1" x14ac:dyDescent="0.25">
      <c r="A286" t="s">
        <v>64</v>
      </c>
    </row>
    <row r="287" spans="1:1" x14ac:dyDescent="0.25">
      <c r="A287" t="s">
        <v>65</v>
      </c>
    </row>
    <row r="288" spans="1:1" x14ac:dyDescent="0.25">
      <c r="A288" t="s">
        <v>127</v>
      </c>
    </row>
    <row r="289" spans="1:1" x14ac:dyDescent="0.25">
      <c r="A289" t="s">
        <v>66</v>
      </c>
    </row>
    <row r="290" spans="1:1" x14ac:dyDescent="0.25">
      <c r="A290" t="s">
        <v>138</v>
      </c>
    </row>
    <row r="291" spans="1:1" x14ac:dyDescent="0.25">
      <c r="A291" t="s">
        <v>128</v>
      </c>
    </row>
    <row r="292" spans="1:1" x14ac:dyDescent="0.25">
      <c r="A292" t="s">
        <v>67</v>
      </c>
    </row>
    <row r="293" spans="1:1" x14ac:dyDescent="0.25">
      <c r="A293" t="s">
        <v>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SaisieListeProduits</vt:lpstr>
      <vt:lpstr>ListeProduits</vt:lpstr>
      <vt:lpstr>ProductsData</vt:lpstr>
      <vt:lpstr>Date</vt:lpstr>
      <vt:lpstr>Dummy</vt:lpstr>
      <vt:lpstr>Heure</vt:lpstr>
      <vt:lpstr>LongueurPanneau</vt:lpstr>
      <vt:lpstr>NbrRéférences</vt:lpstr>
      <vt:lpstr>OrigineTableau</vt:lpstr>
      <vt:lpstr>ProductList</vt:lpstr>
      <vt:lpstr>SelectList_End</vt:lpstr>
      <vt:lpstr>SelectList_Header</vt:lpstr>
      <vt:lpstr>StartTableau</vt:lpstr>
      <vt:lpstr>stReferenceList</vt:lpstr>
      <vt:lpstr>stReferenceList_Paste</vt:lpstr>
      <vt:lpstr>Y_Traverse_1</vt:lpstr>
      <vt:lpstr>Y_Traverse_2</vt:lpstr>
      <vt:lpstr>Y_Traverse_3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Cornet</dc:creator>
  <cp:lastModifiedBy>Raymond Cornet</cp:lastModifiedBy>
  <cp:lastPrinted>2022-01-12T07:46:25Z</cp:lastPrinted>
  <dcterms:created xsi:type="dcterms:W3CDTF">2016-03-24T13:22:35Z</dcterms:created>
  <dcterms:modified xsi:type="dcterms:W3CDTF">2022-08-22T10:30:54Z</dcterms:modified>
</cp:coreProperties>
</file>