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06 Robotstudio\Stations\20 NNB\01 Agrafage Couvercle\Backups\Test\"/>
    </mc:Choice>
  </mc:AlternateContent>
  <xr:revisionPtr revIDLastSave="0" documentId="13_ncr:1_{75312528-2E44-4E50-9B7F-5641D99BC6FC}" xr6:coauthVersionLast="47" xr6:coauthVersionMax="47" xr10:uidLastSave="{00000000-0000-0000-0000-000000000000}"/>
  <bookViews>
    <workbookView xWindow="-16350" yWindow="-16350" windowWidth="29040" windowHeight="15840" xr2:uid="{00000000-000D-0000-FFFF-FFFF00000000}"/>
  </bookViews>
  <sheets>
    <sheet name="SaisieListeProduits" sheetId="3" r:id="rId1"/>
    <sheet name="ListeProduits" sheetId="6" r:id="rId2"/>
    <sheet name="ProductsData" sheetId="7" r:id="rId3"/>
  </sheets>
  <functionGroups builtInGroupCount="19"/>
  <definedNames>
    <definedName name="_xlnm._FilterDatabase" localSheetId="1" hidden="1">ListeProduits!$D$44:$O$133</definedName>
    <definedName name="_xlnm._FilterDatabase" localSheetId="0" hidden="1">SaisieListeProduits!$A$6:$K$69</definedName>
    <definedName name="Date">ListeProduits!$D$1</definedName>
    <definedName name="Dummy">ListeProduits!$B$6</definedName>
    <definedName name="LongueurPanneau">ListeProduits!$C$2</definedName>
    <definedName name="NbrRéférences">ListeProduits!$B$1</definedName>
    <definedName name="nDistAgrafesCoin">#REF!</definedName>
    <definedName name="nDistAgrafesNo1Coin">#REF!</definedName>
    <definedName name="nEpaisseurChevron">#REF!</definedName>
    <definedName name="nEpaisseurPanneau">#REF!</definedName>
    <definedName name="nEspaceAgrafesCoin">#REF!</definedName>
    <definedName name="nEspaceAgrafesLargeur">#REF!</definedName>
    <definedName name="nEspaceAgrafesLongueur">#REF!</definedName>
    <definedName name="nLargeurAgrafage">#REF!</definedName>
    <definedName name="nLargeurAgrafageTraverse">#REF!</definedName>
    <definedName name="nLargeurChevron">#REF!</definedName>
    <definedName name="nLargeurPanneau">#REF!</definedName>
    <definedName name="nLongueurAgrafage">#REF!</definedName>
    <definedName name="nLongueurPanneau">#REF!</definedName>
    <definedName name="nNbreAgrafesAileCoin">#REF!</definedName>
    <definedName name="nNbreAgrafesCoin">#REF!</definedName>
    <definedName name="nNbreAgrafesLargeur">#REF!</definedName>
    <definedName name="nNbreAgrafesLongueur">#REF!</definedName>
    <definedName name="nPosX_AgrafeNo1Trav">#REF!</definedName>
    <definedName name="nPosY_AgrafeNo1Long">#REF!</definedName>
    <definedName name="nY_Traverse_1">#REF!</definedName>
    <definedName name="nY_Traverse_2">#REF!</definedName>
    <definedName name="nYLong">#REF!</definedName>
    <definedName name="OrigineTableau">SaisieListeProduits!$A$7</definedName>
    <definedName name="SelectList_1">ListeProduits!$A$22</definedName>
    <definedName name="SelectList_2">ListeProduits!$D$6</definedName>
    <definedName name="StartTableau">ListeProduits!$E$45</definedName>
    <definedName name="Y_Traverse_1">ListeProduits!$C$3</definedName>
    <definedName name="Y_Traverse_2">ListeProduits!$C$4</definedName>
    <definedName name="Y_Traverse_3">ListeProduits!$C$5</definedName>
    <definedName name="Y_Traverse_8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6" l="1"/>
  <c r="A26" i="6" s="1"/>
  <c r="D140" i="6"/>
  <c r="A140" i="6" s="1"/>
  <c r="D139" i="6"/>
  <c r="A139" i="6" s="1"/>
  <c r="D138" i="6"/>
  <c r="A138" i="6" s="1"/>
  <c r="A15" i="6" l="1"/>
  <c r="D137" i="6"/>
  <c r="A137" i="6" s="1"/>
  <c r="D136" i="6" l="1"/>
  <c r="A136" i="6" s="1"/>
  <c r="B1" i="6"/>
  <c r="D45" i="6" l="1"/>
  <c r="A45" i="6" s="1"/>
  <c r="D47" i="6"/>
  <c r="A47" i="6" s="1"/>
  <c r="D135" i="6" l="1"/>
  <c r="A135" i="6" s="1"/>
  <c r="D134" i="6" l="1"/>
  <c r="A134" i="6" s="1"/>
  <c r="D133" i="6"/>
  <c r="A133" i="6" s="1"/>
  <c r="D132" i="6"/>
  <c r="A132" i="6" s="1"/>
  <c r="D131" i="6"/>
  <c r="A131" i="6" s="1"/>
  <c r="D130" i="6"/>
  <c r="A130" i="6" s="1"/>
  <c r="D129" i="6"/>
  <c r="A129" i="6" s="1"/>
  <c r="D128" i="6"/>
  <c r="A128" i="6" s="1"/>
  <c r="D127" i="6"/>
  <c r="A127" i="6" s="1"/>
  <c r="D126" i="6"/>
  <c r="A126" i="6" s="1"/>
  <c r="D125" i="6"/>
  <c r="A125" i="6" s="1"/>
  <c r="D124" i="6"/>
  <c r="A124" i="6" s="1"/>
  <c r="D123" i="6"/>
  <c r="A123" i="6" s="1"/>
  <c r="D122" i="6"/>
  <c r="A122" i="6" s="1"/>
  <c r="D121" i="6"/>
  <c r="A121" i="6" s="1"/>
  <c r="D120" i="6"/>
  <c r="A120" i="6" s="1"/>
  <c r="D119" i="6"/>
  <c r="A119" i="6" s="1"/>
  <c r="D118" i="6"/>
  <c r="A118" i="6" s="1"/>
  <c r="D117" i="6"/>
  <c r="A117" i="6" s="1"/>
  <c r="D116" i="6"/>
  <c r="A116" i="6" s="1"/>
  <c r="D115" i="6"/>
  <c r="A115" i="6" s="1"/>
  <c r="D114" i="6"/>
  <c r="A114" i="6" s="1"/>
  <c r="D113" i="6"/>
  <c r="A113" i="6" s="1"/>
  <c r="D112" i="6"/>
  <c r="A112" i="6" s="1"/>
  <c r="D111" i="6"/>
  <c r="A111" i="6" s="1"/>
  <c r="D110" i="6"/>
  <c r="A110" i="6" s="1"/>
  <c r="D109" i="6"/>
  <c r="A109" i="6" s="1"/>
  <c r="D108" i="6"/>
  <c r="A108" i="6" s="1"/>
  <c r="D107" i="6"/>
  <c r="A107" i="6" s="1"/>
  <c r="D106" i="6"/>
  <c r="A106" i="6" s="1"/>
  <c r="D105" i="6"/>
  <c r="A105" i="6" s="1"/>
  <c r="D104" i="6"/>
  <c r="A104" i="6" s="1"/>
  <c r="D103" i="6"/>
  <c r="A103" i="6" s="1"/>
  <c r="D102" i="6"/>
  <c r="A102" i="6" s="1"/>
  <c r="D101" i="6"/>
  <c r="A101" i="6" s="1"/>
  <c r="D100" i="6"/>
  <c r="A100" i="6" s="1"/>
  <c r="D99" i="6"/>
  <c r="A99" i="6" s="1"/>
  <c r="D98" i="6"/>
  <c r="A98" i="6" s="1"/>
  <c r="D97" i="6"/>
  <c r="A97" i="6" s="1"/>
  <c r="D96" i="6"/>
  <c r="A96" i="6" s="1"/>
  <c r="D95" i="6"/>
  <c r="A95" i="6" s="1"/>
  <c r="D94" i="6"/>
  <c r="A94" i="6" s="1"/>
  <c r="D93" i="6"/>
  <c r="A93" i="6" s="1"/>
  <c r="D92" i="6"/>
  <c r="A92" i="6" s="1"/>
  <c r="D91" i="6"/>
  <c r="A91" i="6" s="1"/>
  <c r="D90" i="6"/>
  <c r="A90" i="6" s="1"/>
  <c r="D89" i="6"/>
  <c r="A89" i="6" s="1"/>
  <c r="D88" i="6"/>
  <c r="A88" i="6" s="1"/>
  <c r="D87" i="6"/>
  <c r="A87" i="6" s="1"/>
  <c r="D86" i="6"/>
  <c r="A86" i="6" s="1"/>
  <c r="D85" i="6"/>
  <c r="A85" i="6" s="1"/>
  <c r="D84" i="6"/>
  <c r="A84" i="6" s="1"/>
  <c r="D83" i="6"/>
  <c r="A83" i="6" s="1"/>
  <c r="D82" i="6"/>
  <c r="A82" i="6" s="1"/>
  <c r="D81" i="6"/>
  <c r="A81" i="6" s="1"/>
  <c r="D80" i="6"/>
  <c r="A80" i="6" s="1"/>
  <c r="D79" i="6"/>
  <c r="A79" i="6" s="1"/>
  <c r="D78" i="6"/>
  <c r="A78" i="6" s="1"/>
  <c r="D77" i="6"/>
  <c r="A77" i="6" s="1"/>
  <c r="D76" i="6"/>
  <c r="A76" i="6" s="1"/>
  <c r="D75" i="6"/>
  <c r="A75" i="6" s="1"/>
  <c r="D74" i="6"/>
  <c r="A74" i="6" s="1"/>
  <c r="D73" i="6"/>
  <c r="A73" i="6" s="1"/>
  <c r="D72" i="6"/>
  <c r="A72" i="6" s="1"/>
  <c r="D71" i="6"/>
  <c r="A71" i="6" s="1"/>
  <c r="D70" i="6"/>
  <c r="A70" i="6" s="1"/>
  <c r="D69" i="6"/>
  <c r="A69" i="6" s="1"/>
  <c r="D68" i="6"/>
  <c r="A68" i="6" s="1"/>
  <c r="D67" i="6"/>
  <c r="A67" i="6" s="1"/>
  <c r="D66" i="6"/>
  <c r="A66" i="6" s="1"/>
  <c r="D65" i="6"/>
  <c r="A65" i="6" s="1"/>
  <c r="D64" i="6"/>
  <c r="A64" i="6" s="1"/>
  <c r="D63" i="6"/>
  <c r="A63" i="6" s="1"/>
  <c r="D62" i="6"/>
  <c r="A62" i="6" s="1"/>
  <c r="D61" i="6"/>
  <c r="A61" i="6" s="1"/>
  <c r="D60" i="6"/>
  <c r="A60" i="6" s="1"/>
  <c r="D59" i="6"/>
  <c r="A59" i="6" s="1"/>
  <c r="D58" i="6"/>
  <c r="A58" i="6" s="1"/>
  <c r="D57" i="6"/>
  <c r="A57" i="6" s="1"/>
  <c r="D56" i="6"/>
  <c r="A56" i="6" s="1"/>
  <c r="D55" i="6"/>
  <c r="A55" i="6" s="1"/>
  <c r="D54" i="6"/>
  <c r="A54" i="6" s="1"/>
  <c r="D53" i="6"/>
  <c r="A53" i="6" s="1"/>
  <c r="D52" i="6"/>
  <c r="A52" i="6" s="1"/>
  <c r="D51" i="6"/>
  <c r="A51" i="6" s="1"/>
  <c r="D50" i="6"/>
  <c r="A50" i="6" s="1"/>
  <c r="D49" i="6"/>
  <c r="A49" i="6" s="1"/>
  <c r="D48" i="6"/>
  <c r="A48" i="6" s="1"/>
  <c r="D46" i="6"/>
  <c r="A46" i="6" s="1"/>
  <c r="C5" i="6" l="1"/>
  <c r="C4" i="6"/>
  <c r="C3" i="6"/>
  <c r="A44" i="6" l="1"/>
</calcChain>
</file>

<file path=xl/sharedStrings.xml><?xml version="1.0" encoding="utf-8"?>
<sst xmlns="http://schemas.openxmlformats.org/spreadsheetml/2006/main" count="331" uniqueCount="168">
  <si>
    <t>Référence</t>
  </si>
  <si>
    <t>Longueur Panneau</t>
  </si>
  <si>
    <t>Largeur Panneau</t>
  </si>
  <si>
    <t>Largeur Chevron</t>
  </si>
  <si>
    <t>Epaisseur Chevron</t>
  </si>
  <si>
    <t>Epaisseur Panneau</t>
  </si>
  <si>
    <t>Espace Agrafes</t>
  </si>
  <si>
    <t>NbreTaverse</t>
  </si>
  <si>
    <t>Y_Traverse_1</t>
  </si>
  <si>
    <t>Y_Traverse_2</t>
  </si>
  <si>
    <t>Y_Traverse_3</t>
  </si>
  <si>
    <t>Nombres de références</t>
  </si>
  <si>
    <t>ENDMODULE</t>
  </si>
  <si>
    <t>Dummy pour concatener ""</t>
  </si>
  <si>
    <t>E5632</t>
  </si>
  <si>
    <t>K5645</t>
  </si>
  <si>
    <t>D3526</t>
  </si>
  <si>
    <t>MODULE ProductsData</t>
  </si>
  <si>
    <t>"</t>
  </si>
  <si>
    <t>F2368</t>
  </si>
  <si>
    <t>F4589</t>
  </si>
  <si>
    <t>D5876</t>
  </si>
  <si>
    <t>J2357</t>
  </si>
  <si>
    <t>K2536</t>
  </si>
  <si>
    <t>F5655</t>
  </si>
  <si>
    <t>G5363</t>
  </si>
  <si>
    <t>H4567</t>
  </si>
  <si>
    <t>K5646</t>
  </si>
  <si>
    <t>E5633</t>
  </si>
  <si>
    <t>D3527</t>
  </si>
  <si>
    <t>M2578</t>
  </si>
  <si>
    <t>K2587</t>
  </si>
  <si>
    <t>N2587</t>
  </si>
  <si>
    <t>H4566</t>
  </si>
  <si>
    <t>R6465</t>
  </si>
  <si>
    <t>G5362</t>
  </si>
  <si>
    <t>K2535</t>
  </si>
  <si>
    <t>F5654</t>
  </si>
  <si>
    <t>C2687</t>
  </si>
  <si>
    <t>K2537</t>
  </si>
  <si>
    <t>F5656</t>
  </si>
  <si>
    <t>N2588</t>
  </si>
  <si>
    <t>G5364</t>
  </si>
  <si>
    <t>H4568</t>
  </si>
  <si>
    <t>K5647</t>
  </si>
  <si>
    <t>E5634</t>
  </si>
  <si>
    <t>F2655</t>
  </si>
  <si>
    <t>Calcul valeurs traverses</t>
  </si>
  <si>
    <t>LongueurPanneau</t>
  </si>
  <si>
    <t>D5671</t>
  </si>
  <si>
    <t>F2387</t>
  </si>
  <si>
    <t xml:space="preserve">    ! Declare a data type for the product data</t>
  </si>
  <si>
    <t xml:space="preserve">    RECORD ProdData</t>
  </si>
  <si>
    <t xml:space="preserve">    num nLongueurPanneau;</t>
  </si>
  <si>
    <t xml:space="preserve">    num nLargeurPanneau;</t>
  </si>
  <si>
    <t xml:space="preserve">    num nEpaisseurPanneau;</t>
  </si>
  <si>
    <t xml:space="preserve">    num nLargeurChevron;</t>
  </si>
  <si>
    <t xml:space="preserve">    num nEpaisseurChevron;</t>
  </si>
  <si>
    <t xml:space="preserve">    num nEspaceAgrafes;</t>
  </si>
  <si>
    <t xml:space="preserve">    num nNbreTaverse;</t>
  </si>
  <si>
    <t xml:space="preserve">    num nY_Traverse_1;</t>
  </si>
  <si>
    <t xml:space="preserve">    num nY_Traverse_2;</t>
  </si>
  <si>
    <t xml:space="preserve">    num nY_Traverse_3;</t>
  </si>
  <si>
    <t xml:space="preserve">    ENDRECORD</t>
  </si>
  <si>
    <t xml:space="preserve">    VAR proddata CurrentProduct;</t>
  </si>
  <si>
    <t xml:space="preserve">    ! Assign the array value to calculation variables</t>
  </si>
  <si>
    <t xml:space="preserve">    nLongueurPanneau:=CurrentProduct.nLongueurPanneau;</t>
  </si>
  <si>
    <t xml:space="preserve">    nLargeurPanneau:=CurrentProduct.nLargeurPanneau;</t>
  </si>
  <si>
    <t xml:space="preserve">    nLargeurChevron:=CurrentProduct.nLargeurChevron;</t>
  </si>
  <si>
    <t xml:space="preserve">    nEpaisseurChevron:=CurrentProduct.nEpaisseurChevron;</t>
  </si>
  <si>
    <t xml:space="preserve">    nEpaisseurPanneau:=CurrentProduct.nEpaisseurPanneau;</t>
  </si>
  <si>
    <t xml:space="preserve">    nEspaceAgrafes:=CurrentProduct.nEspaceAgrafes;</t>
  </si>
  <si>
    <t xml:space="preserve">    nNbreTaverse:=CurrentProduct.nNbreTaverse;</t>
  </si>
  <si>
    <t xml:space="preserve">    nY_Traverse_1:=CurrentProduct.nY_Traverse_1;</t>
  </si>
  <si>
    <t xml:space="preserve">    nY_Traverse_2:=CurrentProduct.nY_Traverse_2;</t>
  </si>
  <si>
    <t xml:space="preserve">    nY_Traverse_3:=CurrentProduct.nY_Traverse_3;</t>
  </si>
  <si>
    <t xml:space="preserve">    ENDPROC</t>
  </si>
  <si>
    <t xml:space="preserve">    ! *****************************************************************************************************</t>
  </si>
  <si>
    <t xml:space="preserve">    !</t>
  </si>
  <si>
    <t xml:space="preserve">    ! Look for a product with a given name in the ProductList array and return its values</t>
  </si>
  <si>
    <t xml:space="preserve">    FUNC ProdData FindProduct(string ProductRef)</t>
  </si>
  <si>
    <t xml:space="preserve">       ! Find the product in the array based on the product name</t>
  </si>
  <si>
    <t xml:space="preserve">        FOR i FROM 1 TO Dim(ProductList,1) DO</t>
  </si>
  <si>
    <t xml:space="preserve">        ENDFOR</t>
  </si>
  <si>
    <t xml:space="preserve">    ENDFUNC</t>
  </si>
  <si>
    <t>B4587</t>
  </si>
  <si>
    <t>stRéférence</t>
  </si>
  <si>
    <t>nLongueurPanneau</t>
  </si>
  <si>
    <t>nLargeurPanneau</t>
  </si>
  <si>
    <t>nLargeurChevron</t>
  </si>
  <si>
    <t>nEpaisseurChevron</t>
  </si>
  <si>
    <t>nEpaisseurPanneau</t>
  </si>
  <si>
    <t>nEspaceAgrafes</t>
  </si>
  <si>
    <t>nNbreTaverse</t>
  </si>
  <si>
    <t>nY_Traverse_1</t>
  </si>
  <si>
    <t>nY_Traverse_2</t>
  </si>
  <si>
    <t>nY_Traverse_3</t>
  </si>
  <si>
    <t>V2368</t>
  </si>
  <si>
    <t>F1287</t>
  </si>
  <si>
    <t>F5789</t>
  </si>
  <si>
    <t>N1287</t>
  </si>
  <si>
    <t>X2387</t>
  </si>
  <si>
    <t>W2368</t>
  </si>
  <si>
    <t>U1287</t>
  </si>
  <si>
    <t>F2358</t>
  </si>
  <si>
    <t>O2368</t>
  </si>
  <si>
    <t>Z2587</t>
  </si>
  <si>
    <t>D2587</t>
  </si>
  <si>
    <t>W2567</t>
  </si>
  <si>
    <t>D2658</t>
  </si>
  <si>
    <t>F2597</t>
  </si>
  <si>
    <t>G2578</t>
  </si>
  <si>
    <t>D2578</t>
  </si>
  <si>
    <t>Q2577</t>
  </si>
  <si>
    <t>Q2578</t>
  </si>
  <si>
    <t>F2678</t>
  </si>
  <si>
    <t>D2657</t>
  </si>
  <si>
    <t>D3678</t>
  </si>
  <si>
    <t>K2547</t>
  </si>
  <si>
    <t>E1245</t>
  </si>
  <si>
    <t>D2374</t>
  </si>
  <si>
    <t>I2697</t>
  </si>
  <si>
    <t>X2678</t>
  </si>
  <si>
    <t>F2587</t>
  </si>
  <si>
    <t>S2368</t>
  </si>
  <si>
    <t>U2187</t>
  </si>
  <si>
    <t>U4987</t>
  </si>
  <si>
    <t>J7579</t>
  </si>
  <si>
    <t>U7493</t>
  </si>
  <si>
    <t>R2964</t>
  </si>
  <si>
    <t>E7845</t>
  </si>
  <si>
    <t>G1369</t>
  </si>
  <si>
    <t xml:space="preserve">    CurrentProduct:=FindProduct("stRéférence");</t>
  </si>
  <si>
    <t xml:space="preserve">    ! Get the product data for the product "stRéférence"</t>
  </si>
  <si>
    <t>T2397</t>
  </si>
  <si>
    <t>E4257</t>
  </si>
  <si>
    <t>Z2179</t>
  </si>
  <si>
    <t>W2578</t>
  </si>
  <si>
    <t>Q7846</t>
  </si>
  <si>
    <t>O7846</t>
  </si>
  <si>
    <t>R1597</t>
  </si>
  <si>
    <t>C1697</t>
  </si>
  <si>
    <t>G4578</t>
  </si>
  <si>
    <t xml:space="preserve">    stRefToProduce:=CurrentProduct.stRef;</t>
  </si>
  <si>
    <t xml:space="preserve">    string stRef;</t>
  </si>
  <si>
    <t xml:space="preserve">            IF ProductList{i}.stRef=ProductRef RETURN ProductList{i};</t>
  </si>
  <si>
    <t xml:space="preserve">        RETURN ["",0,0,0,0,0,0,0,0,0,0];</t>
  </si>
  <si>
    <t>Z2387</t>
  </si>
  <si>
    <t>Z7897</t>
  </si>
  <si>
    <t>J2358</t>
  </si>
  <si>
    <t>E1478</t>
  </si>
  <si>
    <t>V2781</t>
  </si>
  <si>
    <t>Z2870</t>
  </si>
  <si>
    <t>Z7892</t>
  </si>
  <si>
    <t xml:space="preserve">       ];</t>
  </si>
  <si>
    <t xml:space="preserve">    PROC DataTransfert()</t>
  </si>
  <si>
    <t xml:space="preserve">        ! If the product name is not found return empty product data</t>
  </si>
  <si>
    <t>B2571</t>
  </si>
  <si>
    <t>A0001</t>
  </si>
  <si>
    <t>A0002</t>
  </si>
  <si>
    <t>A2002</t>
  </si>
  <si>
    <t>Fin de fichier ProductsData.mod</t>
  </si>
  <si>
    <t>A0003</t>
  </si>
  <si>
    <t xml:space="preserve">    !                           LUXROBOTIC  programming Sàrl     *</t>
  </si>
  <si>
    <t xml:space="preserve">    !  Auteur         :  Raymond Cornet LUXROBOTIC         *</t>
  </si>
  <si>
    <t>A2178</t>
  </si>
  <si>
    <t xml:space="preserve">    !   Modifié le   : 02 04 2022</t>
  </si>
  <si>
    <t xml:space="preserve">    ENDRECOR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</si>
</sst>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€&quot;* #,##0.00_);_(&quot;€&quot;* \(#,##0.00\);_(&quot;€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5"/>
      <name val="Calibri"/>
      <family val="2"/>
      <scheme val="minor"/>
    </font>
    <font>
      <sz val="16"/>
      <color theme="1"/>
      <name val="Calibri"/>
      <family val="2"/>
      <scheme val="minor"/>
    </font>
    <font>
      <sz val="25"/>
      <color rgb="FFFF0000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/>
    <xf numFmtId="0" fontId="4" fillId="0" borderId="0" xfId="0" applyFont="1"/>
    <xf numFmtId="0" fontId="0" fillId="0" borderId="1" xfId="0" applyBorder="1"/>
    <xf numFmtId="0" fontId="5" fillId="2" borderId="1" xfId="0" applyFont="1" applyFill="1" applyBorder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right"/>
    </xf>
    <xf numFmtId="0" fontId="6" fillId="0" borderId="1" xfId="1" applyNumberFormat="1" applyFont="1" applyBorder="1" applyAlignment="1" applyProtection="1">
      <alignment horizontal="center"/>
      <protection locked="0"/>
    </xf>
    <xf numFmtId="0" fontId="6" fillId="3" borderId="1" xfId="1" applyNumberFormat="1" applyFont="1" applyFill="1" applyBorder="1" applyAlignment="1" applyProtection="1">
      <alignment horizontal="center"/>
      <protection locked="0"/>
    </xf>
    <xf numFmtId="1" fontId="0" fillId="0" borderId="1" xfId="0" applyNumberFormat="1" applyBorder="1"/>
    <xf numFmtId="1" fontId="6" fillId="0" borderId="1" xfId="1" applyNumberFormat="1" applyFont="1" applyBorder="1" applyAlignment="1" applyProtection="1">
      <alignment horizontal="center"/>
      <protection locked="0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10" xfId="0" applyFill="1" applyBorder="1"/>
    <xf numFmtId="0" fontId="3" fillId="4" borderId="0" xfId="0" applyFont="1" applyFill="1"/>
    <xf numFmtId="14" fontId="0" fillId="0" borderId="0" xfId="0" applyNumberFormat="1"/>
    <xf numFmtId="0" fontId="8" fillId="0" borderId="0" xfId="0" applyFont="1" applyAlignment="1">
      <alignment vertical="center"/>
    </xf>
    <xf numFmtId="0" fontId="7" fillId="3" borderId="10" xfId="0" applyFont="1" applyFill="1" applyBorder="1" applyAlignment="1">
      <alignment horizontal="center" vertical="center" textRotation="90"/>
    </xf>
    <xf numFmtId="0" fontId="7" fillId="3" borderId="11" xfId="0" applyFont="1" applyFill="1" applyBorder="1" applyAlignment="1">
      <alignment horizontal="center" vertical="center" textRotation="90"/>
    </xf>
    <xf numFmtId="0" fontId="7" fillId="3" borderId="12" xfId="0" applyFont="1" applyFill="1" applyBorder="1" applyAlignment="1">
      <alignment horizontal="center" vertical="center" textRotation="9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</xdr:row>
          <xdr:rowOff>19050</xdr:rowOff>
        </xdr:from>
        <xdr:to>
          <xdr:col>5</xdr:col>
          <xdr:colOff>542925</xdr:colOff>
          <xdr:row>4</xdr:row>
          <xdr:rowOff>0</xdr:rowOff>
        </xdr:to>
        <xdr:sp macro="" textlink="">
          <xdr:nvSpPr>
            <xdr:cNvPr id="2050" name="Ajoute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2059" name="AutoShape 7" hidden="1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Select="1" noChangeArrowheads="1"/>
        </xdr:cNvSpPr>
      </xdr:nvSpPr>
      <xdr:spPr bwMode="auto">
        <a:xfrm>
          <a:off x="17687925" y="4133850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jouter"/>
  <dimension ref="A1:L103"/>
  <sheetViews>
    <sheetView showGridLines="0" tabSelected="1" zoomScale="70" zoomScaleNormal="70" workbookViewId="0">
      <pane ySplit="6" topLeftCell="A7" activePane="bottomLeft" state="frozen"/>
      <selection pane="bottomLeft" activeCell="O20" sqref="O20"/>
    </sheetView>
  </sheetViews>
  <sheetFormatPr baseColWidth="10" defaultRowHeight="21"/>
  <cols>
    <col min="1" max="1" width="13.140625" style="7" bestFit="1" customWidth="1"/>
    <col min="2" max="2" width="23.85546875" style="7" bestFit="1" customWidth="1"/>
    <col min="3" max="3" width="21.5703125" style="7" bestFit="1" customWidth="1"/>
    <col min="4" max="4" width="24.140625" style="7" bestFit="1" customWidth="1"/>
    <col min="5" max="5" width="21" style="7" bestFit="1" customWidth="1"/>
    <col min="6" max="6" width="23.7109375" style="7" bestFit="1" customWidth="1"/>
    <col min="7" max="7" width="19.140625" style="7" bestFit="1" customWidth="1"/>
    <col min="8" max="8" width="16.42578125" style="7" bestFit="1" customWidth="1"/>
    <col min="9" max="11" width="17.28515625" style="7" bestFit="1" customWidth="1"/>
    <col min="12" max="12" width="23.140625" customWidth="1"/>
  </cols>
  <sheetData>
    <row r="1" spans="1:12" ht="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9.5" customHeight="1">
      <c r="A6" s="4" t="s">
        <v>0</v>
      </c>
      <c r="B6" s="4" t="s">
        <v>1</v>
      </c>
      <c r="C6" s="4" t="s">
        <v>2</v>
      </c>
      <c r="D6" s="4" t="s">
        <v>5</v>
      </c>
      <c r="E6" s="4" t="s">
        <v>3</v>
      </c>
      <c r="F6" s="4" t="s">
        <v>4</v>
      </c>
      <c r="G6" s="4" t="s">
        <v>6</v>
      </c>
      <c r="H6" s="4" t="s">
        <v>7</v>
      </c>
      <c r="I6" s="4" t="s">
        <v>8</v>
      </c>
      <c r="J6" s="4" t="s">
        <v>9</v>
      </c>
      <c r="K6" s="4" t="s">
        <v>10</v>
      </c>
    </row>
    <row r="7" spans="1:12">
      <c r="A7" s="7" t="s">
        <v>158</v>
      </c>
      <c r="B7" s="7">
        <v>1500</v>
      </c>
      <c r="C7" s="7">
        <v>1000</v>
      </c>
      <c r="D7" s="7">
        <v>4</v>
      </c>
      <c r="E7" s="7">
        <v>45</v>
      </c>
      <c r="F7" s="7">
        <v>15</v>
      </c>
      <c r="G7" s="7">
        <v>130</v>
      </c>
      <c r="H7" s="7">
        <v>0</v>
      </c>
      <c r="I7" s="7">
        <v>375</v>
      </c>
      <c r="J7" s="7">
        <v>750</v>
      </c>
      <c r="K7" s="7">
        <v>1125</v>
      </c>
    </row>
    <row r="8" spans="1:12">
      <c r="A8" s="7" t="s">
        <v>158</v>
      </c>
      <c r="B8" s="7">
        <v>1420</v>
      </c>
      <c r="C8" s="7">
        <v>890</v>
      </c>
      <c r="D8" s="7">
        <v>4</v>
      </c>
      <c r="E8" s="7">
        <v>45</v>
      </c>
      <c r="F8" s="7">
        <v>15</v>
      </c>
      <c r="G8" s="7">
        <v>130</v>
      </c>
      <c r="H8" s="7">
        <v>0</v>
      </c>
      <c r="I8" s="7">
        <v>355</v>
      </c>
      <c r="J8" s="7">
        <v>710</v>
      </c>
      <c r="K8" s="7">
        <v>1065</v>
      </c>
    </row>
    <row r="9" spans="1:12">
      <c r="A9" s="7" t="s">
        <v>159</v>
      </c>
      <c r="B9" s="7">
        <v>1500</v>
      </c>
      <c r="C9" s="7">
        <v>800</v>
      </c>
      <c r="D9" s="7">
        <v>4</v>
      </c>
      <c r="E9" s="7">
        <v>45</v>
      </c>
      <c r="F9" s="7">
        <v>15</v>
      </c>
      <c r="G9" s="7">
        <v>130</v>
      </c>
      <c r="H9" s="7">
        <v>0</v>
      </c>
      <c r="I9" s="7">
        <v>375</v>
      </c>
      <c r="J9" s="7">
        <v>750</v>
      </c>
      <c r="K9" s="7">
        <v>1125</v>
      </c>
    </row>
    <row r="10" spans="1:12">
      <c r="A10" s="7" t="s">
        <v>162</v>
      </c>
      <c r="B10" s="7">
        <v>525</v>
      </c>
      <c r="C10" s="7">
        <v>550</v>
      </c>
      <c r="D10" s="7">
        <v>4</v>
      </c>
      <c r="E10" s="7">
        <v>45</v>
      </c>
      <c r="F10" s="7">
        <v>15</v>
      </c>
      <c r="G10" s="7">
        <v>130</v>
      </c>
      <c r="H10" s="7">
        <v>0</v>
      </c>
      <c r="I10" s="7">
        <v>131</v>
      </c>
      <c r="J10" s="7">
        <v>263</v>
      </c>
      <c r="K10" s="7">
        <v>394</v>
      </c>
    </row>
    <row r="11" spans="1:12">
      <c r="A11" s="7" t="s">
        <v>160</v>
      </c>
      <c r="B11" s="7">
        <v>1200</v>
      </c>
      <c r="C11" s="7">
        <v>870</v>
      </c>
      <c r="D11" s="7">
        <v>4</v>
      </c>
      <c r="E11" s="7">
        <v>45</v>
      </c>
      <c r="F11" s="7">
        <v>15</v>
      </c>
      <c r="G11" s="7">
        <v>130</v>
      </c>
      <c r="H11" s="7">
        <v>0</v>
      </c>
      <c r="I11" s="7">
        <v>300</v>
      </c>
      <c r="J11" s="7">
        <v>600</v>
      </c>
      <c r="K11" s="7">
        <v>900</v>
      </c>
    </row>
    <row r="12" spans="1:12">
      <c r="A12" s="7" t="s">
        <v>165</v>
      </c>
      <c r="B12" s="7">
        <v>1200</v>
      </c>
      <c r="C12" s="7">
        <v>500</v>
      </c>
      <c r="D12" s="7">
        <v>4</v>
      </c>
      <c r="E12" s="7">
        <v>45</v>
      </c>
      <c r="F12" s="7">
        <v>15</v>
      </c>
      <c r="G12" s="7">
        <v>130</v>
      </c>
      <c r="H12" s="7">
        <v>0</v>
      </c>
      <c r="I12" s="7">
        <v>300</v>
      </c>
      <c r="J12" s="7">
        <v>600</v>
      </c>
      <c r="K12" s="7">
        <v>900</v>
      </c>
    </row>
    <row r="13" spans="1:12">
      <c r="A13" s="7" t="s">
        <v>157</v>
      </c>
      <c r="B13" s="7">
        <v>1025</v>
      </c>
      <c r="C13" s="7">
        <v>984</v>
      </c>
      <c r="D13" s="7">
        <v>4</v>
      </c>
      <c r="E13" s="7">
        <v>45</v>
      </c>
      <c r="F13" s="7">
        <v>15</v>
      </c>
      <c r="G13" s="7">
        <v>130</v>
      </c>
      <c r="H13" s="7">
        <v>0</v>
      </c>
      <c r="I13" s="7">
        <v>256</v>
      </c>
      <c r="J13" s="7">
        <v>513</v>
      </c>
      <c r="K13" s="7">
        <v>769</v>
      </c>
    </row>
    <row r="14" spans="1:12">
      <c r="A14" s="7" t="s">
        <v>85</v>
      </c>
      <c r="B14" s="7">
        <v>1465</v>
      </c>
      <c r="C14" s="7">
        <v>836</v>
      </c>
      <c r="D14" s="7">
        <v>5</v>
      </c>
      <c r="E14" s="7">
        <v>45</v>
      </c>
      <c r="F14" s="7">
        <v>15</v>
      </c>
      <c r="G14" s="7">
        <v>130</v>
      </c>
      <c r="H14" s="7">
        <v>3</v>
      </c>
      <c r="I14" s="10">
        <v>366</v>
      </c>
      <c r="J14" s="10">
        <v>732</v>
      </c>
      <c r="K14" s="10">
        <v>1098</v>
      </c>
    </row>
    <row r="15" spans="1:12">
      <c r="A15" s="7" t="s">
        <v>141</v>
      </c>
      <c r="B15" s="7">
        <v>874</v>
      </c>
      <c r="C15" s="7">
        <v>755</v>
      </c>
      <c r="D15" s="7">
        <v>4</v>
      </c>
      <c r="E15" s="7">
        <v>45</v>
      </c>
      <c r="F15" s="7">
        <v>15</v>
      </c>
      <c r="G15" s="7">
        <v>130</v>
      </c>
      <c r="H15" s="7">
        <v>0</v>
      </c>
      <c r="I15" s="7">
        <v>219</v>
      </c>
      <c r="J15" s="7">
        <v>437</v>
      </c>
      <c r="K15" s="7">
        <v>656</v>
      </c>
    </row>
    <row r="16" spans="1:12">
      <c r="A16" s="7" t="s">
        <v>38</v>
      </c>
      <c r="B16" s="7">
        <v>860</v>
      </c>
      <c r="C16" s="7">
        <v>560</v>
      </c>
      <c r="D16" s="7">
        <v>4</v>
      </c>
      <c r="E16" s="7">
        <v>4</v>
      </c>
      <c r="F16" s="7">
        <v>45</v>
      </c>
      <c r="G16" s="7">
        <v>130</v>
      </c>
      <c r="H16" s="7">
        <v>1</v>
      </c>
      <c r="I16" s="10">
        <v>215</v>
      </c>
      <c r="J16" s="10">
        <v>430</v>
      </c>
      <c r="K16" s="10">
        <v>645</v>
      </c>
    </row>
    <row r="17" spans="1:11">
      <c r="A17" s="7" t="s">
        <v>38</v>
      </c>
      <c r="B17" s="7">
        <v>1255</v>
      </c>
      <c r="C17" s="7">
        <v>426</v>
      </c>
      <c r="D17" s="7">
        <v>4</v>
      </c>
      <c r="E17" s="7">
        <v>45</v>
      </c>
      <c r="F17" s="7">
        <v>15</v>
      </c>
      <c r="G17" s="7">
        <v>130</v>
      </c>
      <c r="H17" s="7">
        <v>0</v>
      </c>
      <c r="I17" s="7">
        <v>314</v>
      </c>
      <c r="J17" s="7">
        <v>628</v>
      </c>
      <c r="K17" s="7">
        <v>941</v>
      </c>
    </row>
    <row r="18" spans="1:11">
      <c r="A18" s="7" t="s">
        <v>120</v>
      </c>
      <c r="B18" s="7">
        <v>1035</v>
      </c>
      <c r="C18" s="7">
        <v>920</v>
      </c>
      <c r="D18" s="7">
        <v>4</v>
      </c>
      <c r="E18" s="7">
        <v>45</v>
      </c>
      <c r="F18" s="7">
        <v>15</v>
      </c>
      <c r="G18" s="7">
        <v>130</v>
      </c>
      <c r="H18" s="7">
        <v>0</v>
      </c>
      <c r="I18" s="7">
        <v>259</v>
      </c>
      <c r="J18" s="7">
        <v>518</v>
      </c>
      <c r="K18" s="7">
        <v>776</v>
      </c>
    </row>
    <row r="19" spans="1:11">
      <c r="A19" s="7" t="s">
        <v>112</v>
      </c>
      <c r="B19" s="7">
        <v>1600</v>
      </c>
      <c r="C19" s="7">
        <v>997</v>
      </c>
      <c r="D19" s="7">
        <v>4</v>
      </c>
      <c r="E19" s="7">
        <v>45</v>
      </c>
      <c r="F19" s="7">
        <v>15</v>
      </c>
      <c r="G19" s="7">
        <v>130</v>
      </c>
      <c r="H19" s="7">
        <v>0</v>
      </c>
      <c r="I19" s="7">
        <v>400</v>
      </c>
      <c r="J19" s="7">
        <v>800</v>
      </c>
      <c r="K19" s="7">
        <v>1200</v>
      </c>
    </row>
    <row r="20" spans="1:11">
      <c r="A20" s="7" t="s">
        <v>107</v>
      </c>
      <c r="B20" s="7">
        <v>899</v>
      </c>
      <c r="C20" s="7">
        <v>789</v>
      </c>
      <c r="D20" s="7">
        <v>4</v>
      </c>
      <c r="E20" s="7">
        <v>70</v>
      </c>
      <c r="F20" s="7">
        <v>15</v>
      </c>
      <c r="G20" s="7">
        <v>130</v>
      </c>
      <c r="H20" s="7">
        <v>0</v>
      </c>
      <c r="I20" s="7">
        <v>224</v>
      </c>
      <c r="J20" s="7">
        <v>449</v>
      </c>
      <c r="K20" s="7">
        <v>674</v>
      </c>
    </row>
    <row r="21" spans="1:11">
      <c r="A21" s="7" t="s">
        <v>107</v>
      </c>
      <c r="B21" s="7">
        <v>1025</v>
      </c>
      <c r="C21" s="7">
        <v>1000</v>
      </c>
      <c r="D21" s="7">
        <v>4</v>
      </c>
      <c r="E21" s="7">
        <v>45</v>
      </c>
      <c r="F21" s="7">
        <v>15</v>
      </c>
      <c r="G21" s="7">
        <v>130</v>
      </c>
      <c r="H21" s="7">
        <v>0</v>
      </c>
      <c r="I21" s="7">
        <v>256</v>
      </c>
      <c r="J21" s="7">
        <v>513</v>
      </c>
      <c r="K21" s="7">
        <v>769</v>
      </c>
    </row>
    <row r="22" spans="1:11">
      <c r="A22" s="7" t="s">
        <v>107</v>
      </c>
      <c r="B22" s="7">
        <v>1487</v>
      </c>
      <c r="C22" s="7">
        <v>1000</v>
      </c>
      <c r="D22" s="7">
        <v>4</v>
      </c>
      <c r="E22" s="7">
        <v>45</v>
      </c>
      <c r="F22" s="7">
        <v>15</v>
      </c>
      <c r="G22" s="7">
        <v>130</v>
      </c>
      <c r="H22" s="7">
        <v>0</v>
      </c>
      <c r="I22" s="7">
        <v>371</v>
      </c>
      <c r="J22" s="7">
        <v>743</v>
      </c>
      <c r="K22" s="7">
        <v>1115</v>
      </c>
    </row>
    <row r="23" spans="1:11">
      <c r="A23" s="7" t="s">
        <v>116</v>
      </c>
      <c r="B23" s="7">
        <v>1237</v>
      </c>
      <c r="C23" s="7">
        <v>968</v>
      </c>
      <c r="D23" s="7">
        <v>4</v>
      </c>
      <c r="E23" s="7">
        <v>45</v>
      </c>
      <c r="F23" s="7">
        <v>15</v>
      </c>
      <c r="G23" s="7">
        <v>130</v>
      </c>
      <c r="H23" s="7">
        <v>0</v>
      </c>
      <c r="I23" s="7">
        <v>309</v>
      </c>
      <c r="J23" s="7">
        <v>619</v>
      </c>
      <c r="K23" s="7">
        <v>928</v>
      </c>
    </row>
    <row r="24" spans="1:11">
      <c r="A24" s="7" t="s">
        <v>109</v>
      </c>
      <c r="B24" s="7">
        <v>1523</v>
      </c>
      <c r="C24" s="7">
        <v>1000</v>
      </c>
      <c r="D24" s="7">
        <v>4</v>
      </c>
      <c r="E24" s="7">
        <v>45</v>
      </c>
      <c r="F24" s="7">
        <v>15</v>
      </c>
      <c r="G24" s="7">
        <v>130</v>
      </c>
      <c r="H24" s="7">
        <v>0</v>
      </c>
      <c r="I24" s="7">
        <v>380</v>
      </c>
      <c r="J24" s="7">
        <v>761</v>
      </c>
      <c r="K24" s="7">
        <v>1142</v>
      </c>
    </row>
    <row r="25" spans="1:11">
      <c r="A25" s="7" t="s">
        <v>16</v>
      </c>
      <c r="B25" s="7">
        <v>1400</v>
      </c>
      <c r="C25" s="7">
        <v>864</v>
      </c>
      <c r="D25" s="7">
        <v>6</v>
      </c>
      <c r="E25" s="7">
        <v>45</v>
      </c>
      <c r="F25" s="7">
        <v>19</v>
      </c>
      <c r="G25" s="7">
        <v>130</v>
      </c>
      <c r="H25" s="7">
        <v>1</v>
      </c>
      <c r="I25" s="10">
        <v>350</v>
      </c>
      <c r="J25" s="10">
        <v>700</v>
      </c>
      <c r="K25" s="10">
        <v>1050</v>
      </c>
    </row>
    <row r="26" spans="1:11">
      <c r="A26" s="7" t="s">
        <v>29</v>
      </c>
      <c r="B26" s="7">
        <v>1400</v>
      </c>
      <c r="C26" s="7">
        <v>864</v>
      </c>
      <c r="D26" s="7">
        <v>6</v>
      </c>
      <c r="E26" s="7">
        <v>45</v>
      </c>
      <c r="F26" s="7">
        <v>19</v>
      </c>
      <c r="G26" s="7">
        <v>130</v>
      </c>
      <c r="H26" s="7">
        <v>1</v>
      </c>
      <c r="I26" s="10">
        <v>350</v>
      </c>
      <c r="J26" s="10">
        <v>700</v>
      </c>
      <c r="K26" s="10">
        <v>1050</v>
      </c>
    </row>
    <row r="27" spans="1:11">
      <c r="A27" s="7" t="s">
        <v>117</v>
      </c>
      <c r="B27" s="7">
        <v>1265</v>
      </c>
      <c r="C27" s="7">
        <v>875</v>
      </c>
      <c r="D27" s="7">
        <v>5</v>
      </c>
      <c r="E27" s="7">
        <v>70</v>
      </c>
      <c r="F27" s="7">
        <v>19</v>
      </c>
      <c r="G27" s="7">
        <v>130</v>
      </c>
      <c r="H27" s="7">
        <v>0</v>
      </c>
      <c r="I27" s="7">
        <v>316</v>
      </c>
      <c r="J27" s="7">
        <v>633</v>
      </c>
      <c r="K27" s="7">
        <v>949</v>
      </c>
    </row>
    <row r="28" spans="1:11">
      <c r="A28" s="7" t="s">
        <v>49</v>
      </c>
      <c r="B28" s="7">
        <v>1456</v>
      </c>
      <c r="C28" s="7">
        <v>100</v>
      </c>
      <c r="D28" s="7">
        <v>4</v>
      </c>
      <c r="E28" s="7">
        <v>45</v>
      </c>
      <c r="F28" s="7">
        <v>15</v>
      </c>
      <c r="G28" s="7">
        <v>130</v>
      </c>
      <c r="H28" s="7">
        <v>1</v>
      </c>
      <c r="I28" s="10">
        <v>364</v>
      </c>
      <c r="J28" s="10">
        <v>728</v>
      </c>
      <c r="K28" s="10">
        <v>1092</v>
      </c>
    </row>
    <row r="29" spans="1:11">
      <c r="A29" s="7" t="s">
        <v>21</v>
      </c>
      <c r="B29" s="7">
        <v>1587</v>
      </c>
      <c r="C29" s="7">
        <v>956</v>
      </c>
      <c r="D29" s="7">
        <v>4</v>
      </c>
      <c r="E29" s="7">
        <v>45</v>
      </c>
      <c r="F29" s="7">
        <v>15</v>
      </c>
      <c r="G29" s="7">
        <v>130</v>
      </c>
      <c r="H29" s="7">
        <v>3</v>
      </c>
      <c r="I29" s="10">
        <v>396</v>
      </c>
      <c r="J29" s="10">
        <v>793</v>
      </c>
      <c r="K29" s="10">
        <v>1190</v>
      </c>
    </row>
    <row r="30" spans="1:11">
      <c r="A30" s="7" t="s">
        <v>119</v>
      </c>
      <c r="B30" s="7">
        <v>1205</v>
      </c>
      <c r="C30" s="7">
        <v>997</v>
      </c>
      <c r="D30" s="7">
        <v>4</v>
      </c>
      <c r="E30" s="7">
        <v>45</v>
      </c>
      <c r="F30" s="7">
        <v>15</v>
      </c>
      <c r="G30" s="7">
        <v>130</v>
      </c>
      <c r="H30" s="7">
        <v>0</v>
      </c>
      <c r="I30" s="7">
        <v>301</v>
      </c>
      <c r="J30" s="7">
        <v>603</v>
      </c>
      <c r="K30" s="7">
        <v>904</v>
      </c>
    </row>
    <row r="31" spans="1:11">
      <c r="A31" s="7" t="s">
        <v>150</v>
      </c>
      <c r="B31" s="7">
        <v>1300</v>
      </c>
      <c r="C31" s="7">
        <v>1000</v>
      </c>
      <c r="D31" s="7">
        <v>4</v>
      </c>
      <c r="E31" s="7">
        <v>45</v>
      </c>
      <c r="F31" s="7">
        <v>15</v>
      </c>
      <c r="G31" s="7">
        <v>130</v>
      </c>
      <c r="H31" s="7">
        <v>0</v>
      </c>
      <c r="I31" s="7">
        <v>325</v>
      </c>
      <c r="J31" s="7">
        <v>650</v>
      </c>
      <c r="K31" s="7">
        <v>975</v>
      </c>
    </row>
    <row r="32" spans="1:11">
      <c r="A32" s="7" t="s">
        <v>135</v>
      </c>
      <c r="B32" s="7">
        <v>1100</v>
      </c>
      <c r="C32" s="7">
        <v>687</v>
      </c>
      <c r="D32" s="7">
        <v>4</v>
      </c>
      <c r="E32" s="7">
        <v>45</v>
      </c>
      <c r="F32" s="7">
        <v>15</v>
      </c>
      <c r="G32" s="7">
        <v>130</v>
      </c>
      <c r="H32" s="7">
        <v>0</v>
      </c>
      <c r="I32" s="7">
        <v>275</v>
      </c>
      <c r="J32" s="7">
        <v>550</v>
      </c>
      <c r="K32" s="7">
        <v>825</v>
      </c>
    </row>
    <row r="33" spans="1:11">
      <c r="A33" s="7" t="s">
        <v>14</v>
      </c>
      <c r="B33" s="7">
        <v>1200</v>
      </c>
      <c r="C33" s="7">
        <v>862</v>
      </c>
      <c r="D33" s="7">
        <v>8</v>
      </c>
      <c r="E33" s="7">
        <v>70</v>
      </c>
      <c r="F33" s="7">
        <v>15</v>
      </c>
      <c r="G33" s="7">
        <v>130</v>
      </c>
      <c r="H33" s="7">
        <v>1</v>
      </c>
      <c r="I33" s="10">
        <v>300</v>
      </c>
      <c r="J33" s="10">
        <v>600</v>
      </c>
      <c r="K33" s="10">
        <v>900</v>
      </c>
    </row>
    <row r="34" spans="1:11">
      <c r="A34" s="7" t="s">
        <v>28</v>
      </c>
      <c r="B34" s="7">
        <v>1200</v>
      </c>
      <c r="C34" s="7">
        <v>862</v>
      </c>
      <c r="D34" s="7">
        <v>8</v>
      </c>
      <c r="E34" s="7">
        <v>70</v>
      </c>
      <c r="F34" s="7">
        <v>15</v>
      </c>
      <c r="G34" s="7">
        <v>130</v>
      </c>
      <c r="H34" s="7">
        <v>1</v>
      </c>
      <c r="I34" s="10">
        <v>300</v>
      </c>
      <c r="J34" s="10">
        <v>600</v>
      </c>
      <c r="K34" s="10">
        <v>900</v>
      </c>
    </row>
    <row r="35" spans="1:11">
      <c r="A35" s="7" t="s">
        <v>45</v>
      </c>
      <c r="B35" s="7">
        <v>1400</v>
      </c>
      <c r="C35" s="7">
        <v>864</v>
      </c>
      <c r="D35" s="7">
        <v>6</v>
      </c>
      <c r="E35" s="7">
        <v>45</v>
      </c>
      <c r="F35" s="7">
        <v>19</v>
      </c>
      <c r="G35" s="7">
        <v>130</v>
      </c>
      <c r="H35" s="7">
        <v>1</v>
      </c>
      <c r="I35" s="10">
        <v>350</v>
      </c>
      <c r="J35" s="10">
        <v>700</v>
      </c>
      <c r="K35" s="10">
        <v>1050</v>
      </c>
    </row>
    <row r="36" spans="1:11">
      <c r="A36" s="7" t="s">
        <v>130</v>
      </c>
      <c r="B36" s="7">
        <v>1600</v>
      </c>
      <c r="C36" s="7">
        <v>1000</v>
      </c>
      <c r="D36" s="7">
        <v>4</v>
      </c>
      <c r="E36" s="7">
        <v>45</v>
      </c>
      <c r="F36" s="7">
        <v>15</v>
      </c>
      <c r="G36" s="7">
        <v>130</v>
      </c>
      <c r="H36" s="7">
        <v>0</v>
      </c>
      <c r="I36" s="7">
        <v>400</v>
      </c>
      <c r="J36" s="7">
        <v>800</v>
      </c>
      <c r="K36" s="7">
        <v>1200</v>
      </c>
    </row>
    <row r="37" spans="1:11">
      <c r="A37" s="7" t="s">
        <v>98</v>
      </c>
      <c r="B37" s="7">
        <v>1450</v>
      </c>
      <c r="C37" s="7">
        <v>996</v>
      </c>
      <c r="D37" s="7">
        <v>4</v>
      </c>
      <c r="E37" s="7">
        <v>45</v>
      </c>
      <c r="F37" s="7">
        <v>15</v>
      </c>
      <c r="G37" s="7">
        <v>130</v>
      </c>
      <c r="H37" s="7">
        <v>0</v>
      </c>
      <c r="I37" s="10">
        <v>362</v>
      </c>
      <c r="J37" s="10">
        <v>725</v>
      </c>
      <c r="K37" s="10">
        <v>1087</v>
      </c>
    </row>
    <row r="38" spans="1:11">
      <c r="A38" s="7" t="s">
        <v>104</v>
      </c>
      <c r="B38" s="7">
        <v>1267</v>
      </c>
      <c r="C38" s="7">
        <v>987</v>
      </c>
      <c r="D38" s="7">
        <v>4</v>
      </c>
      <c r="E38" s="7">
        <v>45</v>
      </c>
      <c r="F38" s="7">
        <v>15</v>
      </c>
      <c r="G38" s="7">
        <v>130</v>
      </c>
      <c r="H38" s="7">
        <v>0</v>
      </c>
      <c r="I38" s="7">
        <v>316</v>
      </c>
      <c r="J38" s="7">
        <v>633</v>
      </c>
      <c r="K38" s="7">
        <v>950</v>
      </c>
    </row>
    <row r="39" spans="1:11">
      <c r="A39" s="7" t="s">
        <v>19</v>
      </c>
      <c r="B39" s="7">
        <v>852</v>
      </c>
      <c r="C39" s="7">
        <v>635</v>
      </c>
      <c r="D39" s="7">
        <v>4</v>
      </c>
      <c r="E39" s="7">
        <v>4</v>
      </c>
      <c r="F39" s="7">
        <v>45</v>
      </c>
      <c r="G39" s="7">
        <v>130</v>
      </c>
      <c r="H39" s="7">
        <v>0</v>
      </c>
      <c r="I39" s="10">
        <v>213</v>
      </c>
      <c r="J39" s="10">
        <v>426</v>
      </c>
      <c r="K39" s="10">
        <v>639</v>
      </c>
    </row>
    <row r="40" spans="1:11">
      <c r="A40" s="7" t="s">
        <v>50</v>
      </c>
      <c r="B40" s="7">
        <v>1500</v>
      </c>
      <c r="C40" s="7">
        <v>896</v>
      </c>
      <c r="D40" s="7">
        <v>4</v>
      </c>
      <c r="E40" s="7">
        <v>45</v>
      </c>
      <c r="F40" s="7">
        <v>15</v>
      </c>
      <c r="G40" s="7">
        <v>130</v>
      </c>
      <c r="H40" s="7">
        <v>2</v>
      </c>
      <c r="I40" s="10">
        <v>375</v>
      </c>
      <c r="J40" s="10">
        <v>750</v>
      </c>
      <c r="K40" s="10">
        <v>1125</v>
      </c>
    </row>
    <row r="41" spans="1:11">
      <c r="A41" s="7" t="s">
        <v>123</v>
      </c>
      <c r="B41" s="7">
        <v>1265</v>
      </c>
      <c r="C41" s="7">
        <v>863</v>
      </c>
      <c r="D41" s="7">
        <v>4</v>
      </c>
      <c r="E41" s="7">
        <v>45</v>
      </c>
      <c r="F41" s="7">
        <v>15</v>
      </c>
      <c r="G41" s="7">
        <v>130</v>
      </c>
      <c r="H41" s="7">
        <v>2</v>
      </c>
      <c r="I41" s="10">
        <v>316</v>
      </c>
      <c r="J41" s="10">
        <v>632</v>
      </c>
      <c r="K41" s="10">
        <v>948</v>
      </c>
    </row>
    <row r="42" spans="1:11">
      <c r="A42" s="7" t="s">
        <v>110</v>
      </c>
      <c r="B42" s="7">
        <v>1387</v>
      </c>
      <c r="C42" s="7">
        <v>956</v>
      </c>
      <c r="D42" s="7">
        <v>4</v>
      </c>
      <c r="E42" s="7">
        <v>45</v>
      </c>
      <c r="F42" s="7">
        <v>15</v>
      </c>
      <c r="G42" s="7">
        <v>130</v>
      </c>
      <c r="H42" s="7">
        <v>0</v>
      </c>
      <c r="I42" s="7">
        <v>346</v>
      </c>
      <c r="J42" s="7">
        <v>693</v>
      </c>
      <c r="K42" s="7">
        <v>1040</v>
      </c>
    </row>
    <row r="43" spans="1:11">
      <c r="A43" s="7" t="s">
        <v>46</v>
      </c>
      <c r="B43" s="7">
        <v>890</v>
      </c>
      <c r="C43" s="7">
        <v>780</v>
      </c>
      <c r="D43" s="7">
        <v>4</v>
      </c>
      <c r="E43" s="7">
        <v>4</v>
      </c>
      <c r="F43" s="7">
        <v>45</v>
      </c>
      <c r="G43" s="7">
        <v>130</v>
      </c>
      <c r="H43" s="7">
        <v>0</v>
      </c>
      <c r="I43" s="10">
        <v>222</v>
      </c>
      <c r="J43" s="10">
        <v>445</v>
      </c>
      <c r="K43" s="10">
        <v>667</v>
      </c>
    </row>
    <row r="44" spans="1:11">
      <c r="A44" s="7" t="s">
        <v>115</v>
      </c>
      <c r="B44" s="7">
        <v>1359</v>
      </c>
      <c r="C44" s="7">
        <v>845</v>
      </c>
      <c r="D44" s="7">
        <v>4</v>
      </c>
      <c r="E44" s="7">
        <v>45</v>
      </c>
      <c r="F44" s="7">
        <v>15</v>
      </c>
      <c r="G44" s="7">
        <v>130</v>
      </c>
      <c r="H44" s="7">
        <v>0</v>
      </c>
      <c r="I44" s="7">
        <v>339</v>
      </c>
      <c r="J44" s="7">
        <v>679</v>
      </c>
      <c r="K44" s="7">
        <v>1019</v>
      </c>
    </row>
    <row r="45" spans="1:11">
      <c r="A45" s="7" t="s">
        <v>20</v>
      </c>
      <c r="B45" s="7">
        <v>874</v>
      </c>
      <c r="C45" s="7">
        <v>425</v>
      </c>
      <c r="D45" s="7">
        <v>4</v>
      </c>
      <c r="E45" s="7">
        <v>70</v>
      </c>
      <c r="F45" s="7">
        <v>15</v>
      </c>
      <c r="G45" s="7">
        <v>130</v>
      </c>
      <c r="H45" s="7">
        <v>0</v>
      </c>
      <c r="I45" s="7">
        <v>219</v>
      </c>
      <c r="J45" s="7">
        <v>437</v>
      </c>
      <c r="K45" s="7">
        <v>656</v>
      </c>
    </row>
    <row r="46" spans="1:11">
      <c r="A46" s="7" t="s">
        <v>20</v>
      </c>
      <c r="B46" s="7">
        <v>1278</v>
      </c>
      <c r="C46" s="7">
        <v>890</v>
      </c>
      <c r="D46" s="7">
        <v>4</v>
      </c>
      <c r="E46" s="7">
        <v>45</v>
      </c>
      <c r="F46" s="7">
        <v>15</v>
      </c>
      <c r="G46" s="7">
        <v>130</v>
      </c>
      <c r="H46" s="7">
        <v>2</v>
      </c>
      <c r="I46" s="10">
        <v>319</v>
      </c>
      <c r="J46" s="10">
        <v>639</v>
      </c>
      <c r="K46" s="10">
        <v>958</v>
      </c>
    </row>
    <row r="47" spans="1:11">
      <c r="A47" s="7" t="s">
        <v>37</v>
      </c>
      <c r="B47" s="7">
        <v>1400</v>
      </c>
      <c r="C47" s="7">
        <v>852</v>
      </c>
      <c r="D47" s="7">
        <v>4</v>
      </c>
      <c r="E47" s="7">
        <v>45</v>
      </c>
      <c r="F47" s="7">
        <v>15</v>
      </c>
      <c r="G47" s="7">
        <v>130</v>
      </c>
      <c r="H47" s="7">
        <v>1</v>
      </c>
      <c r="I47" s="10">
        <v>350</v>
      </c>
      <c r="J47" s="10">
        <v>700</v>
      </c>
      <c r="K47" s="10">
        <v>1050</v>
      </c>
    </row>
    <row r="48" spans="1:11">
      <c r="A48" s="7" t="s">
        <v>24</v>
      </c>
      <c r="B48" s="7">
        <v>1400</v>
      </c>
      <c r="C48" s="7">
        <v>852</v>
      </c>
      <c r="D48" s="7">
        <v>4</v>
      </c>
      <c r="E48" s="7">
        <v>45</v>
      </c>
      <c r="F48" s="7">
        <v>15</v>
      </c>
      <c r="G48" s="7">
        <v>130</v>
      </c>
      <c r="H48" s="7">
        <v>1</v>
      </c>
      <c r="I48" s="10">
        <v>350</v>
      </c>
      <c r="J48" s="10">
        <v>700</v>
      </c>
      <c r="K48" s="10">
        <v>1050</v>
      </c>
    </row>
    <row r="49" spans="1:11">
      <c r="A49" s="7" t="s">
        <v>40</v>
      </c>
      <c r="B49" s="7">
        <v>1200</v>
      </c>
      <c r="C49" s="7">
        <v>862</v>
      </c>
      <c r="D49" s="7">
        <v>8</v>
      </c>
      <c r="E49" s="7">
        <v>70</v>
      </c>
      <c r="F49" s="7">
        <v>15</v>
      </c>
      <c r="G49" s="7">
        <v>130</v>
      </c>
      <c r="H49" s="7">
        <v>2</v>
      </c>
      <c r="I49" s="10">
        <v>300</v>
      </c>
      <c r="J49" s="10">
        <v>600</v>
      </c>
      <c r="K49" s="10">
        <v>900</v>
      </c>
    </row>
    <row r="50" spans="1:11">
      <c r="A50" s="7" t="s">
        <v>99</v>
      </c>
      <c r="B50" s="7">
        <v>1250</v>
      </c>
      <c r="C50" s="7">
        <v>930</v>
      </c>
      <c r="D50" s="7">
        <v>6</v>
      </c>
      <c r="E50" s="7">
        <v>70</v>
      </c>
      <c r="F50" s="7">
        <v>19</v>
      </c>
      <c r="G50" s="7">
        <v>125</v>
      </c>
      <c r="H50" s="7">
        <v>3</v>
      </c>
      <c r="I50" s="10">
        <v>312</v>
      </c>
      <c r="J50" s="10">
        <v>625</v>
      </c>
      <c r="K50" s="10">
        <v>937</v>
      </c>
    </row>
    <row r="51" spans="1:11">
      <c r="A51" s="7" t="s">
        <v>131</v>
      </c>
      <c r="B51" s="7">
        <v>740</v>
      </c>
      <c r="C51" s="7">
        <v>650</v>
      </c>
      <c r="D51" s="7">
        <v>4</v>
      </c>
      <c r="E51" s="7">
        <v>45</v>
      </c>
      <c r="F51" s="7">
        <v>15</v>
      </c>
      <c r="G51" s="7">
        <v>130</v>
      </c>
      <c r="H51" s="7">
        <v>0</v>
      </c>
      <c r="I51" s="7">
        <v>185</v>
      </c>
      <c r="J51" s="7">
        <v>370</v>
      </c>
      <c r="K51" s="7">
        <v>555</v>
      </c>
    </row>
    <row r="52" spans="1:11">
      <c r="A52" s="7" t="s">
        <v>111</v>
      </c>
      <c r="B52" s="7">
        <v>1267</v>
      </c>
      <c r="C52" s="7">
        <v>876</v>
      </c>
      <c r="D52" s="7">
        <v>5</v>
      </c>
      <c r="E52" s="7">
        <v>45</v>
      </c>
      <c r="F52" s="7">
        <v>15</v>
      </c>
      <c r="G52" s="7">
        <v>130</v>
      </c>
      <c r="H52" s="7">
        <v>0</v>
      </c>
      <c r="I52" s="7">
        <v>316</v>
      </c>
      <c r="J52" s="7">
        <v>633</v>
      </c>
      <c r="K52" s="7">
        <v>950</v>
      </c>
    </row>
    <row r="53" spans="1:11">
      <c r="A53" s="7" t="s">
        <v>142</v>
      </c>
      <c r="B53" s="7">
        <v>1255</v>
      </c>
      <c r="C53" s="7">
        <v>954</v>
      </c>
      <c r="D53" s="7">
        <v>4</v>
      </c>
      <c r="E53" s="7">
        <v>45</v>
      </c>
      <c r="F53" s="7">
        <v>15</v>
      </c>
      <c r="G53" s="7">
        <v>125</v>
      </c>
      <c r="H53" s="7">
        <v>0</v>
      </c>
      <c r="I53" s="7">
        <v>314</v>
      </c>
      <c r="J53" s="7">
        <v>628</v>
      </c>
      <c r="K53" s="7">
        <v>941</v>
      </c>
    </row>
    <row r="54" spans="1:11">
      <c r="A54" s="7" t="s">
        <v>35</v>
      </c>
      <c r="B54" s="7">
        <v>1200</v>
      </c>
      <c r="C54" s="7">
        <v>856</v>
      </c>
      <c r="D54" s="7">
        <v>8</v>
      </c>
      <c r="E54" s="7">
        <v>45</v>
      </c>
      <c r="F54" s="7">
        <v>15</v>
      </c>
      <c r="G54" s="7">
        <v>130</v>
      </c>
      <c r="H54" s="7">
        <v>1</v>
      </c>
      <c r="I54" s="10">
        <v>300</v>
      </c>
      <c r="J54" s="10">
        <v>600</v>
      </c>
      <c r="K54" s="10">
        <v>900</v>
      </c>
    </row>
    <row r="55" spans="1:11">
      <c r="A55" s="7" t="s">
        <v>25</v>
      </c>
      <c r="B55" s="7">
        <v>1200</v>
      </c>
      <c r="C55" s="7">
        <v>856</v>
      </c>
      <c r="D55" s="7">
        <v>8</v>
      </c>
      <c r="E55" s="7">
        <v>45</v>
      </c>
      <c r="F55" s="7">
        <v>15</v>
      </c>
      <c r="G55" s="7">
        <v>130</v>
      </c>
      <c r="H55" s="7">
        <v>1</v>
      </c>
      <c r="I55" s="10">
        <v>300</v>
      </c>
      <c r="J55" s="10">
        <v>600</v>
      </c>
      <c r="K55" s="10">
        <v>900</v>
      </c>
    </row>
    <row r="56" spans="1:11">
      <c r="A56" s="7" t="s">
        <v>42</v>
      </c>
      <c r="B56" s="7">
        <v>1215</v>
      </c>
      <c r="C56" s="7">
        <v>860</v>
      </c>
      <c r="D56" s="7">
        <v>4</v>
      </c>
      <c r="E56" s="7">
        <v>45</v>
      </c>
      <c r="F56" s="7">
        <v>15</v>
      </c>
      <c r="G56" s="7">
        <v>130</v>
      </c>
      <c r="H56" s="7">
        <v>0</v>
      </c>
      <c r="I56" s="10">
        <v>303</v>
      </c>
      <c r="J56" s="10">
        <v>607</v>
      </c>
      <c r="K56" s="10">
        <v>911</v>
      </c>
    </row>
    <row r="57" spans="1:11">
      <c r="A57" s="7" t="s">
        <v>33</v>
      </c>
      <c r="B57" s="7">
        <v>1400</v>
      </c>
      <c r="C57" s="7">
        <v>858</v>
      </c>
      <c r="D57" s="7">
        <v>6</v>
      </c>
      <c r="E57" s="7">
        <v>45</v>
      </c>
      <c r="F57" s="7">
        <v>19</v>
      </c>
      <c r="G57" s="7">
        <v>130</v>
      </c>
      <c r="H57" s="7">
        <v>2</v>
      </c>
      <c r="I57" s="10">
        <v>350</v>
      </c>
      <c r="J57" s="10">
        <v>700</v>
      </c>
      <c r="K57" s="10">
        <v>1050</v>
      </c>
    </row>
    <row r="58" spans="1:11">
      <c r="A58" s="7" t="s">
        <v>26</v>
      </c>
      <c r="B58" s="7">
        <v>1400</v>
      </c>
      <c r="C58" s="7">
        <v>858</v>
      </c>
      <c r="D58" s="7">
        <v>6</v>
      </c>
      <c r="E58" s="7">
        <v>45</v>
      </c>
      <c r="F58" s="7">
        <v>19</v>
      </c>
      <c r="G58" s="7">
        <v>130</v>
      </c>
      <c r="H58" s="7">
        <v>2</v>
      </c>
      <c r="I58" s="10">
        <v>350</v>
      </c>
      <c r="J58" s="10">
        <v>700</v>
      </c>
      <c r="K58" s="10">
        <v>1050</v>
      </c>
    </row>
    <row r="59" spans="1:11">
      <c r="A59" s="7" t="s">
        <v>43</v>
      </c>
      <c r="B59" s="7">
        <v>1215</v>
      </c>
      <c r="C59" s="7">
        <v>860</v>
      </c>
      <c r="D59" s="7">
        <v>4</v>
      </c>
      <c r="E59" s="7">
        <v>45</v>
      </c>
      <c r="F59" s="7">
        <v>15</v>
      </c>
      <c r="G59" s="7">
        <v>130</v>
      </c>
      <c r="H59" s="7">
        <v>0</v>
      </c>
      <c r="I59" s="10">
        <v>303</v>
      </c>
      <c r="J59" s="10">
        <v>607</v>
      </c>
      <c r="K59" s="10">
        <v>911</v>
      </c>
    </row>
    <row r="60" spans="1:11" ht="21" customHeight="1">
      <c r="A60" s="7" t="s">
        <v>121</v>
      </c>
      <c r="B60" s="7">
        <v>1025</v>
      </c>
      <c r="C60" s="7">
        <v>925</v>
      </c>
      <c r="D60" s="7">
        <v>4</v>
      </c>
      <c r="E60" s="7">
        <v>45</v>
      </c>
      <c r="F60" s="7">
        <v>15</v>
      </c>
      <c r="G60" s="7">
        <v>130</v>
      </c>
      <c r="H60" s="7">
        <v>0</v>
      </c>
      <c r="I60" s="7">
        <v>256</v>
      </c>
      <c r="J60" s="7">
        <v>513</v>
      </c>
      <c r="K60" s="7">
        <v>769</v>
      </c>
    </row>
    <row r="61" spans="1:11">
      <c r="A61" s="7" t="s">
        <v>22</v>
      </c>
      <c r="B61" s="7">
        <v>658</v>
      </c>
      <c r="C61" s="7">
        <v>452</v>
      </c>
      <c r="D61" s="7">
        <v>4</v>
      </c>
      <c r="E61" s="7">
        <v>4</v>
      </c>
      <c r="F61" s="7">
        <v>45</v>
      </c>
      <c r="G61" s="7">
        <v>130</v>
      </c>
      <c r="H61" s="7">
        <v>0</v>
      </c>
      <c r="I61" s="10">
        <v>164</v>
      </c>
      <c r="J61" s="10">
        <v>329</v>
      </c>
      <c r="K61" s="10">
        <v>493</v>
      </c>
    </row>
    <row r="62" spans="1:11">
      <c r="A62" s="7" t="s">
        <v>149</v>
      </c>
      <c r="B62" s="7">
        <v>870</v>
      </c>
      <c r="C62" s="7">
        <v>650</v>
      </c>
      <c r="D62" s="7">
        <v>4</v>
      </c>
      <c r="E62" s="7">
        <v>4</v>
      </c>
      <c r="F62" s="7">
        <v>45</v>
      </c>
      <c r="G62" s="7">
        <v>130</v>
      </c>
      <c r="H62" s="7">
        <v>3</v>
      </c>
      <c r="I62" s="10">
        <v>217</v>
      </c>
      <c r="J62" s="10">
        <v>435</v>
      </c>
      <c r="K62" s="10">
        <v>652</v>
      </c>
    </row>
    <row r="63" spans="1:11">
      <c r="A63" s="7" t="s">
        <v>127</v>
      </c>
      <c r="B63" s="7">
        <v>841</v>
      </c>
      <c r="C63" s="7">
        <v>865</v>
      </c>
      <c r="D63" s="7">
        <v>4</v>
      </c>
      <c r="E63" s="7">
        <v>45</v>
      </c>
      <c r="F63" s="7">
        <v>15</v>
      </c>
      <c r="G63" s="7">
        <v>130</v>
      </c>
      <c r="H63" s="7">
        <v>0</v>
      </c>
      <c r="I63" s="7">
        <v>210</v>
      </c>
      <c r="J63" s="7">
        <v>421</v>
      </c>
      <c r="K63" s="7">
        <v>631</v>
      </c>
    </row>
    <row r="64" spans="1:11">
      <c r="A64" s="7" t="s">
        <v>36</v>
      </c>
      <c r="B64" s="7">
        <v>1200</v>
      </c>
      <c r="C64" s="7">
        <v>850</v>
      </c>
      <c r="D64" s="7">
        <v>6</v>
      </c>
      <c r="E64" s="7">
        <v>45</v>
      </c>
      <c r="F64" s="7">
        <v>15</v>
      </c>
      <c r="G64" s="7">
        <v>130</v>
      </c>
      <c r="H64" s="7">
        <v>1</v>
      </c>
      <c r="I64" s="10">
        <v>300</v>
      </c>
      <c r="J64" s="10">
        <v>600</v>
      </c>
      <c r="K64" s="10">
        <v>900</v>
      </c>
    </row>
    <row r="65" spans="1:11">
      <c r="A65" s="7" t="s">
        <v>23</v>
      </c>
      <c r="B65" s="7">
        <v>1200</v>
      </c>
      <c r="C65" s="7">
        <v>850</v>
      </c>
      <c r="D65" s="7">
        <v>6</v>
      </c>
      <c r="E65" s="7">
        <v>45</v>
      </c>
      <c r="F65" s="7">
        <v>15</v>
      </c>
      <c r="G65" s="7">
        <v>130</v>
      </c>
      <c r="H65" s="7">
        <v>1</v>
      </c>
      <c r="I65" s="10">
        <v>300</v>
      </c>
      <c r="J65" s="10">
        <v>600</v>
      </c>
      <c r="K65" s="10">
        <v>900</v>
      </c>
    </row>
    <row r="66" spans="1:11">
      <c r="A66" s="7" t="s">
        <v>39</v>
      </c>
      <c r="B66" s="7">
        <v>1215</v>
      </c>
      <c r="C66" s="7">
        <v>860</v>
      </c>
      <c r="D66" s="7">
        <v>4</v>
      </c>
      <c r="E66" s="7">
        <v>45</v>
      </c>
      <c r="F66" s="7">
        <v>15</v>
      </c>
      <c r="G66" s="7">
        <v>130</v>
      </c>
      <c r="H66" s="7">
        <v>1</v>
      </c>
      <c r="I66" s="10">
        <v>303</v>
      </c>
      <c r="J66" s="10">
        <v>607</v>
      </c>
      <c r="K66" s="10">
        <v>911</v>
      </c>
    </row>
    <row r="67" spans="1:11">
      <c r="A67" s="7" t="s">
        <v>118</v>
      </c>
      <c r="B67" s="7">
        <v>1237</v>
      </c>
      <c r="C67" s="7">
        <v>995</v>
      </c>
      <c r="D67" s="7">
        <v>4</v>
      </c>
      <c r="E67" s="7">
        <v>45</v>
      </c>
      <c r="F67" s="7">
        <v>15</v>
      </c>
      <c r="G67" s="7">
        <v>130</v>
      </c>
      <c r="H67" s="7">
        <v>3</v>
      </c>
      <c r="I67" s="7">
        <v>309</v>
      </c>
      <c r="J67" s="7">
        <v>619</v>
      </c>
      <c r="K67" s="7">
        <v>928</v>
      </c>
    </row>
    <row r="68" spans="1:11">
      <c r="A68" s="7" t="s">
        <v>31</v>
      </c>
      <c r="B68" s="7">
        <v>1568</v>
      </c>
      <c r="C68" s="7">
        <v>1000</v>
      </c>
      <c r="D68" s="7">
        <v>4</v>
      </c>
      <c r="E68" s="7">
        <v>45</v>
      </c>
      <c r="F68" s="7">
        <v>15</v>
      </c>
      <c r="G68" s="7">
        <v>130</v>
      </c>
      <c r="H68" s="7">
        <v>1</v>
      </c>
      <c r="I68" s="10">
        <v>392</v>
      </c>
      <c r="J68" s="10">
        <v>784</v>
      </c>
      <c r="K68" s="10">
        <v>1176</v>
      </c>
    </row>
    <row r="69" spans="1:11">
      <c r="A69" s="7" t="s">
        <v>15</v>
      </c>
      <c r="B69" s="7">
        <v>1215</v>
      </c>
      <c r="C69" s="7">
        <v>860</v>
      </c>
      <c r="D69" s="7">
        <v>4</v>
      </c>
      <c r="E69" s="7">
        <v>45</v>
      </c>
      <c r="F69" s="7">
        <v>15</v>
      </c>
      <c r="G69" s="7">
        <v>130</v>
      </c>
      <c r="H69" s="7">
        <v>3</v>
      </c>
      <c r="I69" s="10">
        <v>303</v>
      </c>
      <c r="J69" s="10">
        <v>607</v>
      </c>
      <c r="K69" s="10">
        <v>911</v>
      </c>
    </row>
    <row r="70" spans="1:11">
      <c r="A70" s="7" t="s">
        <v>27</v>
      </c>
      <c r="B70" s="7">
        <v>1215</v>
      </c>
      <c r="C70" s="7">
        <v>860</v>
      </c>
      <c r="D70" s="7">
        <v>4</v>
      </c>
      <c r="E70" s="7">
        <v>45</v>
      </c>
      <c r="F70" s="7">
        <v>15</v>
      </c>
      <c r="G70" s="7">
        <v>130</v>
      </c>
      <c r="H70" s="7">
        <v>3</v>
      </c>
      <c r="I70" s="10">
        <v>303</v>
      </c>
      <c r="J70" s="10">
        <v>607</v>
      </c>
      <c r="K70" s="10">
        <v>911</v>
      </c>
    </row>
    <row r="71" spans="1:11">
      <c r="A71" s="7" t="s">
        <v>44</v>
      </c>
      <c r="B71" s="7">
        <v>1200</v>
      </c>
      <c r="C71" s="7">
        <v>862</v>
      </c>
      <c r="D71" s="7">
        <v>8</v>
      </c>
      <c r="E71" s="7">
        <v>70</v>
      </c>
      <c r="F71" s="7">
        <v>15</v>
      </c>
      <c r="G71" s="7">
        <v>130</v>
      </c>
      <c r="H71" s="7">
        <v>1</v>
      </c>
      <c r="I71" s="10">
        <v>300</v>
      </c>
      <c r="J71" s="10">
        <v>600</v>
      </c>
      <c r="K71" s="10">
        <v>900</v>
      </c>
    </row>
    <row r="72" spans="1:11">
      <c r="A72" s="7" t="s">
        <v>30</v>
      </c>
      <c r="B72" s="7">
        <v>956</v>
      </c>
      <c r="C72" s="7">
        <v>785</v>
      </c>
      <c r="D72" s="7">
        <v>4</v>
      </c>
      <c r="E72" s="7">
        <v>4</v>
      </c>
      <c r="F72" s="7">
        <v>45</v>
      </c>
      <c r="G72" s="7">
        <v>130</v>
      </c>
      <c r="H72" s="7">
        <v>1</v>
      </c>
      <c r="I72" s="10">
        <v>239</v>
      </c>
      <c r="J72" s="10">
        <v>478</v>
      </c>
      <c r="K72" s="10">
        <v>717</v>
      </c>
    </row>
    <row r="73" spans="1:11">
      <c r="A73" s="7" t="s">
        <v>100</v>
      </c>
      <c r="B73" s="7">
        <v>897</v>
      </c>
      <c r="C73" s="7">
        <v>750</v>
      </c>
      <c r="D73" s="7">
        <v>6</v>
      </c>
      <c r="E73" s="7">
        <v>45</v>
      </c>
      <c r="F73" s="7">
        <v>15</v>
      </c>
      <c r="G73" s="7">
        <v>130</v>
      </c>
      <c r="H73" s="7">
        <v>1</v>
      </c>
      <c r="I73" s="10">
        <v>224</v>
      </c>
      <c r="J73" s="10">
        <v>448</v>
      </c>
      <c r="K73" s="10">
        <v>672</v>
      </c>
    </row>
    <row r="74" spans="1:11">
      <c r="A74" s="7" t="s">
        <v>32</v>
      </c>
      <c r="B74" s="7">
        <v>1600</v>
      </c>
      <c r="C74" s="7">
        <v>920</v>
      </c>
      <c r="D74" s="7">
        <v>4</v>
      </c>
      <c r="E74" s="7">
        <v>45</v>
      </c>
      <c r="F74" s="7">
        <v>15</v>
      </c>
      <c r="G74" s="7">
        <v>130</v>
      </c>
      <c r="H74" s="7">
        <v>0</v>
      </c>
      <c r="I74" s="10">
        <v>400</v>
      </c>
      <c r="J74" s="10">
        <v>800</v>
      </c>
      <c r="K74" s="10">
        <v>1200</v>
      </c>
    </row>
    <row r="75" spans="1:11">
      <c r="A75" s="7" t="s">
        <v>41</v>
      </c>
      <c r="B75" s="7">
        <v>1400</v>
      </c>
      <c r="C75" s="7">
        <v>864</v>
      </c>
      <c r="D75" s="7">
        <v>6</v>
      </c>
      <c r="E75" s="7">
        <v>45</v>
      </c>
      <c r="F75" s="7">
        <v>19</v>
      </c>
      <c r="G75" s="7">
        <v>130</v>
      </c>
      <c r="H75" s="7">
        <v>3</v>
      </c>
      <c r="I75" s="10">
        <v>350</v>
      </c>
      <c r="J75" s="10">
        <v>700</v>
      </c>
      <c r="K75" s="10">
        <v>1050</v>
      </c>
    </row>
    <row r="76" spans="1:11">
      <c r="A76" s="7" t="s">
        <v>105</v>
      </c>
      <c r="B76" s="7">
        <v>1267</v>
      </c>
      <c r="C76" s="7">
        <v>856</v>
      </c>
      <c r="D76" s="7">
        <v>4</v>
      </c>
      <c r="E76" s="7">
        <v>45</v>
      </c>
      <c r="F76" s="7">
        <v>15</v>
      </c>
      <c r="G76" s="7">
        <v>130</v>
      </c>
      <c r="H76" s="7">
        <v>0</v>
      </c>
      <c r="I76" s="7">
        <v>316</v>
      </c>
      <c r="J76" s="7">
        <v>633</v>
      </c>
      <c r="K76" s="7">
        <v>950</v>
      </c>
    </row>
    <row r="77" spans="1:11">
      <c r="A77" s="7" t="s">
        <v>139</v>
      </c>
      <c r="B77" s="7">
        <v>1070</v>
      </c>
      <c r="C77" s="7">
        <v>954</v>
      </c>
      <c r="D77" s="7">
        <v>4</v>
      </c>
      <c r="E77" s="7">
        <v>45</v>
      </c>
      <c r="F77" s="7">
        <v>15</v>
      </c>
      <c r="G77" s="7">
        <v>130</v>
      </c>
      <c r="H77" s="7">
        <v>0</v>
      </c>
      <c r="I77" s="7">
        <v>268</v>
      </c>
      <c r="J77" s="7">
        <v>535</v>
      </c>
      <c r="K77" s="7">
        <v>803</v>
      </c>
    </row>
    <row r="78" spans="1:11">
      <c r="A78" s="7" t="s">
        <v>113</v>
      </c>
      <c r="B78" s="7">
        <v>1357</v>
      </c>
      <c r="C78" s="7">
        <v>878</v>
      </c>
      <c r="D78" s="7">
        <v>4</v>
      </c>
      <c r="E78" s="7">
        <v>45</v>
      </c>
      <c r="F78" s="7">
        <v>15</v>
      </c>
      <c r="G78" s="7">
        <v>130</v>
      </c>
      <c r="H78" s="7">
        <v>0</v>
      </c>
      <c r="I78" s="7">
        <v>339</v>
      </c>
      <c r="J78" s="7">
        <v>678</v>
      </c>
      <c r="K78" s="7">
        <v>1017</v>
      </c>
    </row>
    <row r="79" spans="1:11">
      <c r="A79" s="7" t="s">
        <v>114</v>
      </c>
      <c r="B79" s="7">
        <v>1357</v>
      </c>
      <c r="C79" s="7">
        <v>865</v>
      </c>
      <c r="D79" s="7">
        <v>4</v>
      </c>
      <c r="E79" s="7">
        <v>45</v>
      </c>
      <c r="F79" s="7">
        <v>15</v>
      </c>
      <c r="G79" s="7">
        <v>130</v>
      </c>
      <c r="H79" s="7">
        <v>0</v>
      </c>
      <c r="I79" s="7">
        <v>339</v>
      </c>
      <c r="J79" s="7">
        <v>678</v>
      </c>
      <c r="K79" s="7">
        <v>1017</v>
      </c>
    </row>
    <row r="80" spans="1:11">
      <c r="A80" s="7" t="s">
        <v>138</v>
      </c>
      <c r="B80" s="7">
        <v>1200</v>
      </c>
      <c r="C80" s="7">
        <v>1050</v>
      </c>
      <c r="D80" s="7">
        <v>4</v>
      </c>
      <c r="E80" s="7">
        <v>45</v>
      </c>
      <c r="F80" s="7">
        <v>15</v>
      </c>
      <c r="G80" s="7">
        <v>130</v>
      </c>
      <c r="H80" s="7">
        <v>0</v>
      </c>
      <c r="I80" s="7">
        <v>300</v>
      </c>
      <c r="J80" s="7">
        <v>600</v>
      </c>
      <c r="K80" s="7">
        <v>900</v>
      </c>
    </row>
    <row r="81" spans="1:11">
      <c r="A81" s="7" t="s">
        <v>140</v>
      </c>
      <c r="B81" s="7">
        <v>852</v>
      </c>
      <c r="C81" s="7">
        <v>635</v>
      </c>
      <c r="D81" s="7">
        <v>4</v>
      </c>
      <c r="E81" s="7">
        <v>4</v>
      </c>
      <c r="F81" s="7">
        <v>45</v>
      </c>
      <c r="G81" s="7">
        <v>130</v>
      </c>
      <c r="H81" s="7">
        <v>0</v>
      </c>
      <c r="I81" s="10">
        <v>213</v>
      </c>
      <c r="J81" s="10">
        <v>426</v>
      </c>
      <c r="K81" s="10">
        <v>639</v>
      </c>
    </row>
    <row r="82" spans="1:11">
      <c r="A82" s="7" t="s">
        <v>129</v>
      </c>
      <c r="B82" s="7">
        <v>1200</v>
      </c>
      <c r="C82" s="7">
        <v>1000</v>
      </c>
      <c r="D82" s="7">
        <v>4</v>
      </c>
      <c r="E82" s="7">
        <v>45</v>
      </c>
      <c r="F82" s="7">
        <v>15</v>
      </c>
      <c r="G82" s="7">
        <v>130</v>
      </c>
      <c r="H82" s="7">
        <v>0</v>
      </c>
      <c r="I82" s="7">
        <v>300</v>
      </c>
      <c r="J82" s="7">
        <v>600</v>
      </c>
      <c r="K82" s="7">
        <v>900</v>
      </c>
    </row>
    <row r="83" spans="1:11">
      <c r="A83" s="7" t="s">
        <v>34</v>
      </c>
      <c r="B83" s="7">
        <v>1215</v>
      </c>
      <c r="C83" s="7">
        <v>854</v>
      </c>
      <c r="D83" s="7">
        <v>8</v>
      </c>
      <c r="E83" s="7">
        <v>45</v>
      </c>
      <c r="F83" s="7">
        <v>15</v>
      </c>
      <c r="G83" s="7">
        <v>130</v>
      </c>
      <c r="H83" s="7">
        <v>1</v>
      </c>
      <c r="I83" s="10">
        <v>303</v>
      </c>
      <c r="J83" s="10">
        <v>607</v>
      </c>
      <c r="K83" s="10">
        <v>911</v>
      </c>
    </row>
    <row r="84" spans="1:11">
      <c r="A84" s="7" t="s">
        <v>124</v>
      </c>
      <c r="B84" s="7">
        <v>1333</v>
      </c>
      <c r="C84" s="7">
        <v>1000</v>
      </c>
      <c r="D84" s="7">
        <v>4</v>
      </c>
      <c r="E84" s="7">
        <v>45</v>
      </c>
      <c r="F84" s="7">
        <v>15</v>
      </c>
      <c r="G84" s="7">
        <v>130</v>
      </c>
      <c r="H84" s="7">
        <v>0</v>
      </c>
      <c r="I84" s="7">
        <v>250</v>
      </c>
      <c r="J84" s="7">
        <v>667</v>
      </c>
      <c r="K84" s="7">
        <v>1000</v>
      </c>
    </row>
    <row r="85" spans="1:11">
      <c r="A85" s="7" t="s">
        <v>134</v>
      </c>
      <c r="B85" s="7">
        <v>654</v>
      </c>
      <c r="C85" s="7">
        <v>558</v>
      </c>
      <c r="D85" s="7">
        <v>5</v>
      </c>
      <c r="E85" s="7">
        <v>45</v>
      </c>
      <c r="F85" s="7">
        <v>15</v>
      </c>
      <c r="G85" s="7">
        <v>130</v>
      </c>
      <c r="H85" s="7">
        <v>0</v>
      </c>
      <c r="I85" s="7">
        <v>164</v>
      </c>
      <c r="J85" s="7">
        <v>327</v>
      </c>
      <c r="K85" s="7">
        <v>491</v>
      </c>
    </row>
    <row r="86" spans="1:11">
      <c r="A86" s="7" t="s">
        <v>103</v>
      </c>
      <c r="B86" s="7">
        <v>1267</v>
      </c>
      <c r="C86" s="7">
        <v>650</v>
      </c>
      <c r="D86" s="7">
        <v>4</v>
      </c>
      <c r="E86" s="7">
        <v>45</v>
      </c>
      <c r="F86" s="7">
        <v>15</v>
      </c>
      <c r="G86" s="7">
        <v>130</v>
      </c>
      <c r="H86" s="7">
        <v>0</v>
      </c>
      <c r="I86" s="7">
        <v>316</v>
      </c>
      <c r="J86" s="7">
        <v>633</v>
      </c>
      <c r="K86" s="7">
        <v>950</v>
      </c>
    </row>
    <row r="87" spans="1:11">
      <c r="A87" s="7" t="s">
        <v>125</v>
      </c>
      <c r="B87" s="7">
        <v>1253</v>
      </c>
      <c r="C87" s="7">
        <v>894</v>
      </c>
      <c r="D87" s="7">
        <v>4</v>
      </c>
      <c r="E87" s="7">
        <v>45</v>
      </c>
      <c r="F87" s="7">
        <v>15</v>
      </c>
      <c r="G87" s="7">
        <v>130</v>
      </c>
      <c r="H87" s="7">
        <v>1</v>
      </c>
      <c r="I87" s="7">
        <v>313</v>
      </c>
      <c r="J87" s="7">
        <v>627</v>
      </c>
      <c r="K87" s="7">
        <v>940</v>
      </c>
    </row>
    <row r="88" spans="1:11">
      <c r="A88" s="7" t="s">
        <v>126</v>
      </c>
      <c r="B88" s="7">
        <v>1204</v>
      </c>
      <c r="C88" s="7">
        <v>874</v>
      </c>
      <c r="D88" s="7">
        <v>4</v>
      </c>
      <c r="E88" s="7">
        <v>45</v>
      </c>
      <c r="F88" s="7">
        <v>15</v>
      </c>
      <c r="G88" s="7">
        <v>130</v>
      </c>
      <c r="H88" s="7">
        <v>0</v>
      </c>
      <c r="I88" s="7">
        <v>301</v>
      </c>
      <c r="J88" s="7">
        <v>602</v>
      </c>
      <c r="K88" s="7">
        <v>903</v>
      </c>
    </row>
    <row r="89" spans="1:11">
      <c r="A89" s="7" t="s">
        <v>128</v>
      </c>
      <c r="B89" s="7">
        <v>1000</v>
      </c>
      <c r="C89" s="7">
        <v>800</v>
      </c>
      <c r="D89" s="7">
        <v>4</v>
      </c>
      <c r="E89" s="7">
        <v>45</v>
      </c>
      <c r="F89" s="7">
        <v>15</v>
      </c>
      <c r="G89" s="7">
        <v>130</v>
      </c>
      <c r="H89" s="7">
        <v>0</v>
      </c>
      <c r="I89" s="7">
        <v>250</v>
      </c>
      <c r="J89" s="7">
        <v>500</v>
      </c>
      <c r="K89" s="7">
        <v>750</v>
      </c>
    </row>
    <row r="90" spans="1:11">
      <c r="A90" s="7" t="s">
        <v>97</v>
      </c>
      <c r="B90" s="7">
        <v>1236</v>
      </c>
      <c r="C90" s="7">
        <v>912</v>
      </c>
      <c r="D90" s="7">
        <v>10</v>
      </c>
      <c r="E90" s="7">
        <v>10</v>
      </c>
      <c r="F90" s="7">
        <v>70</v>
      </c>
      <c r="G90" s="7">
        <v>130</v>
      </c>
      <c r="H90" s="7">
        <v>3</v>
      </c>
      <c r="I90" s="10">
        <v>309</v>
      </c>
      <c r="J90" s="10">
        <v>618</v>
      </c>
      <c r="K90" s="10">
        <v>927</v>
      </c>
    </row>
    <row r="91" spans="1:11">
      <c r="A91" s="7" t="s">
        <v>151</v>
      </c>
      <c r="B91" s="7">
        <v>1450</v>
      </c>
      <c r="C91" s="7">
        <v>1022</v>
      </c>
      <c r="D91" s="7">
        <v>4</v>
      </c>
      <c r="E91" s="7">
        <v>45</v>
      </c>
      <c r="F91" s="7">
        <v>15</v>
      </c>
      <c r="G91" s="7">
        <v>130</v>
      </c>
      <c r="H91" s="7">
        <v>0</v>
      </c>
      <c r="I91" s="7">
        <v>363</v>
      </c>
      <c r="J91" s="7">
        <v>725</v>
      </c>
      <c r="K91" s="7">
        <v>1088</v>
      </c>
    </row>
    <row r="92" spans="1:11">
      <c r="A92" s="7" t="s">
        <v>102</v>
      </c>
      <c r="B92" s="7">
        <v>868</v>
      </c>
      <c r="C92" s="7">
        <v>478</v>
      </c>
      <c r="D92" s="7">
        <v>4</v>
      </c>
      <c r="E92" s="7">
        <v>45</v>
      </c>
      <c r="F92" s="7">
        <v>15</v>
      </c>
      <c r="G92" s="7">
        <v>130</v>
      </c>
      <c r="H92" s="7">
        <v>0</v>
      </c>
      <c r="I92" s="7">
        <v>217</v>
      </c>
      <c r="J92" s="7">
        <v>434</v>
      </c>
      <c r="K92" s="7">
        <v>651</v>
      </c>
    </row>
    <row r="93" spans="1:11">
      <c r="A93" s="7" t="s">
        <v>102</v>
      </c>
      <c r="B93" s="7">
        <v>1267</v>
      </c>
      <c r="C93" s="7">
        <v>863</v>
      </c>
      <c r="D93" s="7">
        <v>4</v>
      </c>
      <c r="E93" s="7">
        <v>45</v>
      </c>
      <c r="F93" s="7">
        <v>15</v>
      </c>
      <c r="G93" s="7">
        <v>130</v>
      </c>
      <c r="H93" s="7">
        <v>0</v>
      </c>
      <c r="I93" s="7">
        <v>316</v>
      </c>
      <c r="J93" s="7">
        <v>633</v>
      </c>
      <c r="K93" s="7">
        <v>950</v>
      </c>
    </row>
    <row r="94" spans="1:11">
      <c r="A94" s="7" t="s">
        <v>108</v>
      </c>
      <c r="B94" s="7">
        <v>1555</v>
      </c>
      <c r="C94" s="7">
        <v>879</v>
      </c>
      <c r="D94" s="7">
        <v>5</v>
      </c>
      <c r="E94" s="7">
        <v>45</v>
      </c>
      <c r="F94" s="7">
        <v>19</v>
      </c>
      <c r="G94" s="7">
        <v>130</v>
      </c>
      <c r="H94" s="7">
        <v>0</v>
      </c>
      <c r="I94" s="7">
        <v>388</v>
      </c>
      <c r="J94" s="7">
        <v>777</v>
      </c>
      <c r="K94" s="7">
        <v>1166</v>
      </c>
    </row>
    <row r="95" spans="1:11">
      <c r="A95" s="7" t="s">
        <v>137</v>
      </c>
      <c r="B95" s="7">
        <v>1125</v>
      </c>
      <c r="C95" s="7">
        <v>750</v>
      </c>
      <c r="D95" s="7">
        <v>4</v>
      </c>
      <c r="E95" s="7">
        <v>45</v>
      </c>
      <c r="F95" s="7">
        <v>15</v>
      </c>
      <c r="G95" s="7">
        <v>130</v>
      </c>
      <c r="H95" s="7">
        <v>0</v>
      </c>
      <c r="I95" s="7">
        <v>281</v>
      </c>
      <c r="J95" s="7">
        <v>563</v>
      </c>
      <c r="K95" s="7">
        <v>844</v>
      </c>
    </row>
    <row r="96" spans="1:11">
      <c r="A96" s="7" t="s">
        <v>101</v>
      </c>
      <c r="B96" s="7">
        <v>966</v>
      </c>
      <c r="C96" s="7">
        <v>465</v>
      </c>
      <c r="D96" s="7">
        <v>4</v>
      </c>
      <c r="E96" s="7">
        <v>45</v>
      </c>
      <c r="F96" s="7">
        <v>15</v>
      </c>
      <c r="G96" s="7">
        <v>130</v>
      </c>
      <c r="H96" s="7">
        <v>0</v>
      </c>
      <c r="I96" s="10">
        <v>241</v>
      </c>
      <c r="J96" s="10">
        <v>483</v>
      </c>
      <c r="K96" s="10">
        <v>724</v>
      </c>
    </row>
    <row r="97" spans="1:11">
      <c r="A97" s="7" t="s">
        <v>122</v>
      </c>
      <c r="B97" s="7">
        <v>758</v>
      </c>
      <c r="C97" s="7">
        <v>620</v>
      </c>
      <c r="D97" s="7">
        <v>4</v>
      </c>
      <c r="E97" s="7">
        <v>45</v>
      </c>
      <c r="F97" s="7">
        <v>15</v>
      </c>
      <c r="G97" s="7">
        <v>130</v>
      </c>
      <c r="H97" s="7">
        <v>0</v>
      </c>
      <c r="I97" s="7">
        <v>190</v>
      </c>
      <c r="J97" s="7">
        <v>379</v>
      </c>
      <c r="K97" s="7">
        <v>569</v>
      </c>
    </row>
    <row r="98" spans="1:11">
      <c r="A98" s="7" t="s">
        <v>136</v>
      </c>
      <c r="B98" s="7">
        <v>1400</v>
      </c>
      <c r="C98" s="7">
        <v>630</v>
      </c>
      <c r="D98" s="7">
        <v>4</v>
      </c>
      <c r="E98" s="7">
        <v>45</v>
      </c>
      <c r="F98" s="7">
        <v>15</v>
      </c>
      <c r="G98" s="7">
        <v>130</v>
      </c>
      <c r="H98" s="7">
        <v>0</v>
      </c>
      <c r="I98" s="7">
        <v>350</v>
      </c>
      <c r="J98" s="7">
        <v>700</v>
      </c>
      <c r="K98" s="7">
        <v>1050</v>
      </c>
    </row>
    <row r="99" spans="1:11">
      <c r="A99" s="7" t="s">
        <v>147</v>
      </c>
      <c r="B99" s="7">
        <v>1342</v>
      </c>
      <c r="C99" s="7">
        <v>928</v>
      </c>
      <c r="D99" s="7">
        <v>4</v>
      </c>
      <c r="E99" s="7">
        <v>45</v>
      </c>
      <c r="F99" s="7">
        <v>15</v>
      </c>
      <c r="G99" s="7">
        <v>130</v>
      </c>
      <c r="H99" s="7">
        <v>0</v>
      </c>
      <c r="I99" s="7">
        <v>334</v>
      </c>
      <c r="J99" s="7">
        <v>668</v>
      </c>
      <c r="K99" s="7">
        <v>1002</v>
      </c>
    </row>
    <row r="100" spans="1:11">
      <c r="A100" s="7" t="s">
        <v>106</v>
      </c>
      <c r="B100" s="7">
        <v>1337</v>
      </c>
      <c r="C100" s="7">
        <v>932</v>
      </c>
      <c r="D100" s="7">
        <v>4</v>
      </c>
      <c r="E100" s="7">
        <v>45</v>
      </c>
      <c r="F100" s="7">
        <v>15</v>
      </c>
      <c r="G100" s="7">
        <v>130</v>
      </c>
      <c r="H100" s="7">
        <v>0</v>
      </c>
      <c r="I100" s="7">
        <v>334</v>
      </c>
      <c r="J100" s="7">
        <v>668</v>
      </c>
      <c r="K100" s="7">
        <v>1002</v>
      </c>
    </row>
    <row r="101" spans="1:11">
      <c r="A101" s="7" t="s">
        <v>152</v>
      </c>
      <c r="B101" s="7">
        <v>1425</v>
      </c>
      <c r="C101" s="7">
        <v>1000</v>
      </c>
      <c r="D101" s="7">
        <v>4</v>
      </c>
      <c r="E101" s="7">
        <v>45</v>
      </c>
      <c r="F101" s="7">
        <v>15</v>
      </c>
      <c r="G101" s="7">
        <v>130</v>
      </c>
      <c r="H101" s="7">
        <v>0</v>
      </c>
      <c r="I101" s="7">
        <v>356</v>
      </c>
      <c r="J101" s="7">
        <v>713</v>
      </c>
      <c r="K101" s="7">
        <v>1069</v>
      </c>
    </row>
    <row r="102" spans="1:11">
      <c r="A102" s="7" t="s">
        <v>153</v>
      </c>
      <c r="B102" s="7">
        <v>864</v>
      </c>
      <c r="C102" s="7">
        <v>781</v>
      </c>
      <c r="D102" s="7">
        <v>4</v>
      </c>
      <c r="E102" s="7">
        <v>45</v>
      </c>
      <c r="F102" s="7">
        <v>15</v>
      </c>
      <c r="G102" s="7">
        <v>130</v>
      </c>
      <c r="H102" s="7">
        <v>0</v>
      </c>
      <c r="I102" s="10">
        <v>216</v>
      </c>
      <c r="J102" s="10">
        <v>433</v>
      </c>
      <c r="K102" s="10">
        <v>649</v>
      </c>
    </row>
    <row r="103" spans="1:11">
      <c r="A103" s="7" t="s">
        <v>148</v>
      </c>
      <c r="B103" s="7">
        <v>865</v>
      </c>
      <c r="C103" s="7">
        <v>785</v>
      </c>
      <c r="D103" s="7">
        <v>4</v>
      </c>
      <c r="E103" s="7">
        <v>45</v>
      </c>
      <c r="F103" s="7">
        <v>15</v>
      </c>
      <c r="G103" s="7">
        <v>130</v>
      </c>
      <c r="H103" s="7">
        <v>0</v>
      </c>
      <c r="I103" s="10">
        <v>216</v>
      </c>
      <c r="J103" s="10">
        <v>433</v>
      </c>
      <c r="K103" s="10">
        <v>649</v>
      </c>
    </row>
  </sheetData>
  <sortState xmlns:xlrd2="http://schemas.microsoft.com/office/spreadsheetml/2017/richdata2" ref="A7:K1048576">
    <sortCondition ref="A7:A1048576"/>
  </sortState>
  <phoneticPr fontId="2" type="noConversion"/>
  <dataValidations count="1">
    <dataValidation type="custom" allowBlank="1" showInputMessage="1" showErrorMessage="1" sqref="B32" xr:uid="{BB05CEAB-C8E7-4746-9C8F-408BE1EA454F}">
      <formula1>EXACT(UPPER(#REF!),#REF!)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050" r:id="rId4" name="Ajouter">
          <controlPr defaultSize="0" autoLine="0" r:id="rId5">
            <anchor moveWithCells="1">
              <from>
                <xdr:col>3</xdr:col>
                <xdr:colOff>466725</xdr:colOff>
                <xdr:row>1</xdr:row>
                <xdr:rowOff>19050</xdr:rowOff>
              </from>
              <to>
                <xdr:col>5</xdr:col>
                <xdr:colOff>542925</xdr:colOff>
                <xdr:row>4</xdr:row>
                <xdr:rowOff>0</xdr:rowOff>
              </to>
            </anchor>
          </controlPr>
        </control>
      </mc:Choice>
      <mc:Fallback>
        <control shapeId="2050" r:id="rId4" name="Ajou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679AD-DB5A-4F77-84B5-57C984E04E2B}">
  <sheetPr codeName="Feuil3"/>
  <dimension ref="A1:O141"/>
  <sheetViews>
    <sheetView topLeftCell="A49" zoomScale="85" zoomScaleNormal="85" workbookViewId="0"/>
  </sheetViews>
  <sheetFormatPr baseColWidth="10" defaultRowHeight="15"/>
  <cols>
    <col min="1" max="1" width="107.42578125" bestFit="1" customWidth="1"/>
    <col min="2" max="2" width="17.140625" bestFit="1" customWidth="1"/>
    <col min="3" max="3" width="9.42578125" customWidth="1"/>
    <col min="4" max="16" width="27" customWidth="1"/>
  </cols>
  <sheetData>
    <row r="1" spans="1:11">
      <c r="A1" t="s">
        <v>11</v>
      </c>
      <c r="B1">
        <f>COUNTA(E45:E1048576)</f>
        <v>97</v>
      </c>
      <c r="D1" s="23">
        <f ca="1">TODAY()</f>
        <v>44659</v>
      </c>
      <c r="H1">
        <v>0</v>
      </c>
      <c r="I1">
        <v>195</v>
      </c>
      <c r="J1">
        <v>390</v>
      </c>
      <c r="K1">
        <v>585</v>
      </c>
    </row>
    <row r="2" spans="1:11">
      <c r="A2" s="6" t="s">
        <v>47</v>
      </c>
      <c r="B2" s="3" t="s">
        <v>48</v>
      </c>
      <c r="C2" s="3">
        <v>1500</v>
      </c>
      <c r="H2" s="2"/>
    </row>
    <row r="3" spans="1:11">
      <c r="B3" s="3" t="s">
        <v>8</v>
      </c>
      <c r="C3" s="9">
        <f>ROUND(LongueurPanneau*0.25,0)</f>
        <v>375</v>
      </c>
    </row>
    <row r="4" spans="1:11">
      <c r="B4" s="3" t="s">
        <v>9</v>
      </c>
      <c r="C4" s="9">
        <f>ROUND(LongueurPanneau*0.5,0)</f>
        <v>750</v>
      </c>
    </row>
    <row r="5" spans="1:11">
      <c r="B5" s="3" t="s">
        <v>10</v>
      </c>
      <c r="C5" s="9">
        <f>ROUND(LongueurPanneau*0.75,0)</f>
        <v>1125</v>
      </c>
    </row>
    <row r="6" spans="1:11" ht="15" customHeight="1">
      <c r="A6" s="22" t="s">
        <v>13</v>
      </c>
      <c r="B6" s="22" t="s">
        <v>18</v>
      </c>
      <c r="C6" s="25" t="s">
        <v>161</v>
      </c>
      <c r="D6" s="11" t="s">
        <v>154</v>
      </c>
      <c r="E6" s="12"/>
      <c r="F6" s="12"/>
      <c r="G6" s="13"/>
    </row>
    <row r="7" spans="1:11">
      <c r="B7" s="5"/>
      <c r="C7" s="26"/>
      <c r="D7" s="14" t="s">
        <v>155</v>
      </c>
      <c r="E7" s="15"/>
      <c r="F7" s="15"/>
      <c r="G7" s="16"/>
    </row>
    <row r="8" spans="1:11">
      <c r="C8" s="26"/>
      <c r="D8" s="14" t="s">
        <v>64</v>
      </c>
      <c r="E8" s="15"/>
      <c r="F8" s="15"/>
      <c r="G8" s="16"/>
    </row>
    <row r="9" spans="1:11">
      <c r="C9" s="26"/>
      <c r="D9" s="14" t="s">
        <v>133</v>
      </c>
      <c r="E9" s="15"/>
      <c r="F9" s="15"/>
      <c r="G9" s="16"/>
    </row>
    <row r="10" spans="1:11">
      <c r="C10" s="26"/>
      <c r="D10" s="14" t="s">
        <v>132</v>
      </c>
      <c r="E10" s="15"/>
      <c r="F10" s="15"/>
      <c r="G10" s="16"/>
    </row>
    <row r="11" spans="1:11">
      <c r="C11" s="26"/>
      <c r="D11" s="14" t="s">
        <v>65</v>
      </c>
      <c r="E11" s="15"/>
      <c r="F11" s="15"/>
      <c r="G11" s="16"/>
    </row>
    <row r="12" spans="1:11">
      <c r="C12" s="26"/>
      <c r="D12" s="14" t="s">
        <v>143</v>
      </c>
      <c r="E12" s="15"/>
      <c r="F12" s="15"/>
      <c r="G12" s="16"/>
    </row>
    <row r="13" spans="1:11">
      <c r="C13" s="26"/>
      <c r="D13" s="14" t="s">
        <v>66</v>
      </c>
      <c r="E13" s="15"/>
      <c r="F13" s="15"/>
      <c r="G13" s="16"/>
    </row>
    <row r="14" spans="1:11">
      <c r="C14" s="26"/>
      <c r="D14" s="14" t="s">
        <v>67</v>
      </c>
      <c r="E14" s="15"/>
      <c r="F14" s="15"/>
      <c r="G14" s="16"/>
    </row>
    <row r="15" spans="1:11">
      <c r="A15" s="24" t="str">
        <f ca="1">CONCATENATE("    !*  Modifié le   : ",TEXT(Date,"jj mm aaaa"))</f>
        <v xml:space="preserve">    !*  Modifié le   : 08 04 2022</v>
      </c>
      <c r="C15" s="26"/>
      <c r="D15" s="14" t="s">
        <v>68</v>
      </c>
      <c r="E15" s="15"/>
      <c r="F15" s="15"/>
      <c r="G15" s="16"/>
    </row>
    <row r="16" spans="1:11">
      <c r="C16" s="26"/>
      <c r="D16" s="14" t="s">
        <v>69</v>
      </c>
      <c r="E16" s="15"/>
      <c r="F16" s="15"/>
      <c r="G16" s="16"/>
    </row>
    <row r="17" spans="1:7">
      <c r="C17" s="26"/>
      <c r="D17" s="14" t="s">
        <v>70</v>
      </c>
      <c r="E17" s="15"/>
      <c r="F17" s="15"/>
      <c r="G17" s="16"/>
    </row>
    <row r="18" spans="1:7">
      <c r="C18" s="26"/>
      <c r="D18" s="14" t="s">
        <v>71</v>
      </c>
      <c r="E18" s="15"/>
      <c r="F18" s="15"/>
      <c r="G18" s="16"/>
    </row>
    <row r="19" spans="1:7">
      <c r="C19" s="26"/>
      <c r="D19" s="14" t="s">
        <v>72</v>
      </c>
      <c r="E19" s="15"/>
      <c r="F19" s="15"/>
      <c r="G19" s="16"/>
    </row>
    <row r="20" spans="1:7">
      <c r="C20" s="26"/>
      <c r="D20" s="14" t="s">
        <v>73</v>
      </c>
      <c r="E20" s="15"/>
      <c r="F20" s="15"/>
      <c r="G20" s="16"/>
    </row>
    <row r="21" spans="1:7">
      <c r="C21" s="26"/>
      <c r="D21" s="14" t="s">
        <v>74</v>
      </c>
      <c r="E21" s="15"/>
      <c r="F21" s="15"/>
      <c r="G21" s="16"/>
    </row>
    <row r="22" spans="1:7">
      <c r="A22" s="21" t="s">
        <v>17</v>
      </c>
      <c r="C22" s="26"/>
      <c r="D22" s="14" t="s">
        <v>75</v>
      </c>
      <c r="E22" s="15"/>
      <c r="F22" s="15"/>
      <c r="G22" s="16"/>
    </row>
    <row r="23" spans="1:7">
      <c r="A23" s="20" t="s">
        <v>77</v>
      </c>
      <c r="C23" s="26"/>
      <c r="D23" s="14" t="s">
        <v>76</v>
      </c>
      <c r="E23" s="15"/>
      <c r="F23" s="15"/>
      <c r="G23" s="16"/>
    </row>
    <row r="24" spans="1:7">
      <c r="A24" s="20" t="s">
        <v>164</v>
      </c>
      <c r="C24" s="26"/>
      <c r="D24" s="14" t="s">
        <v>77</v>
      </c>
      <c r="E24" s="15"/>
      <c r="F24" s="15"/>
      <c r="G24" s="16"/>
    </row>
    <row r="25" spans="1:7">
      <c r="A25" s="20" t="s">
        <v>163</v>
      </c>
      <c r="C25" s="26"/>
      <c r="D25" s="14" t="s">
        <v>78</v>
      </c>
      <c r="E25" s="15"/>
      <c r="F25" s="15"/>
      <c r="G25" s="16"/>
    </row>
    <row r="26" spans="1:7">
      <c r="A26" s="20" t="str">
        <f ca="1">CONCATENATE("    !   Modifié le   : ",TEXT(Date,"jj mm aaaa"))</f>
        <v xml:space="preserve">    !   Modifié le   : 08 04 2022</v>
      </c>
      <c r="C26" s="26"/>
      <c r="D26" s="14" t="s">
        <v>79</v>
      </c>
      <c r="E26" s="15"/>
      <c r="F26" s="15"/>
      <c r="G26" s="16"/>
    </row>
    <row r="27" spans="1:7">
      <c r="A27" s="20" t="s">
        <v>77</v>
      </c>
      <c r="C27" s="26"/>
      <c r="D27" s="14" t="s">
        <v>78</v>
      </c>
      <c r="E27" s="15"/>
      <c r="F27" s="15"/>
      <c r="G27" s="16"/>
    </row>
    <row r="28" spans="1:7">
      <c r="A28" s="20" t="s">
        <v>51</v>
      </c>
      <c r="C28" s="26"/>
      <c r="D28" s="14" t="s">
        <v>77</v>
      </c>
      <c r="E28" s="15"/>
      <c r="F28" s="15"/>
      <c r="G28" s="16"/>
    </row>
    <row r="29" spans="1:7">
      <c r="A29" s="20" t="s">
        <v>52</v>
      </c>
      <c r="C29" s="26"/>
      <c r="D29" s="14" t="s">
        <v>80</v>
      </c>
      <c r="E29" s="15"/>
      <c r="F29" s="15"/>
      <c r="G29" s="16"/>
    </row>
    <row r="30" spans="1:7">
      <c r="A30" s="20" t="s">
        <v>144</v>
      </c>
      <c r="C30" s="26"/>
      <c r="D30" s="14" t="s">
        <v>81</v>
      </c>
      <c r="E30" s="15"/>
      <c r="F30" s="15"/>
      <c r="G30" s="16"/>
    </row>
    <row r="31" spans="1:7">
      <c r="A31" s="20" t="s">
        <v>53</v>
      </c>
      <c r="C31" s="26"/>
      <c r="D31" s="14" t="s">
        <v>82</v>
      </c>
      <c r="E31" s="15"/>
      <c r="F31" s="15"/>
      <c r="G31" s="16"/>
    </row>
    <row r="32" spans="1:7">
      <c r="A32" s="20" t="s">
        <v>54</v>
      </c>
      <c r="C32" s="26"/>
      <c r="D32" s="14" t="s">
        <v>145</v>
      </c>
      <c r="E32" s="15"/>
      <c r="F32" s="15"/>
      <c r="G32" s="16"/>
    </row>
    <row r="33" spans="1:15">
      <c r="A33" s="20" t="s">
        <v>55</v>
      </c>
      <c r="C33" s="26"/>
      <c r="D33" s="14" t="s">
        <v>83</v>
      </c>
      <c r="E33" s="15"/>
      <c r="F33" s="15"/>
      <c r="G33" s="16"/>
    </row>
    <row r="34" spans="1:15">
      <c r="A34" s="20" t="s">
        <v>56</v>
      </c>
      <c r="C34" s="26"/>
      <c r="D34" s="14" t="s">
        <v>156</v>
      </c>
      <c r="E34" s="15"/>
      <c r="F34" s="15"/>
      <c r="G34" s="16"/>
    </row>
    <row r="35" spans="1:15">
      <c r="A35" s="20" t="s">
        <v>57</v>
      </c>
      <c r="C35" s="26"/>
      <c r="D35" s="14" t="s">
        <v>146</v>
      </c>
      <c r="E35" s="15"/>
      <c r="F35" s="15"/>
      <c r="G35" s="16"/>
    </row>
    <row r="36" spans="1:15">
      <c r="A36" s="20" t="s">
        <v>58</v>
      </c>
      <c r="C36" s="26"/>
      <c r="D36" s="14" t="s">
        <v>84</v>
      </c>
      <c r="E36" s="15"/>
      <c r="F36" s="15"/>
      <c r="G36" s="16"/>
    </row>
    <row r="37" spans="1:15">
      <c r="A37" s="20" t="s">
        <v>59</v>
      </c>
      <c r="C37" s="27"/>
      <c r="D37" s="17" t="s">
        <v>12</v>
      </c>
      <c r="E37" s="18"/>
      <c r="F37" s="18"/>
      <c r="G37" s="19"/>
    </row>
    <row r="38" spans="1:15">
      <c r="A38" s="20" t="s">
        <v>60</v>
      </c>
    </row>
    <row r="39" spans="1:15">
      <c r="A39" s="20" t="s">
        <v>61</v>
      </c>
    </row>
    <row r="40" spans="1:15">
      <c r="A40" s="20" t="s">
        <v>62</v>
      </c>
    </row>
    <row r="41" spans="1:15">
      <c r="A41" s="20" t="s">
        <v>62</v>
      </c>
    </row>
    <row r="42" spans="1:15">
      <c r="A42" s="20" t="s">
        <v>63</v>
      </c>
    </row>
    <row r="44" spans="1:15" ht="21">
      <c r="A44" t="str">
        <f>CONCATENATE(" PERS ProdData ProductList{",$B$1&amp;"}:=[")</f>
        <v xml:space="preserve"> PERS ProdData ProductList{97}:=[</v>
      </c>
      <c r="D44" s="8" t="s">
        <v>86</v>
      </c>
      <c r="E44" s="8" t="s">
        <v>86</v>
      </c>
      <c r="F44" s="8" t="s">
        <v>87</v>
      </c>
      <c r="G44" s="8" t="s">
        <v>88</v>
      </c>
      <c r="H44" s="8" t="s">
        <v>91</v>
      </c>
      <c r="I44" s="8" t="s">
        <v>89</v>
      </c>
      <c r="J44" s="8" t="s">
        <v>90</v>
      </c>
      <c r="K44" s="8" t="s">
        <v>92</v>
      </c>
      <c r="L44" s="8" t="s">
        <v>93</v>
      </c>
      <c r="M44" s="8" t="s">
        <v>94</v>
      </c>
      <c r="N44" s="8" t="s">
        <v>95</v>
      </c>
      <c r="O44" s="8" t="s">
        <v>96</v>
      </c>
    </row>
    <row r="45" spans="1:15" ht="21">
      <c r="A45" t="str">
        <f>CONCATENATE(" [",$D45&amp;",",$F45&amp;",",$G45&amp;",",$H45&amp;",",$I45&amp;",",$J45&amp;",",$K45&amp;",",$L45&amp;",",$M45&amp;",",$N45&amp;",",$O45&amp;"],")</f>
        <v xml:space="preserve"> ["A0001",1500,1000,4,45,15,130,0,375,750,1125],</v>
      </c>
      <c r="D45" s="7" t="str">
        <f t="shared" ref="D45" si="0">IF(StartTableau=0,"",CONCATENATE(Dummy,E45,Dummy))</f>
        <v>"A0001"</v>
      </c>
      <c r="E45" s="7" t="s">
        <v>158</v>
      </c>
      <c r="F45" s="7">
        <v>1500</v>
      </c>
      <c r="G45" s="7">
        <v>1000</v>
      </c>
      <c r="H45" s="7">
        <v>4</v>
      </c>
      <c r="I45" s="7">
        <v>45</v>
      </c>
      <c r="J45" s="7">
        <v>15</v>
      </c>
      <c r="K45" s="7">
        <v>130</v>
      </c>
      <c r="L45" s="7">
        <v>0</v>
      </c>
      <c r="M45" s="7">
        <v>375</v>
      </c>
      <c r="N45" s="7">
        <v>750</v>
      </c>
      <c r="O45" s="7">
        <v>1125</v>
      </c>
    </row>
    <row r="46" spans="1:15" ht="21">
      <c r="A46" t="str">
        <f>CONCATENATE(" [",$D46&amp;",",$F46&amp;",",$G46&amp;",",$H46&amp;",",$I46&amp;",",$J46&amp;",",$K46&amp;",",$L46&amp;",",$M46&amp;",",$N46&amp;",",$O46&amp;"],")</f>
        <v xml:space="preserve"> ["A0001",1420,890,4,45,15,130,0,355,710,1065],</v>
      </c>
      <c r="D46" s="7" t="str">
        <f t="shared" ref="D46:D76" si="1">IF(StartTableau=0,"",CONCATENATE(Dummy,E46,Dummy))</f>
        <v>"A0001"</v>
      </c>
      <c r="E46" s="7" t="s">
        <v>158</v>
      </c>
      <c r="F46" s="7">
        <v>1420</v>
      </c>
      <c r="G46" s="7">
        <v>890</v>
      </c>
      <c r="H46" s="7">
        <v>4</v>
      </c>
      <c r="I46" s="7">
        <v>45</v>
      </c>
      <c r="J46" s="7">
        <v>15</v>
      </c>
      <c r="K46" s="7">
        <v>130</v>
      </c>
      <c r="L46" s="7">
        <v>0</v>
      </c>
      <c r="M46" s="10">
        <v>355</v>
      </c>
      <c r="N46" s="10">
        <v>710</v>
      </c>
      <c r="O46" s="10">
        <v>1065</v>
      </c>
    </row>
    <row r="47" spans="1:15" ht="21">
      <c r="A47" t="str">
        <f>CONCATENATE(" [",$D47&amp;",",$F47&amp;",",$G47&amp;",",$H47&amp;",",$I47&amp;",",$J47&amp;",",$K47&amp;",",$L47&amp;",",$M47&amp;",",$N47&amp;",",$O47&amp;"],")</f>
        <v xml:space="preserve"> ["A0002",1500,800,4,45,15,130,0,375,750,1125],</v>
      </c>
      <c r="D47" s="7" t="str">
        <f t="shared" ref="D47" si="2">IF(StartTableau=0,"",CONCATENATE(Dummy,E47,Dummy))</f>
        <v>"A0002"</v>
      </c>
      <c r="E47" s="7" t="s">
        <v>159</v>
      </c>
      <c r="F47" s="7">
        <v>1500</v>
      </c>
      <c r="G47" s="7">
        <v>800</v>
      </c>
      <c r="H47" s="7">
        <v>4</v>
      </c>
      <c r="I47" s="7">
        <v>45</v>
      </c>
      <c r="J47" s="7">
        <v>15</v>
      </c>
      <c r="K47" s="7">
        <v>130</v>
      </c>
      <c r="L47" s="7">
        <v>0</v>
      </c>
      <c r="M47" s="7">
        <v>375</v>
      </c>
      <c r="N47" s="7">
        <v>750</v>
      </c>
      <c r="O47" s="7">
        <v>1125</v>
      </c>
    </row>
    <row r="48" spans="1:15" ht="21">
      <c r="A48" t="str">
        <f t="shared" ref="A48:A110" si="3">CONCATENATE(" [",$D48&amp;",",$F48&amp;",",$G48&amp;",",$H48&amp;",",$I48&amp;",",$J48&amp;",",$K48&amp;",",$L48&amp;",",$M48&amp;",",$N48&amp;",",$O48&amp;"],")</f>
        <v xml:space="preserve"> ["A0003",525,550,4,45,15,130,0,131,263,394],</v>
      </c>
      <c r="D48" s="7" t="str">
        <f t="shared" si="1"/>
        <v>"A0003"</v>
      </c>
      <c r="E48" s="7" t="s">
        <v>162</v>
      </c>
      <c r="F48" s="7">
        <v>525</v>
      </c>
      <c r="G48" s="7">
        <v>550</v>
      </c>
      <c r="H48" s="7">
        <v>4</v>
      </c>
      <c r="I48" s="7">
        <v>45</v>
      </c>
      <c r="J48" s="7">
        <v>15</v>
      </c>
      <c r="K48" s="7">
        <v>130</v>
      </c>
      <c r="L48" s="7">
        <v>0</v>
      </c>
      <c r="M48" s="10">
        <v>131</v>
      </c>
      <c r="N48" s="10">
        <v>263</v>
      </c>
      <c r="O48" s="10">
        <v>394</v>
      </c>
    </row>
    <row r="49" spans="1:15" ht="21">
      <c r="A49" t="str">
        <f t="shared" si="3"/>
        <v xml:space="preserve"> ["A2002",1200,870,4,45,15,130,0,300,600,900],</v>
      </c>
      <c r="D49" s="7" t="str">
        <f t="shared" si="1"/>
        <v>"A2002"</v>
      </c>
      <c r="E49" s="7" t="s">
        <v>160</v>
      </c>
      <c r="F49" s="7">
        <v>1200</v>
      </c>
      <c r="G49" s="7">
        <v>870</v>
      </c>
      <c r="H49" s="7">
        <v>4</v>
      </c>
      <c r="I49" s="7">
        <v>45</v>
      </c>
      <c r="J49" s="7">
        <v>15</v>
      </c>
      <c r="K49" s="7">
        <v>130</v>
      </c>
      <c r="L49" s="7">
        <v>0</v>
      </c>
      <c r="M49" s="7">
        <v>300</v>
      </c>
      <c r="N49" s="7">
        <v>600</v>
      </c>
      <c r="O49" s="7">
        <v>900</v>
      </c>
    </row>
    <row r="50" spans="1:15" ht="21">
      <c r="A50" t="str">
        <f t="shared" si="3"/>
        <v xml:space="preserve"> ["A2178",1200,500,4,45,15,130,0,300,600,900],</v>
      </c>
      <c r="D50" s="7" t="str">
        <f t="shared" si="1"/>
        <v>"A2178"</v>
      </c>
      <c r="E50" s="7" t="s">
        <v>165</v>
      </c>
      <c r="F50" s="7">
        <v>1200</v>
      </c>
      <c r="G50" s="7">
        <v>500</v>
      </c>
      <c r="H50" s="7">
        <v>4</v>
      </c>
      <c r="I50" s="7">
        <v>45</v>
      </c>
      <c r="J50" s="7">
        <v>15</v>
      </c>
      <c r="K50" s="7">
        <v>130</v>
      </c>
      <c r="L50" s="7">
        <v>0</v>
      </c>
      <c r="M50" s="7">
        <v>300</v>
      </c>
      <c r="N50" s="7">
        <v>600</v>
      </c>
      <c r="O50" s="7">
        <v>900</v>
      </c>
    </row>
    <row r="51" spans="1:15" ht="21">
      <c r="A51" t="str">
        <f t="shared" si="3"/>
        <v xml:space="preserve"> ["B2571",1025,984,4,45,15,130,0,256,513,769],</v>
      </c>
      <c r="D51" s="7" t="str">
        <f t="shared" si="1"/>
        <v>"B2571"</v>
      </c>
      <c r="E51" s="7" t="s">
        <v>157</v>
      </c>
      <c r="F51" s="7">
        <v>1025</v>
      </c>
      <c r="G51" s="7">
        <v>984</v>
      </c>
      <c r="H51" s="7">
        <v>4</v>
      </c>
      <c r="I51" s="7">
        <v>45</v>
      </c>
      <c r="J51" s="7">
        <v>15</v>
      </c>
      <c r="K51" s="7">
        <v>130</v>
      </c>
      <c r="L51" s="7">
        <v>0</v>
      </c>
      <c r="M51" s="7">
        <v>256</v>
      </c>
      <c r="N51" s="7">
        <v>513</v>
      </c>
      <c r="O51" s="7">
        <v>769</v>
      </c>
    </row>
    <row r="52" spans="1:15" ht="21">
      <c r="A52" t="str">
        <f t="shared" si="3"/>
        <v xml:space="preserve"> ["B4587",1465,836,5,45,15,130,3,366,732,1098],</v>
      </c>
      <c r="D52" s="7" t="str">
        <f t="shared" si="1"/>
        <v>"B4587"</v>
      </c>
      <c r="E52" s="7" t="s">
        <v>85</v>
      </c>
      <c r="F52" s="7">
        <v>1465</v>
      </c>
      <c r="G52" s="7">
        <v>836</v>
      </c>
      <c r="H52" s="7">
        <v>5</v>
      </c>
      <c r="I52" s="7">
        <v>45</v>
      </c>
      <c r="J52" s="7">
        <v>15</v>
      </c>
      <c r="K52" s="7">
        <v>130</v>
      </c>
      <c r="L52" s="7">
        <v>3</v>
      </c>
      <c r="M52" s="7">
        <v>366</v>
      </c>
      <c r="N52" s="7">
        <v>732</v>
      </c>
      <c r="O52" s="7">
        <v>1098</v>
      </c>
    </row>
    <row r="53" spans="1:15" ht="21">
      <c r="A53" t="str">
        <f t="shared" si="3"/>
        <v xml:space="preserve"> ["C1697",874,755,4,45,15,130,0,219,437,656],</v>
      </c>
      <c r="D53" s="7" t="str">
        <f t="shared" si="1"/>
        <v>"C1697"</v>
      </c>
      <c r="E53" s="7" t="s">
        <v>141</v>
      </c>
      <c r="F53" s="7">
        <v>874</v>
      </c>
      <c r="G53" s="7">
        <v>755</v>
      </c>
      <c r="H53" s="7">
        <v>4</v>
      </c>
      <c r="I53" s="7">
        <v>45</v>
      </c>
      <c r="J53" s="7">
        <v>15</v>
      </c>
      <c r="K53" s="7">
        <v>130</v>
      </c>
      <c r="L53" s="7">
        <v>0</v>
      </c>
      <c r="M53" s="7">
        <v>219</v>
      </c>
      <c r="N53" s="7">
        <v>437</v>
      </c>
      <c r="O53" s="7">
        <v>656</v>
      </c>
    </row>
    <row r="54" spans="1:15" ht="21">
      <c r="A54" t="str">
        <f t="shared" si="3"/>
        <v xml:space="preserve"> ["C2687",860,560,4,4,45,130,1,215,430,645],</v>
      </c>
      <c r="D54" s="7" t="str">
        <f t="shared" si="1"/>
        <v>"C2687"</v>
      </c>
      <c r="E54" s="7" t="s">
        <v>38</v>
      </c>
      <c r="F54" s="7">
        <v>860</v>
      </c>
      <c r="G54" s="7">
        <v>560</v>
      </c>
      <c r="H54" s="7">
        <v>4</v>
      </c>
      <c r="I54" s="7">
        <v>4</v>
      </c>
      <c r="J54" s="7">
        <v>45</v>
      </c>
      <c r="K54" s="7">
        <v>130</v>
      </c>
      <c r="L54" s="7">
        <v>1</v>
      </c>
      <c r="M54" s="7">
        <v>215</v>
      </c>
      <c r="N54" s="7">
        <v>430</v>
      </c>
      <c r="O54" s="7">
        <v>645</v>
      </c>
    </row>
    <row r="55" spans="1:15" ht="21">
      <c r="A55" t="str">
        <f t="shared" si="3"/>
        <v xml:space="preserve"> ["C2687",1255,426,4,45,15,130,0,314,628,941],</v>
      </c>
      <c r="D55" s="7" t="str">
        <f t="shared" si="1"/>
        <v>"C2687"</v>
      </c>
      <c r="E55" s="7" t="s">
        <v>38</v>
      </c>
      <c r="F55" s="7">
        <v>1255</v>
      </c>
      <c r="G55" s="7">
        <v>426</v>
      </c>
      <c r="H55" s="7">
        <v>4</v>
      </c>
      <c r="I55" s="7">
        <v>45</v>
      </c>
      <c r="J55" s="7">
        <v>15</v>
      </c>
      <c r="K55" s="7">
        <v>130</v>
      </c>
      <c r="L55" s="7">
        <v>0</v>
      </c>
      <c r="M55" s="7">
        <v>314</v>
      </c>
      <c r="N55" s="7">
        <v>628</v>
      </c>
      <c r="O55" s="7">
        <v>941</v>
      </c>
    </row>
    <row r="56" spans="1:15" ht="21">
      <c r="A56" t="str">
        <f t="shared" si="3"/>
        <v xml:space="preserve"> ["D2374",1035,920,4,45,15,130,0,259,518,776],</v>
      </c>
      <c r="D56" s="7" t="str">
        <f t="shared" si="1"/>
        <v>"D2374"</v>
      </c>
      <c r="E56" s="7" t="s">
        <v>120</v>
      </c>
      <c r="F56" s="7">
        <v>1035</v>
      </c>
      <c r="G56" s="7">
        <v>920</v>
      </c>
      <c r="H56" s="7">
        <v>4</v>
      </c>
      <c r="I56" s="7">
        <v>45</v>
      </c>
      <c r="J56" s="7">
        <v>15</v>
      </c>
      <c r="K56" s="7">
        <v>130</v>
      </c>
      <c r="L56" s="7">
        <v>0</v>
      </c>
      <c r="M56" s="7">
        <v>259</v>
      </c>
      <c r="N56" s="7">
        <v>518</v>
      </c>
      <c r="O56" s="7">
        <v>776</v>
      </c>
    </row>
    <row r="57" spans="1:15" ht="21">
      <c r="A57" t="str">
        <f t="shared" si="3"/>
        <v xml:space="preserve"> ["D2578",1600,997,4,45,15,130,0,400,800,1200],</v>
      </c>
      <c r="D57" s="7" t="str">
        <f t="shared" si="1"/>
        <v>"D2578"</v>
      </c>
      <c r="E57" s="7" t="s">
        <v>112</v>
      </c>
      <c r="F57" s="7">
        <v>1600</v>
      </c>
      <c r="G57" s="7">
        <v>997</v>
      </c>
      <c r="H57" s="7">
        <v>4</v>
      </c>
      <c r="I57" s="7">
        <v>45</v>
      </c>
      <c r="J57" s="7">
        <v>15</v>
      </c>
      <c r="K57" s="7">
        <v>130</v>
      </c>
      <c r="L57" s="7">
        <v>0</v>
      </c>
      <c r="M57" s="10">
        <v>400</v>
      </c>
      <c r="N57" s="10">
        <v>800</v>
      </c>
      <c r="O57" s="10">
        <v>1200</v>
      </c>
    </row>
    <row r="58" spans="1:15" ht="21">
      <c r="A58" t="str">
        <f t="shared" si="3"/>
        <v xml:space="preserve"> ["D2587",899,789,4,70,15,130,0,224,449,674],</v>
      </c>
      <c r="D58" s="7" t="str">
        <f t="shared" si="1"/>
        <v>"D2587"</v>
      </c>
      <c r="E58" s="7" t="s">
        <v>107</v>
      </c>
      <c r="F58" s="7">
        <v>899</v>
      </c>
      <c r="G58" s="7">
        <v>789</v>
      </c>
      <c r="H58" s="7">
        <v>4</v>
      </c>
      <c r="I58" s="7">
        <v>70</v>
      </c>
      <c r="J58" s="7">
        <v>15</v>
      </c>
      <c r="K58" s="7">
        <v>130</v>
      </c>
      <c r="L58" s="7">
        <v>0</v>
      </c>
      <c r="M58" s="10">
        <v>224</v>
      </c>
      <c r="N58" s="10">
        <v>449</v>
      </c>
      <c r="O58" s="10">
        <v>674</v>
      </c>
    </row>
    <row r="59" spans="1:15" ht="21">
      <c r="A59" t="str">
        <f t="shared" si="3"/>
        <v xml:space="preserve"> ["D2587",1025,1000,4,45,15,130,0,256,513,769],</v>
      </c>
      <c r="D59" s="7" t="str">
        <f t="shared" si="1"/>
        <v>"D2587"</v>
      </c>
      <c r="E59" s="7" t="s">
        <v>107</v>
      </c>
      <c r="F59" s="7">
        <v>1025</v>
      </c>
      <c r="G59" s="7">
        <v>1000</v>
      </c>
      <c r="H59" s="7">
        <v>4</v>
      </c>
      <c r="I59" s="7">
        <v>45</v>
      </c>
      <c r="J59" s="7">
        <v>15</v>
      </c>
      <c r="K59" s="7">
        <v>130</v>
      </c>
      <c r="L59" s="7">
        <v>0</v>
      </c>
      <c r="M59" s="7">
        <v>256</v>
      </c>
      <c r="N59" s="7">
        <v>513</v>
      </c>
      <c r="O59" s="7">
        <v>769</v>
      </c>
    </row>
    <row r="60" spans="1:15" ht="21">
      <c r="A60" t="str">
        <f t="shared" si="3"/>
        <v xml:space="preserve"> ["D2587",1487,1000,4,45,15,130,0,371,743,1115],</v>
      </c>
      <c r="D60" s="7" t="str">
        <f t="shared" si="1"/>
        <v>"D2587"</v>
      </c>
      <c r="E60" s="7" t="s">
        <v>107</v>
      </c>
      <c r="F60" s="7">
        <v>1487</v>
      </c>
      <c r="G60" s="7">
        <v>1000</v>
      </c>
      <c r="H60" s="7">
        <v>4</v>
      </c>
      <c r="I60" s="7">
        <v>45</v>
      </c>
      <c r="J60" s="7">
        <v>15</v>
      </c>
      <c r="K60" s="7">
        <v>130</v>
      </c>
      <c r="L60" s="7">
        <v>0</v>
      </c>
      <c r="M60" s="10">
        <v>371</v>
      </c>
      <c r="N60" s="10">
        <v>743</v>
      </c>
      <c r="O60" s="10">
        <v>1115</v>
      </c>
    </row>
    <row r="61" spans="1:15" ht="21">
      <c r="A61" t="str">
        <f t="shared" si="3"/>
        <v xml:space="preserve"> ["D2657",1237,968,4,45,15,130,0,309,619,928],</v>
      </c>
      <c r="D61" s="7" t="str">
        <f t="shared" si="1"/>
        <v>"D2657"</v>
      </c>
      <c r="E61" s="7" t="s">
        <v>116</v>
      </c>
      <c r="F61" s="7">
        <v>1237</v>
      </c>
      <c r="G61" s="7">
        <v>968</v>
      </c>
      <c r="H61" s="7">
        <v>4</v>
      </c>
      <c r="I61" s="7">
        <v>45</v>
      </c>
      <c r="J61" s="7">
        <v>15</v>
      </c>
      <c r="K61" s="7">
        <v>130</v>
      </c>
      <c r="L61" s="7">
        <v>0</v>
      </c>
      <c r="M61" s="10">
        <v>309</v>
      </c>
      <c r="N61" s="10">
        <v>619</v>
      </c>
      <c r="O61" s="10">
        <v>928</v>
      </c>
    </row>
    <row r="62" spans="1:15" ht="21">
      <c r="A62" t="str">
        <f t="shared" si="3"/>
        <v xml:space="preserve"> ["D2658",1523,1000,4,45,15,130,0,380,761,1142],</v>
      </c>
      <c r="D62" s="7" t="str">
        <f t="shared" si="1"/>
        <v>"D2658"</v>
      </c>
      <c r="E62" s="7" t="s">
        <v>109</v>
      </c>
      <c r="F62" s="7">
        <v>1523</v>
      </c>
      <c r="G62" s="7">
        <v>1000</v>
      </c>
      <c r="H62" s="7">
        <v>4</v>
      </c>
      <c r="I62" s="7">
        <v>45</v>
      </c>
      <c r="J62" s="7">
        <v>15</v>
      </c>
      <c r="K62" s="7">
        <v>130</v>
      </c>
      <c r="L62" s="7">
        <v>0</v>
      </c>
      <c r="M62" s="7">
        <v>380</v>
      </c>
      <c r="N62" s="7">
        <v>761</v>
      </c>
      <c r="O62" s="7">
        <v>1142</v>
      </c>
    </row>
    <row r="63" spans="1:15" ht="21">
      <c r="A63" t="str">
        <f t="shared" si="3"/>
        <v xml:space="preserve"> ["D3526",1400,864,6,45,19,130,1,350,700,1050],</v>
      </c>
      <c r="D63" s="7" t="str">
        <f t="shared" si="1"/>
        <v>"D3526"</v>
      </c>
      <c r="E63" s="7" t="s">
        <v>16</v>
      </c>
      <c r="F63" s="7">
        <v>1400</v>
      </c>
      <c r="G63" s="7">
        <v>864</v>
      </c>
      <c r="H63" s="7">
        <v>6</v>
      </c>
      <c r="I63" s="7">
        <v>45</v>
      </c>
      <c r="J63" s="7">
        <v>19</v>
      </c>
      <c r="K63" s="7">
        <v>130</v>
      </c>
      <c r="L63" s="7">
        <v>1</v>
      </c>
      <c r="M63" s="7">
        <v>350</v>
      </c>
      <c r="N63" s="7">
        <v>700</v>
      </c>
      <c r="O63" s="7">
        <v>1050</v>
      </c>
    </row>
    <row r="64" spans="1:15" ht="21">
      <c r="A64" t="str">
        <f t="shared" si="3"/>
        <v xml:space="preserve"> ["D3527",1400,864,6,45,19,130,1,350,700,1050],</v>
      </c>
      <c r="D64" s="7" t="str">
        <f t="shared" si="1"/>
        <v>"D3527"</v>
      </c>
      <c r="E64" s="7" t="s">
        <v>29</v>
      </c>
      <c r="F64" s="7">
        <v>1400</v>
      </c>
      <c r="G64" s="7">
        <v>864</v>
      </c>
      <c r="H64" s="7">
        <v>6</v>
      </c>
      <c r="I64" s="7">
        <v>45</v>
      </c>
      <c r="J64" s="7">
        <v>19</v>
      </c>
      <c r="K64" s="7">
        <v>130</v>
      </c>
      <c r="L64" s="7">
        <v>1</v>
      </c>
      <c r="M64" s="7">
        <v>350</v>
      </c>
      <c r="N64" s="7">
        <v>700</v>
      </c>
      <c r="O64" s="7">
        <v>1050</v>
      </c>
    </row>
    <row r="65" spans="1:15" ht="21">
      <c r="A65" t="str">
        <f t="shared" si="3"/>
        <v xml:space="preserve"> ["D3678",1265,875,5,70,19,130,0,316,633,949],</v>
      </c>
      <c r="D65" s="7" t="str">
        <f t="shared" si="1"/>
        <v>"D3678"</v>
      </c>
      <c r="E65" s="7" t="s">
        <v>117</v>
      </c>
      <c r="F65" s="7">
        <v>1265</v>
      </c>
      <c r="G65" s="7">
        <v>875</v>
      </c>
      <c r="H65" s="7">
        <v>5</v>
      </c>
      <c r="I65" s="7">
        <v>70</v>
      </c>
      <c r="J65" s="7">
        <v>19</v>
      </c>
      <c r="K65" s="7">
        <v>130</v>
      </c>
      <c r="L65" s="7">
        <v>0</v>
      </c>
      <c r="M65" s="10">
        <v>316</v>
      </c>
      <c r="N65" s="10">
        <v>633</v>
      </c>
      <c r="O65" s="10">
        <v>949</v>
      </c>
    </row>
    <row r="66" spans="1:15" ht="21">
      <c r="A66" t="str">
        <f t="shared" si="3"/>
        <v xml:space="preserve"> ["D5671",1456,100,4,45,15,130,1,364,728,1092],</v>
      </c>
      <c r="D66" s="7" t="str">
        <f t="shared" si="1"/>
        <v>"D5671"</v>
      </c>
      <c r="E66" s="7" t="s">
        <v>49</v>
      </c>
      <c r="F66" s="7">
        <v>1456</v>
      </c>
      <c r="G66" s="7">
        <v>100</v>
      </c>
      <c r="H66" s="7">
        <v>4</v>
      </c>
      <c r="I66" s="7">
        <v>45</v>
      </c>
      <c r="J66" s="7">
        <v>15</v>
      </c>
      <c r="K66" s="7">
        <v>130</v>
      </c>
      <c r="L66" s="7">
        <v>1</v>
      </c>
      <c r="M66" s="10">
        <v>364</v>
      </c>
      <c r="N66" s="10">
        <v>728</v>
      </c>
      <c r="O66" s="10">
        <v>1092</v>
      </c>
    </row>
    <row r="67" spans="1:15" ht="21">
      <c r="A67" t="str">
        <f t="shared" si="3"/>
        <v xml:space="preserve"> ["D5876",1587,956,4,45,15,130,3,396,793,1190],</v>
      </c>
      <c r="D67" s="7" t="str">
        <f t="shared" si="1"/>
        <v>"D5876"</v>
      </c>
      <c r="E67" s="7" t="s">
        <v>21</v>
      </c>
      <c r="F67" s="7">
        <v>1587</v>
      </c>
      <c r="G67" s="7">
        <v>956</v>
      </c>
      <c r="H67" s="7">
        <v>4</v>
      </c>
      <c r="I67" s="7">
        <v>45</v>
      </c>
      <c r="J67" s="7">
        <v>15</v>
      </c>
      <c r="K67" s="7">
        <v>130</v>
      </c>
      <c r="L67" s="7">
        <v>3</v>
      </c>
      <c r="M67" s="10">
        <v>396</v>
      </c>
      <c r="N67" s="10">
        <v>793</v>
      </c>
      <c r="O67" s="10">
        <v>1190</v>
      </c>
    </row>
    <row r="68" spans="1:15" ht="21">
      <c r="A68" t="str">
        <f t="shared" si="3"/>
        <v xml:space="preserve"> ["E1245",1205,997,4,45,15,130,0,301,603,904],</v>
      </c>
      <c r="D68" s="7" t="str">
        <f t="shared" si="1"/>
        <v>"E1245"</v>
      </c>
      <c r="E68" s="7" t="s">
        <v>119</v>
      </c>
      <c r="F68" s="7">
        <v>1205</v>
      </c>
      <c r="G68" s="7">
        <v>997</v>
      </c>
      <c r="H68" s="7">
        <v>4</v>
      </c>
      <c r="I68" s="7">
        <v>45</v>
      </c>
      <c r="J68" s="7">
        <v>15</v>
      </c>
      <c r="K68" s="7">
        <v>130</v>
      </c>
      <c r="L68" s="7">
        <v>0</v>
      </c>
      <c r="M68" s="7">
        <v>301</v>
      </c>
      <c r="N68" s="7">
        <v>603</v>
      </c>
      <c r="O68" s="7">
        <v>904</v>
      </c>
    </row>
    <row r="69" spans="1:15" ht="21">
      <c r="A69" t="str">
        <f t="shared" si="3"/>
        <v xml:space="preserve"> ["E1478",1300,1000,4,45,15,130,0,325,650,975],</v>
      </c>
      <c r="D69" s="7" t="str">
        <f t="shared" si="1"/>
        <v>"E1478"</v>
      </c>
      <c r="E69" s="7" t="s">
        <v>150</v>
      </c>
      <c r="F69" s="7">
        <v>1300</v>
      </c>
      <c r="G69" s="7">
        <v>1000</v>
      </c>
      <c r="H69" s="7">
        <v>4</v>
      </c>
      <c r="I69" s="7">
        <v>45</v>
      </c>
      <c r="J69" s="7">
        <v>15</v>
      </c>
      <c r="K69" s="7">
        <v>130</v>
      </c>
      <c r="L69" s="7">
        <v>0</v>
      </c>
      <c r="M69" s="10">
        <v>325</v>
      </c>
      <c r="N69" s="10">
        <v>650</v>
      </c>
      <c r="O69" s="10">
        <v>975</v>
      </c>
    </row>
    <row r="70" spans="1:15" ht="21">
      <c r="A70" t="str">
        <f t="shared" si="3"/>
        <v xml:space="preserve"> ["E4257",1100,687,4,45,15,130,0,275,550,825],</v>
      </c>
      <c r="D70" s="7" t="str">
        <f t="shared" si="1"/>
        <v>"E4257"</v>
      </c>
      <c r="E70" s="7" t="s">
        <v>135</v>
      </c>
      <c r="F70" s="7">
        <v>1100</v>
      </c>
      <c r="G70" s="7">
        <v>687</v>
      </c>
      <c r="H70" s="7">
        <v>4</v>
      </c>
      <c r="I70" s="7">
        <v>45</v>
      </c>
      <c r="J70" s="7">
        <v>15</v>
      </c>
      <c r="K70" s="7">
        <v>130</v>
      </c>
      <c r="L70" s="7">
        <v>0</v>
      </c>
      <c r="M70" s="7">
        <v>275</v>
      </c>
      <c r="N70" s="7">
        <v>550</v>
      </c>
      <c r="O70" s="7">
        <v>825</v>
      </c>
    </row>
    <row r="71" spans="1:15" ht="21">
      <c r="A71" t="str">
        <f t="shared" si="3"/>
        <v xml:space="preserve"> ["E5632",1200,862,8,70,15,130,1,300,600,900],</v>
      </c>
      <c r="D71" s="7" t="str">
        <f t="shared" si="1"/>
        <v>"E5632"</v>
      </c>
      <c r="E71" s="7" t="s">
        <v>14</v>
      </c>
      <c r="F71" s="7">
        <v>1200</v>
      </c>
      <c r="G71" s="7">
        <v>862</v>
      </c>
      <c r="H71" s="7">
        <v>8</v>
      </c>
      <c r="I71" s="7">
        <v>70</v>
      </c>
      <c r="J71" s="7">
        <v>15</v>
      </c>
      <c r="K71" s="7">
        <v>130</v>
      </c>
      <c r="L71" s="7">
        <v>1</v>
      </c>
      <c r="M71" s="10">
        <v>300</v>
      </c>
      <c r="N71" s="10">
        <v>600</v>
      </c>
      <c r="O71" s="10">
        <v>900</v>
      </c>
    </row>
    <row r="72" spans="1:15" ht="21">
      <c r="A72" t="str">
        <f t="shared" si="3"/>
        <v xml:space="preserve"> ["E5633",1200,862,8,70,15,130,1,300,600,900],</v>
      </c>
      <c r="D72" s="7" t="str">
        <f t="shared" si="1"/>
        <v>"E5633"</v>
      </c>
      <c r="E72" s="7" t="s">
        <v>28</v>
      </c>
      <c r="F72" s="7">
        <v>1200</v>
      </c>
      <c r="G72" s="7">
        <v>862</v>
      </c>
      <c r="H72" s="7">
        <v>8</v>
      </c>
      <c r="I72" s="7">
        <v>70</v>
      </c>
      <c r="J72" s="7">
        <v>15</v>
      </c>
      <c r="K72" s="7">
        <v>130</v>
      </c>
      <c r="L72" s="7">
        <v>1</v>
      </c>
      <c r="M72" s="10">
        <v>300</v>
      </c>
      <c r="N72" s="10">
        <v>600</v>
      </c>
      <c r="O72" s="10">
        <v>900</v>
      </c>
    </row>
    <row r="73" spans="1:15" ht="21">
      <c r="A73" t="str">
        <f t="shared" si="3"/>
        <v xml:space="preserve"> ["E5634",1400,864,6,45,19,130,1,350,700,1050],</v>
      </c>
      <c r="D73" s="7" t="str">
        <f t="shared" si="1"/>
        <v>"E5634"</v>
      </c>
      <c r="E73" s="7" t="s">
        <v>45</v>
      </c>
      <c r="F73" s="7">
        <v>1400</v>
      </c>
      <c r="G73" s="7">
        <v>864</v>
      </c>
      <c r="H73" s="7">
        <v>6</v>
      </c>
      <c r="I73" s="7">
        <v>45</v>
      </c>
      <c r="J73" s="7">
        <v>19</v>
      </c>
      <c r="K73" s="7">
        <v>130</v>
      </c>
      <c r="L73" s="7">
        <v>1</v>
      </c>
      <c r="M73" s="10">
        <v>350</v>
      </c>
      <c r="N73" s="10">
        <v>700</v>
      </c>
      <c r="O73" s="10">
        <v>1050</v>
      </c>
    </row>
    <row r="74" spans="1:15" ht="21">
      <c r="A74" t="str">
        <f t="shared" si="3"/>
        <v xml:space="preserve"> ["E7845",1600,1000,4,45,15,130,0,400,800,1200],</v>
      </c>
      <c r="D74" s="7" t="str">
        <f t="shared" si="1"/>
        <v>"E7845"</v>
      </c>
      <c r="E74" s="7" t="s">
        <v>130</v>
      </c>
      <c r="F74" s="7">
        <v>1600</v>
      </c>
      <c r="G74" s="7">
        <v>1000</v>
      </c>
      <c r="H74" s="7">
        <v>4</v>
      </c>
      <c r="I74" s="7">
        <v>45</v>
      </c>
      <c r="J74" s="7">
        <v>15</v>
      </c>
      <c r="K74" s="7">
        <v>130</v>
      </c>
      <c r="L74" s="7">
        <v>0</v>
      </c>
      <c r="M74" s="7">
        <v>400</v>
      </c>
      <c r="N74" s="7">
        <v>800</v>
      </c>
      <c r="O74" s="7">
        <v>1200</v>
      </c>
    </row>
    <row r="75" spans="1:15" ht="21">
      <c r="A75" t="str">
        <f t="shared" si="3"/>
        <v xml:space="preserve"> ["F1287",1450,996,4,45,15,130,0,362,725,1087],</v>
      </c>
      <c r="D75" s="7" t="str">
        <f t="shared" si="1"/>
        <v>"F1287"</v>
      </c>
      <c r="E75" s="7" t="s">
        <v>98</v>
      </c>
      <c r="F75" s="7">
        <v>1450</v>
      </c>
      <c r="G75" s="7">
        <v>996</v>
      </c>
      <c r="H75" s="7">
        <v>4</v>
      </c>
      <c r="I75" s="7">
        <v>45</v>
      </c>
      <c r="J75" s="7">
        <v>15</v>
      </c>
      <c r="K75" s="7">
        <v>130</v>
      </c>
      <c r="L75" s="7">
        <v>0</v>
      </c>
      <c r="M75" s="10">
        <v>362</v>
      </c>
      <c r="N75" s="10">
        <v>725</v>
      </c>
      <c r="O75" s="10">
        <v>1087</v>
      </c>
    </row>
    <row r="76" spans="1:15" ht="21">
      <c r="A76" t="str">
        <f t="shared" si="3"/>
        <v xml:space="preserve"> ["F2358",1267,987,4,45,15,130,0,316,633,950],</v>
      </c>
      <c r="D76" s="7" t="str">
        <f t="shared" si="1"/>
        <v>"F2358"</v>
      </c>
      <c r="E76" s="7" t="s">
        <v>104</v>
      </c>
      <c r="F76" s="7">
        <v>1267</v>
      </c>
      <c r="G76" s="7">
        <v>987</v>
      </c>
      <c r="H76" s="7">
        <v>4</v>
      </c>
      <c r="I76" s="7">
        <v>45</v>
      </c>
      <c r="J76" s="7">
        <v>15</v>
      </c>
      <c r="K76" s="7">
        <v>130</v>
      </c>
      <c r="L76" s="7">
        <v>0</v>
      </c>
      <c r="M76" s="7">
        <v>316</v>
      </c>
      <c r="N76" s="7">
        <v>633</v>
      </c>
      <c r="O76" s="7">
        <v>950</v>
      </c>
    </row>
    <row r="77" spans="1:15" ht="21">
      <c r="A77" t="str">
        <f t="shared" si="3"/>
        <v xml:space="preserve"> ["F2368",852,635,4,4,45,130,0,213,426,639],</v>
      </c>
      <c r="D77" s="7" t="str">
        <f t="shared" ref="D77:D108" si="4">IF(StartTableau=0,"",CONCATENATE(Dummy,E77,Dummy))</f>
        <v>"F2368"</v>
      </c>
      <c r="E77" s="7" t="s">
        <v>19</v>
      </c>
      <c r="F77" s="7">
        <v>852</v>
      </c>
      <c r="G77" s="7">
        <v>635</v>
      </c>
      <c r="H77" s="7">
        <v>4</v>
      </c>
      <c r="I77" s="7">
        <v>4</v>
      </c>
      <c r="J77" s="7">
        <v>45</v>
      </c>
      <c r="K77" s="7">
        <v>130</v>
      </c>
      <c r="L77" s="7">
        <v>0</v>
      </c>
      <c r="M77" s="7">
        <v>213</v>
      </c>
      <c r="N77" s="7">
        <v>426</v>
      </c>
      <c r="O77" s="7">
        <v>639</v>
      </c>
    </row>
    <row r="78" spans="1:15" ht="21">
      <c r="A78" t="str">
        <f t="shared" si="3"/>
        <v xml:space="preserve"> ["F2387",1500,896,4,45,15,130,2,375,750,1125],</v>
      </c>
      <c r="D78" s="7" t="str">
        <f t="shared" si="4"/>
        <v>"F2387"</v>
      </c>
      <c r="E78" s="7" t="s">
        <v>50</v>
      </c>
      <c r="F78" s="7">
        <v>1500</v>
      </c>
      <c r="G78" s="7">
        <v>896</v>
      </c>
      <c r="H78" s="7">
        <v>4</v>
      </c>
      <c r="I78" s="7">
        <v>45</v>
      </c>
      <c r="J78" s="7">
        <v>15</v>
      </c>
      <c r="K78" s="7">
        <v>130</v>
      </c>
      <c r="L78" s="7">
        <v>2</v>
      </c>
      <c r="M78" s="10">
        <v>375</v>
      </c>
      <c r="N78" s="10">
        <v>750</v>
      </c>
      <c r="O78" s="10">
        <v>1125</v>
      </c>
    </row>
    <row r="79" spans="1:15" ht="21">
      <c r="A79" t="str">
        <f t="shared" si="3"/>
        <v xml:space="preserve"> ["F2587",1265,863,4,45,15,130,2,316,632,948],</v>
      </c>
      <c r="D79" s="7" t="str">
        <f t="shared" si="4"/>
        <v>"F2587"</v>
      </c>
      <c r="E79" s="7" t="s">
        <v>123</v>
      </c>
      <c r="F79" s="7">
        <v>1265</v>
      </c>
      <c r="G79" s="7">
        <v>863</v>
      </c>
      <c r="H79" s="7">
        <v>4</v>
      </c>
      <c r="I79" s="7">
        <v>45</v>
      </c>
      <c r="J79" s="7">
        <v>15</v>
      </c>
      <c r="K79" s="7">
        <v>130</v>
      </c>
      <c r="L79" s="7">
        <v>2</v>
      </c>
      <c r="M79" s="10">
        <v>316</v>
      </c>
      <c r="N79" s="10">
        <v>632</v>
      </c>
      <c r="O79" s="10">
        <v>948</v>
      </c>
    </row>
    <row r="80" spans="1:15" ht="21">
      <c r="A80" t="str">
        <f t="shared" si="3"/>
        <v xml:space="preserve"> ["F2597",1387,956,4,45,15,130,0,346,693,1040],</v>
      </c>
      <c r="D80" s="7" t="str">
        <f t="shared" si="4"/>
        <v>"F2597"</v>
      </c>
      <c r="E80" s="7" t="s">
        <v>110</v>
      </c>
      <c r="F80" s="7">
        <v>1387</v>
      </c>
      <c r="G80" s="7">
        <v>956</v>
      </c>
      <c r="H80" s="7">
        <v>4</v>
      </c>
      <c r="I80" s="7">
        <v>45</v>
      </c>
      <c r="J80" s="7">
        <v>15</v>
      </c>
      <c r="K80" s="7">
        <v>130</v>
      </c>
      <c r="L80" s="7">
        <v>0</v>
      </c>
      <c r="M80" s="10">
        <v>346</v>
      </c>
      <c r="N80" s="10">
        <v>693</v>
      </c>
      <c r="O80" s="10">
        <v>1040</v>
      </c>
    </row>
    <row r="81" spans="1:15" ht="21">
      <c r="A81" t="str">
        <f t="shared" si="3"/>
        <v xml:space="preserve"> ["F2655",890,780,4,4,45,130,0,222,445,667],</v>
      </c>
      <c r="D81" s="7" t="str">
        <f t="shared" si="4"/>
        <v>"F2655"</v>
      </c>
      <c r="E81" s="7" t="s">
        <v>46</v>
      </c>
      <c r="F81" s="7">
        <v>890</v>
      </c>
      <c r="G81" s="7">
        <v>780</v>
      </c>
      <c r="H81" s="7">
        <v>4</v>
      </c>
      <c r="I81" s="7">
        <v>4</v>
      </c>
      <c r="J81" s="7">
        <v>45</v>
      </c>
      <c r="K81" s="7">
        <v>130</v>
      </c>
      <c r="L81" s="7">
        <v>0</v>
      </c>
      <c r="M81" s="10">
        <v>222</v>
      </c>
      <c r="N81" s="10">
        <v>445</v>
      </c>
      <c r="O81" s="10">
        <v>667</v>
      </c>
    </row>
    <row r="82" spans="1:15" ht="21">
      <c r="A82" t="str">
        <f t="shared" si="3"/>
        <v xml:space="preserve"> ["F2678",1359,845,4,45,15,130,0,339,679,1019],</v>
      </c>
      <c r="D82" s="7" t="str">
        <f t="shared" si="4"/>
        <v>"F2678"</v>
      </c>
      <c r="E82" s="7" t="s">
        <v>115</v>
      </c>
      <c r="F82" s="7">
        <v>1359</v>
      </c>
      <c r="G82" s="7">
        <v>845</v>
      </c>
      <c r="H82" s="7">
        <v>4</v>
      </c>
      <c r="I82" s="7">
        <v>45</v>
      </c>
      <c r="J82" s="7">
        <v>15</v>
      </c>
      <c r="K82" s="7">
        <v>130</v>
      </c>
      <c r="L82" s="7">
        <v>0</v>
      </c>
      <c r="M82" s="10">
        <v>339</v>
      </c>
      <c r="N82" s="10">
        <v>679</v>
      </c>
      <c r="O82" s="10">
        <v>1019</v>
      </c>
    </row>
    <row r="83" spans="1:15" ht="21">
      <c r="A83" t="str">
        <f t="shared" si="3"/>
        <v xml:space="preserve"> ["F4589",874,425,4,70,15,130,0,219,437,656],</v>
      </c>
      <c r="D83" s="7" t="str">
        <f t="shared" si="4"/>
        <v>"F4589"</v>
      </c>
      <c r="E83" s="7" t="s">
        <v>20</v>
      </c>
      <c r="F83" s="7">
        <v>874</v>
      </c>
      <c r="G83" s="7">
        <v>425</v>
      </c>
      <c r="H83" s="7">
        <v>4</v>
      </c>
      <c r="I83" s="7">
        <v>70</v>
      </c>
      <c r="J83" s="7">
        <v>15</v>
      </c>
      <c r="K83" s="7">
        <v>130</v>
      </c>
      <c r="L83" s="7">
        <v>0</v>
      </c>
      <c r="M83" s="7">
        <v>219</v>
      </c>
      <c r="N83" s="7">
        <v>437</v>
      </c>
      <c r="O83" s="7">
        <v>656</v>
      </c>
    </row>
    <row r="84" spans="1:15" ht="21">
      <c r="A84" t="str">
        <f t="shared" si="3"/>
        <v xml:space="preserve"> ["F4589",1278,890,4,45,15,130,2,319,639,958],</v>
      </c>
      <c r="D84" s="7" t="str">
        <f t="shared" si="4"/>
        <v>"F4589"</v>
      </c>
      <c r="E84" s="7" t="s">
        <v>20</v>
      </c>
      <c r="F84" s="7">
        <v>1278</v>
      </c>
      <c r="G84" s="7">
        <v>890</v>
      </c>
      <c r="H84" s="7">
        <v>4</v>
      </c>
      <c r="I84" s="7">
        <v>45</v>
      </c>
      <c r="J84" s="7">
        <v>15</v>
      </c>
      <c r="K84" s="7">
        <v>130</v>
      </c>
      <c r="L84" s="7">
        <v>2</v>
      </c>
      <c r="M84" s="7">
        <v>319</v>
      </c>
      <c r="N84" s="7">
        <v>639</v>
      </c>
      <c r="O84" s="7">
        <v>958</v>
      </c>
    </row>
    <row r="85" spans="1:15" ht="21">
      <c r="A85" t="str">
        <f t="shared" si="3"/>
        <v xml:space="preserve"> ["F5654",1400,852,4,45,15,130,1,350,700,1050],</v>
      </c>
      <c r="D85" s="7" t="str">
        <f t="shared" si="4"/>
        <v>"F5654"</v>
      </c>
      <c r="E85" s="7" t="s">
        <v>37</v>
      </c>
      <c r="F85" s="7">
        <v>1400</v>
      </c>
      <c r="G85" s="7">
        <v>852</v>
      </c>
      <c r="H85" s="7">
        <v>4</v>
      </c>
      <c r="I85" s="7">
        <v>45</v>
      </c>
      <c r="J85" s="7">
        <v>15</v>
      </c>
      <c r="K85" s="7">
        <v>130</v>
      </c>
      <c r="L85" s="7">
        <v>1</v>
      </c>
      <c r="M85" s="7">
        <v>350</v>
      </c>
      <c r="N85" s="7">
        <v>700</v>
      </c>
      <c r="O85" s="7">
        <v>1050</v>
      </c>
    </row>
    <row r="86" spans="1:15" ht="21">
      <c r="A86" t="str">
        <f t="shared" si="3"/>
        <v xml:space="preserve"> ["F5655",1400,852,4,45,15,130,1,350,700,1050],</v>
      </c>
      <c r="D86" s="7" t="str">
        <f t="shared" si="4"/>
        <v>"F5655"</v>
      </c>
      <c r="E86" s="7" t="s">
        <v>24</v>
      </c>
      <c r="F86" s="7">
        <v>1400</v>
      </c>
      <c r="G86" s="7">
        <v>852</v>
      </c>
      <c r="H86" s="7">
        <v>4</v>
      </c>
      <c r="I86" s="7">
        <v>45</v>
      </c>
      <c r="J86" s="7">
        <v>15</v>
      </c>
      <c r="K86" s="7">
        <v>130</v>
      </c>
      <c r="L86" s="7">
        <v>1</v>
      </c>
      <c r="M86" s="10">
        <v>350</v>
      </c>
      <c r="N86" s="10">
        <v>700</v>
      </c>
      <c r="O86" s="10">
        <v>1050</v>
      </c>
    </row>
    <row r="87" spans="1:15" ht="21">
      <c r="A87" t="str">
        <f t="shared" si="3"/>
        <v xml:space="preserve"> ["F5656",1200,862,8,70,15,130,2,300,600,900],</v>
      </c>
      <c r="D87" s="7" t="str">
        <f t="shared" si="4"/>
        <v>"F5656"</v>
      </c>
      <c r="E87" s="7" t="s">
        <v>40</v>
      </c>
      <c r="F87" s="7">
        <v>1200</v>
      </c>
      <c r="G87" s="7">
        <v>862</v>
      </c>
      <c r="H87" s="7">
        <v>8</v>
      </c>
      <c r="I87" s="7">
        <v>70</v>
      </c>
      <c r="J87" s="7">
        <v>15</v>
      </c>
      <c r="K87" s="7">
        <v>130</v>
      </c>
      <c r="L87" s="7">
        <v>2</v>
      </c>
      <c r="M87" s="10">
        <v>300</v>
      </c>
      <c r="N87" s="10">
        <v>600</v>
      </c>
      <c r="O87" s="10">
        <v>900</v>
      </c>
    </row>
    <row r="88" spans="1:15" ht="21">
      <c r="A88" t="str">
        <f t="shared" si="3"/>
        <v xml:space="preserve"> ["F5789",1250,930,6,70,19,125,3,312,625,937],</v>
      </c>
      <c r="D88" s="7" t="str">
        <f t="shared" si="4"/>
        <v>"F5789"</v>
      </c>
      <c r="E88" s="7" t="s">
        <v>99</v>
      </c>
      <c r="F88" s="7">
        <v>1250</v>
      </c>
      <c r="G88" s="7">
        <v>930</v>
      </c>
      <c r="H88" s="7">
        <v>6</v>
      </c>
      <c r="I88" s="7">
        <v>70</v>
      </c>
      <c r="J88" s="7">
        <v>19</v>
      </c>
      <c r="K88" s="7">
        <v>125</v>
      </c>
      <c r="L88" s="7">
        <v>3</v>
      </c>
      <c r="M88" s="10">
        <v>312</v>
      </c>
      <c r="N88" s="10">
        <v>625</v>
      </c>
      <c r="O88" s="10">
        <v>937</v>
      </c>
    </row>
    <row r="89" spans="1:15" ht="21">
      <c r="A89" t="str">
        <f t="shared" si="3"/>
        <v xml:space="preserve"> ["G1369",740,650,4,45,15,130,0,185,370,555],</v>
      </c>
      <c r="D89" s="7" t="str">
        <f t="shared" si="4"/>
        <v>"G1369"</v>
      </c>
      <c r="E89" s="7" t="s">
        <v>131</v>
      </c>
      <c r="F89" s="7">
        <v>740</v>
      </c>
      <c r="G89" s="7">
        <v>650</v>
      </c>
      <c r="H89" s="7">
        <v>4</v>
      </c>
      <c r="I89" s="7">
        <v>45</v>
      </c>
      <c r="J89" s="7">
        <v>15</v>
      </c>
      <c r="K89" s="7">
        <v>130</v>
      </c>
      <c r="L89" s="7">
        <v>0</v>
      </c>
      <c r="M89" s="10">
        <v>185</v>
      </c>
      <c r="N89" s="10">
        <v>370</v>
      </c>
      <c r="O89" s="10">
        <v>555</v>
      </c>
    </row>
    <row r="90" spans="1:15" ht="21">
      <c r="A90" t="str">
        <f t="shared" si="3"/>
        <v xml:space="preserve"> ["G2578",1267,876,5,45,15,130,0,316,633,950],</v>
      </c>
      <c r="D90" s="7" t="str">
        <f t="shared" si="4"/>
        <v>"G2578"</v>
      </c>
      <c r="E90" s="7" t="s">
        <v>111</v>
      </c>
      <c r="F90" s="7">
        <v>1267</v>
      </c>
      <c r="G90" s="7">
        <v>876</v>
      </c>
      <c r="H90" s="7">
        <v>5</v>
      </c>
      <c r="I90" s="7">
        <v>45</v>
      </c>
      <c r="J90" s="7">
        <v>15</v>
      </c>
      <c r="K90" s="7">
        <v>130</v>
      </c>
      <c r="L90" s="7">
        <v>0</v>
      </c>
      <c r="M90" s="10">
        <v>316</v>
      </c>
      <c r="N90" s="10">
        <v>633</v>
      </c>
      <c r="O90" s="10">
        <v>950</v>
      </c>
    </row>
    <row r="91" spans="1:15" ht="21">
      <c r="A91" t="str">
        <f t="shared" si="3"/>
        <v xml:space="preserve"> ["G4578",1255,954,4,45,15,125,0,314,628,941],</v>
      </c>
      <c r="D91" s="7" t="str">
        <f t="shared" si="4"/>
        <v>"G4578"</v>
      </c>
      <c r="E91" s="7" t="s">
        <v>142</v>
      </c>
      <c r="F91" s="7">
        <v>1255</v>
      </c>
      <c r="G91" s="7">
        <v>954</v>
      </c>
      <c r="H91" s="7">
        <v>4</v>
      </c>
      <c r="I91" s="7">
        <v>45</v>
      </c>
      <c r="J91" s="7">
        <v>15</v>
      </c>
      <c r="K91" s="7">
        <v>125</v>
      </c>
      <c r="L91" s="7">
        <v>0</v>
      </c>
      <c r="M91" s="10">
        <v>314</v>
      </c>
      <c r="N91" s="10">
        <v>628</v>
      </c>
      <c r="O91" s="10">
        <v>941</v>
      </c>
    </row>
    <row r="92" spans="1:15" ht="21">
      <c r="A92" t="str">
        <f t="shared" si="3"/>
        <v xml:space="preserve"> ["G5362",1200,856,8,45,15,130,1,300,600,900],</v>
      </c>
      <c r="D92" s="7" t="str">
        <f t="shared" si="4"/>
        <v>"G5362"</v>
      </c>
      <c r="E92" s="7" t="s">
        <v>35</v>
      </c>
      <c r="F92" s="7">
        <v>1200</v>
      </c>
      <c r="G92" s="7">
        <v>856</v>
      </c>
      <c r="H92" s="7">
        <v>8</v>
      </c>
      <c r="I92" s="7">
        <v>45</v>
      </c>
      <c r="J92" s="7">
        <v>15</v>
      </c>
      <c r="K92" s="7">
        <v>130</v>
      </c>
      <c r="L92" s="7">
        <v>1</v>
      </c>
      <c r="M92" s="7">
        <v>300</v>
      </c>
      <c r="N92" s="7">
        <v>600</v>
      </c>
      <c r="O92" s="7">
        <v>900</v>
      </c>
    </row>
    <row r="93" spans="1:15" ht="21">
      <c r="A93" t="str">
        <f t="shared" si="3"/>
        <v xml:space="preserve"> ["G5363",1200,856,8,45,15,130,1,300,600,900],</v>
      </c>
      <c r="D93" s="7" t="str">
        <f t="shared" si="4"/>
        <v>"G5363"</v>
      </c>
      <c r="E93" s="7" t="s">
        <v>25</v>
      </c>
      <c r="F93" s="7">
        <v>1200</v>
      </c>
      <c r="G93" s="7">
        <v>856</v>
      </c>
      <c r="H93" s="7">
        <v>8</v>
      </c>
      <c r="I93" s="7">
        <v>45</v>
      </c>
      <c r="J93" s="7">
        <v>15</v>
      </c>
      <c r="K93" s="7">
        <v>130</v>
      </c>
      <c r="L93" s="7">
        <v>1</v>
      </c>
      <c r="M93" s="10">
        <v>300</v>
      </c>
      <c r="N93" s="10">
        <v>600</v>
      </c>
      <c r="O93" s="10">
        <v>900</v>
      </c>
    </row>
    <row r="94" spans="1:15" ht="21">
      <c r="A94" t="str">
        <f t="shared" si="3"/>
        <v xml:space="preserve"> ["G5364",1215,860,4,45,15,130,0,303,607,911],</v>
      </c>
      <c r="D94" s="7" t="str">
        <f t="shared" si="4"/>
        <v>"G5364"</v>
      </c>
      <c r="E94" s="7" t="s">
        <v>42</v>
      </c>
      <c r="F94" s="7">
        <v>1215</v>
      </c>
      <c r="G94" s="7">
        <v>860</v>
      </c>
      <c r="H94" s="7">
        <v>4</v>
      </c>
      <c r="I94" s="7">
        <v>45</v>
      </c>
      <c r="J94" s="7">
        <v>15</v>
      </c>
      <c r="K94" s="7">
        <v>130</v>
      </c>
      <c r="L94" s="7">
        <v>0</v>
      </c>
      <c r="M94" s="10">
        <v>303</v>
      </c>
      <c r="N94" s="10">
        <v>607</v>
      </c>
      <c r="O94" s="10">
        <v>911</v>
      </c>
    </row>
    <row r="95" spans="1:15" ht="21">
      <c r="A95" t="str">
        <f t="shared" si="3"/>
        <v xml:space="preserve"> ["H4566",1400,858,6,45,19,130,2,350,700,1050],</v>
      </c>
      <c r="D95" s="7" t="str">
        <f t="shared" si="4"/>
        <v>"H4566"</v>
      </c>
      <c r="E95" s="7" t="s">
        <v>33</v>
      </c>
      <c r="F95" s="7">
        <v>1400</v>
      </c>
      <c r="G95" s="7">
        <v>858</v>
      </c>
      <c r="H95" s="7">
        <v>6</v>
      </c>
      <c r="I95" s="7">
        <v>45</v>
      </c>
      <c r="J95" s="7">
        <v>19</v>
      </c>
      <c r="K95" s="7">
        <v>130</v>
      </c>
      <c r="L95" s="7">
        <v>2</v>
      </c>
      <c r="M95" s="7">
        <v>350</v>
      </c>
      <c r="N95" s="7">
        <v>700</v>
      </c>
      <c r="O95" s="7">
        <v>1050</v>
      </c>
    </row>
    <row r="96" spans="1:15" ht="21">
      <c r="A96" t="str">
        <f t="shared" si="3"/>
        <v xml:space="preserve"> ["H4567",1400,858,6,45,19,130,2,350,700,1050],</v>
      </c>
      <c r="D96" s="7" t="str">
        <f t="shared" si="4"/>
        <v>"H4567"</v>
      </c>
      <c r="E96" s="7" t="s">
        <v>26</v>
      </c>
      <c r="F96" s="7">
        <v>1400</v>
      </c>
      <c r="G96" s="7">
        <v>858</v>
      </c>
      <c r="H96" s="7">
        <v>6</v>
      </c>
      <c r="I96" s="7">
        <v>45</v>
      </c>
      <c r="J96" s="7">
        <v>19</v>
      </c>
      <c r="K96" s="7">
        <v>130</v>
      </c>
      <c r="L96" s="7">
        <v>2</v>
      </c>
      <c r="M96" s="10">
        <v>350</v>
      </c>
      <c r="N96" s="10">
        <v>700</v>
      </c>
      <c r="O96" s="10">
        <v>1050</v>
      </c>
    </row>
    <row r="97" spans="1:15" ht="21">
      <c r="A97" t="str">
        <f t="shared" si="3"/>
        <v xml:space="preserve"> ["H4568",1215,860,4,45,15,130,0,303,607,911],</v>
      </c>
      <c r="D97" s="7" t="str">
        <f t="shared" si="4"/>
        <v>"H4568"</v>
      </c>
      <c r="E97" s="7" t="s">
        <v>43</v>
      </c>
      <c r="F97" s="7">
        <v>1215</v>
      </c>
      <c r="G97" s="7">
        <v>860</v>
      </c>
      <c r="H97" s="7">
        <v>4</v>
      </c>
      <c r="I97" s="7">
        <v>45</v>
      </c>
      <c r="J97" s="7">
        <v>15</v>
      </c>
      <c r="K97" s="7">
        <v>130</v>
      </c>
      <c r="L97" s="7">
        <v>0</v>
      </c>
      <c r="M97" s="10">
        <v>303</v>
      </c>
      <c r="N97" s="10">
        <v>607</v>
      </c>
      <c r="O97" s="10">
        <v>911</v>
      </c>
    </row>
    <row r="98" spans="1:15" ht="21">
      <c r="A98" t="str">
        <f t="shared" si="3"/>
        <v xml:space="preserve"> ["I2697",1025,925,4,45,15,130,0,256,513,769],</v>
      </c>
      <c r="D98" s="7" t="str">
        <f t="shared" si="4"/>
        <v>"I2697"</v>
      </c>
      <c r="E98" s="7" t="s">
        <v>121</v>
      </c>
      <c r="F98" s="7">
        <v>1025</v>
      </c>
      <c r="G98" s="7">
        <v>925</v>
      </c>
      <c r="H98" s="7">
        <v>4</v>
      </c>
      <c r="I98" s="7">
        <v>45</v>
      </c>
      <c r="J98" s="7">
        <v>15</v>
      </c>
      <c r="K98" s="7">
        <v>130</v>
      </c>
      <c r="L98" s="7">
        <v>0</v>
      </c>
      <c r="M98" s="10">
        <v>256</v>
      </c>
      <c r="N98" s="10">
        <v>513</v>
      </c>
      <c r="O98" s="10">
        <v>769</v>
      </c>
    </row>
    <row r="99" spans="1:15" ht="21">
      <c r="A99" t="str">
        <f t="shared" si="3"/>
        <v xml:space="preserve"> ["J2357",658,452,4,4,45,130,0,164,329,493],</v>
      </c>
      <c r="D99" s="7" t="str">
        <f t="shared" si="4"/>
        <v>"J2357"</v>
      </c>
      <c r="E99" s="7" t="s">
        <v>22</v>
      </c>
      <c r="F99" s="7">
        <v>658</v>
      </c>
      <c r="G99" s="7">
        <v>452</v>
      </c>
      <c r="H99" s="7">
        <v>4</v>
      </c>
      <c r="I99" s="7">
        <v>4</v>
      </c>
      <c r="J99" s="7">
        <v>45</v>
      </c>
      <c r="K99" s="7">
        <v>130</v>
      </c>
      <c r="L99" s="7">
        <v>0</v>
      </c>
      <c r="M99" s="7">
        <v>164</v>
      </c>
      <c r="N99" s="7">
        <v>329</v>
      </c>
      <c r="O99" s="7">
        <v>493</v>
      </c>
    </row>
    <row r="100" spans="1:15" ht="21">
      <c r="A100" t="str">
        <f t="shared" si="3"/>
        <v xml:space="preserve"> ["J2358",870,650,4,4,45,130,3,217,435,652],</v>
      </c>
      <c r="D100" s="7" t="str">
        <f t="shared" si="4"/>
        <v>"J2358"</v>
      </c>
      <c r="E100" s="7" t="s">
        <v>149</v>
      </c>
      <c r="F100" s="7">
        <v>870</v>
      </c>
      <c r="G100" s="7">
        <v>650</v>
      </c>
      <c r="H100" s="7">
        <v>4</v>
      </c>
      <c r="I100" s="7">
        <v>4</v>
      </c>
      <c r="J100" s="7">
        <v>45</v>
      </c>
      <c r="K100" s="7">
        <v>130</v>
      </c>
      <c r="L100" s="7">
        <v>3</v>
      </c>
      <c r="M100" s="10">
        <v>217</v>
      </c>
      <c r="N100" s="10">
        <v>435</v>
      </c>
      <c r="O100" s="10">
        <v>652</v>
      </c>
    </row>
    <row r="101" spans="1:15" ht="21">
      <c r="A101" t="str">
        <f t="shared" si="3"/>
        <v xml:space="preserve"> ["J7579",841,865,4,45,15,130,0,210,421,631],</v>
      </c>
      <c r="D101" s="7" t="str">
        <f t="shared" si="4"/>
        <v>"J7579"</v>
      </c>
      <c r="E101" s="7" t="s">
        <v>127</v>
      </c>
      <c r="F101" s="7">
        <v>841</v>
      </c>
      <c r="G101" s="7">
        <v>865</v>
      </c>
      <c r="H101" s="7">
        <v>4</v>
      </c>
      <c r="I101" s="7">
        <v>45</v>
      </c>
      <c r="J101" s="7">
        <v>15</v>
      </c>
      <c r="K101" s="7">
        <v>130</v>
      </c>
      <c r="L101" s="7">
        <v>0</v>
      </c>
      <c r="M101" s="10">
        <v>210</v>
      </c>
      <c r="N101" s="10">
        <v>421</v>
      </c>
      <c r="O101" s="10">
        <v>631</v>
      </c>
    </row>
    <row r="102" spans="1:15" ht="21">
      <c r="A102" t="str">
        <f t="shared" si="3"/>
        <v xml:space="preserve"> ["K2535",1200,850,6,45,15,130,1,300,600,900],</v>
      </c>
      <c r="D102" s="7" t="str">
        <f t="shared" si="4"/>
        <v>"K2535"</v>
      </c>
      <c r="E102" s="7" t="s">
        <v>36</v>
      </c>
      <c r="F102" s="7">
        <v>1200</v>
      </c>
      <c r="G102" s="7">
        <v>850</v>
      </c>
      <c r="H102" s="7">
        <v>6</v>
      </c>
      <c r="I102" s="7">
        <v>45</v>
      </c>
      <c r="J102" s="7">
        <v>15</v>
      </c>
      <c r="K102" s="7">
        <v>130</v>
      </c>
      <c r="L102" s="7">
        <v>1</v>
      </c>
      <c r="M102" s="10">
        <v>300</v>
      </c>
      <c r="N102" s="10">
        <v>600</v>
      </c>
      <c r="O102" s="10">
        <v>900</v>
      </c>
    </row>
    <row r="103" spans="1:15" ht="21">
      <c r="A103" t="str">
        <f t="shared" si="3"/>
        <v xml:space="preserve"> ["K2536",1200,850,6,45,15,130,1,300,600,900],</v>
      </c>
      <c r="D103" s="7" t="str">
        <f t="shared" si="4"/>
        <v>"K2536"</v>
      </c>
      <c r="E103" s="7" t="s">
        <v>23</v>
      </c>
      <c r="F103" s="7">
        <v>1200</v>
      </c>
      <c r="G103" s="7">
        <v>850</v>
      </c>
      <c r="H103" s="7">
        <v>6</v>
      </c>
      <c r="I103" s="7">
        <v>45</v>
      </c>
      <c r="J103" s="7">
        <v>15</v>
      </c>
      <c r="K103" s="7">
        <v>130</v>
      </c>
      <c r="L103" s="7">
        <v>1</v>
      </c>
      <c r="M103" s="10">
        <v>300</v>
      </c>
      <c r="N103" s="10">
        <v>600</v>
      </c>
      <c r="O103" s="10">
        <v>900</v>
      </c>
    </row>
    <row r="104" spans="1:15" ht="21">
      <c r="A104" t="str">
        <f t="shared" si="3"/>
        <v xml:space="preserve"> ["K2537",1215,860,4,45,15,130,1,303,607,911],</v>
      </c>
      <c r="D104" s="7" t="str">
        <f t="shared" si="4"/>
        <v>"K2537"</v>
      </c>
      <c r="E104" s="7" t="s">
        <v>39</v>
      </c>
      <c r="F104" s="7">
        <v>1215</v>
      </c>
      <c r="G104" s="7">
        <v>860</v>
      </c>
      <c r="H104" s="7">
        <v>4</v>
      </c>
      <c r="I104" s="7">
        <v>45</v>
      </c>
      <c r="J104" s="7">
        <v>15</v>
      </c>
      <c r="K104" s="7">
        <v>130</v>
      </c>
      <c r="L104" s="7">
        <v>1</v>
      </c>
      <c r="M104" s="10">
        <v>303</v>
      </c>
      <c r="N104" s="10">
        <v>607</v>
      </c>
      <c r="O104" s="10">
        <v>911</v>
      </c>
    </row>
    <row r="105" spans="1:15" ht="21">
      <c r="A105" t="str">
        <f t="shared" si="3"/>
        <v xml:space="preserve"> ["K2547",1237,995,4,45,15,130,3,309,619,928],</v>
      </c>
      <c r="D105" s="7" t="str">
        <f t="shared" si="4"/>
        <v>"K2547"</v>
      </c>
      <c r="E105" s="7" t="s">
        <v>118</v>
      </c>
      <c r="F105" s="7">
        <v>1237</v>
      </c>
      <c r="G105" s="7">
        <v>995</v>
      </c>
      <c r="H105" s="7">
        <v>4</v>
      </c>
      <c r="I105" s="7">
        <v>45</v>
      </c>
      <c r="J105" s="7">
        <v>15</v>
      </c>
      <c r="K105" s="7">
        <v>130</v>
      </c>
      <c r="L105" s="7">
        <v>3</v>
      </c>
      <c r="M105" s="10">
        <v>309</v>
      </c>
      <c r="N105" s="10">
        <v>619</v>
      </c>
      <c r="O105" s="10">
        <v>928</v>
      </c>
    </row>
    <row r="106" spans="1:15" ht="21">
      <c r="A106" t="str">
        <f t="shared" si="3"/>
        <v xml:space="preserve"> ["K2587",1568,1000,4,45,15,130,1,392,784,1176],</v>
      </c>
      <c r="D106" s="7" t="str">
        <f t="shared" si="4"/>
        <v>"K2587"</v>
      </c>
      <c r="E106" s="7" t="s">
        <v>31</v>
      </c>
      <c r="F106" s="7">
        <v>1568</v>
      </c>
      <c r="G106" s="7">
        <v>1000</v>
      </c>
      <c r="H106" s="7">
        <v>4</v>
      </c>
      <c r="I106" s="7">
        <v>45</v>
      </c>
      <c r="J106" s="7">
        <v>15</v>
      </c>
      <c r="K106" s="7">
        <v>130</v>
      </c>
      <c r="L106" s="7">
        <v>1</v>
      </c>
      <c r="M106" s="10">
        <v>392</v>
      </c>
      <c r="N106" s="10">
        <v>784</v>
      </c>
      <c r="O106" s="10">
        <v>1176</v>
      </c>
    </row>
    <row r="107" spans="1:15" ht="21">
      <c r="A107" t="str">
        <f t="shared" si="3"/>
        <v xml:space="preserve"> ["K5645",1215,860,4,45,15,130,3,303,607,911],</v>
      </c>
      <c r="D107" s="7" t="str">
        <f t="shared" si="4"/>
        <v>"K5645"</v>
      </c>
      <c r="E107" s="7" t="s">
        <v>15</v>
      </c>
      <c r="F107" s="7">
        <v>1215</v>
      </c>
      <c r="G107" s="7">
        <v>860</v>
      </c>
      <c r="H107" s="7">
        <v>4</v>
      </c>
      <c r="I107" s="7">
        <v>45</v>
      </c>
      <c r="J107" s="7">
        <v>15</v>
      </c>
      <c r="K107" s="7">
        <v>130</v>
      </c>
      <c r="L107" s="7">
        <v>3</v>
      </c>
      <c r="M107" s="10">
        <v>303</v>
      </c>
      <c r="N107" s="10">
        <v>607</v>
      </c>
      <c r="O107" s="10">
        <v>911</v>
      </c>
    </row>
    <row r="108" spans="1:15" ht="21">
      <c r="A108" t="str">
        <f t="shared" si="3"/>
        <v xml:space="preserve"> ["K5646",1215,860,4,45,15,130,3,303,607,911],</v>
      </c>
      <c r="D108" s="7" t="str">
        <f t="shared" si="4"/>
        <v>"K5646"</v>
      </c>
      <c r="E108" s="7" t="s">
        <v>27</v>
      </c>
      <c r="F108" s="7">
        <v>1215</v>
      </c>
      <c r="G108" s="7">
        <v>860</v>
      </c>
      <c r="H108" s="7">
        <v>4</v>
      </c>
      <c r="I108" s="7">
        <v>45</v>
      </c>
      <c r="J108" s="7">
        <v>15</v>
      </c>
      <c r="K108" s="7">
        <v>130</v>
      </c>
      <c r="L108" s="7">
        <v>3</v>
      </c>
      <c r="M108" s="7">
        <v>303</v>
      </c>
      <c r="N108" s="7">
        <v>607</v>
      </c>
      <c r="O108" s="7">
        <v>911</v>
      </c>
    </row>
    <row r="109" spans="1:15" ht="21">
      <c r="A109" t="str">
        <f t="shared" si="3"/>
        <v xml:space="preserve"> ["K5647",1200,862,8,70,15,130,1,300,600,900],</v>
      </c>
      <c r="D109" s="7" t="str">
        <f t="shared" ref="D109:D135" si="5">IF(StartTableau=0,"",CONCATENATE(Dummy,E109,Dummy))</f>
        <v>"K5647"</v>
      </c>
      <c r="E109" s="7" t="s">
        <v>44</v>
      </c>
      <c r="F109" s="7">
        <v>1200</v>
      </c>
      <c r="G109" s="7">
        <v>862</v>
      </c>
      <c r="H109" s="7">
        <v>8</v>
      </c>
      <c r="I109" s="7">
        <v>70</v>
      </c>
      <c r="J109" s="7">
        <v>15</v>
      </c>
      <c r="K109" s="7">
        <v>130</v>
      </c>
      <c r="L109" s="7">
        <v>1</v>
      </c>
      <c r="M109" s="7">
        <v>300</v>
      </c>
      <c r="N109" s="7">
        <v>600</v>
      </c>
      <c r="O109" s="7">
        <v>900</v>
      </c>
    </row>
    <row r="110" spans="1:15" ht="21">
      <c r="A110" t="str">
        <f t="shared" si="3"/>
        <v xml:space="preserve"> ["M2578",956,785,4,4,45,130,1,239,478,717],</v>
      </c>
      <c r="D110" s="7" t="str">
        <f t="shared" si="5"/>
        <v>"M2578"</v>
      </c>
      <c r="E110" s="7" t="s">
        <v>30</v>
      </c>
      <c r="F110" s="7">
        <v>956</v>
      </c>
      <c r="G110" s="7">
        <v>785</v>
      </c>
      <c r="H110" s="7">
        <v>4</v>
      </c>
      <c r="I110" s="7">
        <v>4</v>
      </c>
      <c r="J110" s="7">
        <v>45</v>
      </c>
      <c r="K110" s="7">
        <v>130</v>
      </c>
      <c r="L110" s="7">
        <v>1</v>
      </c>
      <c r="M110" s="7">
        <v>239</v>
      </c>
      <c r="N110" s="7">
        <v>478</v>
      </c>
      <c r="O110" s="7">
        <v>717</v>
      </c>
    </row>
    <row r="111" spans="1:15" ht="21">
      <c r="A111" t="str">
        <f t="shared" ref="A111:A140" si="6">CONCATENATE(" [",$D111&amp;",",$F111&amp;",",$G111&amp;",",$H111&amp;",",$I111&amp;",",$J111&amp;",",$K111&amp;",",$L111&amp;",",$M111&amp;",",$N111&amp;",",$O111&amp;"],")</f>
        <v xml:space="preserve"> ["N1287",897,750,6,45,15,130,1,224,448,672],</v>
      </c>
      <c r="D111" s="7" t="str">
        <f t="shared" si="5"/>
        <v>"N1287"</v>
      </c>
      <c r="E111" s="7" t="s">
        <v>100</v>
      </c>
      <c r="F111" s="7">
        <v>897</v>
      </c>
      <c r="G111" s="7">
        <v>750</v>
      </c>
      <c r="H111" s="7">
        <v>6</v>
      </c>
      <c r="I111" s="7">
        <v>45</v>
      </c>
      <c r="J111" s="7">
        <v>15</v>
      </c>
      <c r="K111" s="7">
        <v>130</v>
      </c>
      <c r="L111" s="7">
        <v>1</v>
      </c>
      <c r="M111" s="7">
        <v>224</v>
      </c>
      <c r="N111" s="7">
        <v>448</v>
      </c>
      <c r="O111" s="7">
        <v>672</v>
      </c>
    </row>
    <row r="112" spans="1:15" ht="21">
      <c r="A112" t="str">
        <f t="shared" si="6"/>
        <v xml:space="preserve"> ["N2587",1600,920,4,45,15,130,0,400,800,1200],</v>
      </c>
      <c r="D112" s="7" t="str">
        <f t="shared" si="5"/>
        <v>"N2587"</v>
      </c>
      <c r="E112" s="7" t="s">
        <v>32</v>
      </c>
      <c r="F112" s="7">
        <v>1600</v>
      </c>
      <c r="G112" s="7">
        <v>920</v>
      </c>
      <c r="H112" s="7">
        <v>4</v>
      </c>
      <c r="I112" s="7">
        <v>45</v>
      </c>
      <c r="J112" s="7">
        <v>15</v>
      </c>
      <c r="K112" s="7">
        <v>130</v>
      </c>
      <c r="L112" s="7">
        <v>0</v>
      </c>
      <c r="M112" s="7">
        <v>400</v>
      </c>
      <c r="N112" s="7">
        <v>800</v>
      </c>
      <c r="O112" s="7">
        <v>1200</v>
      </c>
    </row>
    <row r="113" spans="1:15" ht="21">
      <c r="A113" t="str">
        <f t="shared" si="6"/>
        <v xml:space="preserve"> ["N2588",1400,864,6,45,19,130,3,350,700,1050],</v>
      </c>
      <c r="D113" s="7" t="str">
        <f t="shared" si="5"/>
        <v>"N2588"</v>
      </c>
      <c r="E113" s="7" t="s">
        <v>41</v>
      </c>
      <c r="F113" s="7">
        <v>1400</v>
      </c>
      <c r="G113" s="7">
        <v>864</v>
      </c>
      <c r="H113" s="7">
        <v>6</v>
      </c>
      <c r="I113" s="7">
        <v>45</v>
      </c>
      <c r="J113" s="7">
        <v>19</v>
      </c>
      <c r="K113" s="7">
        <v>130</v>
      </c>
      <c r="L113" s="7">
        <v>3</v>
      </c>
      <c r="M113" s="10">
        <v>350</v>
      </c>
      <c r="N113" s="10">
        <v>700</v>
      </c>
      <c r="O113" s="10">
        <v>1050</v>
      </c>
    </row>
    <row r="114" spans="1:15" ht="21">
      <c r="A114" t="str">
        <f t="shared" si="6"/>
        <v xml:space="preserve"> ["O2368",1267,856,4,45,15,130,0,316,633,950],</v>
      </c>
      <c r="D114" s="7" t="str">
        <f t="shared" si="5"/>
        <v>"O2368"</v>
      </c>
      <c r="E114" s="7" t="s">
        <v>105</v>
      </c>
      <c r="F114" s="7">
        <v>1267</v>
      </c>
      <c r="G114" s="7">
        <v>856</v>
      </c>
      <c r="H114" s="7">
        <v>4</v>
      </c>
      <c r="I114" s="7">
        <v>45</v>
      </c>
      <c r="J114" s="7">
        <v>15</v>
      </c>
      <c r="K114" s="7">
        <v>130</v>
      </c>
      <c r="L114" s="7">
        <v>0</v>
      </c>
      <c r="M114" s="7">
        <v>316</v>
      </c>
      <c r="N114" s="7">
        <v>633</v>
      </c>
      <c r="O114" s="7">
        <v>950</v>
      </c>
    </row>
    <row r="115" spans="1:15" ht="21">
      <c r="A115" t="str">
        <f t="shared" si="6"/>
        <v xml:space="preserve"> ["O7846",1070,954,4,45,15,130,0,268,535,803],</v>
      </c>
      <c r="D115" s="7" t="str">
        <f t="shared" si="5"/>
        <v>"O7846"</v>
      </c>
      <c r="E115" s="7" t="s">
        <v>139</v>
      </c>
      <c r="F115" s="7">
        <v>1070</v>
      </c>
      <c r="G115" s="7">
        <v>954</v>
      </c>
      <c r="H115" s="7">
        <v>4</v>
      </c>
      <c r="I115" s="7">
        <v>45</v>
      </c>
      <c r="J115" s="7">
        <v>15</v>
      </c>
      <c r="K115" s="7">
        <v>130</v>
      </c>
      <c r="L115" s="7">
        <v>0</v>
      </c>
      <c r="M115" s="10">
        <v>268</v>
      </c>
      <c r="N115" s="10">
        <v>535</v>
      </c>
      <c r="O115" s="10">
        <v>803</v>
      </c>
    </row>
    <row r="116" spans="1:15" ht="21">
      <c r="A116" t="str">
        <f t="shared" si="6"/>
        <v xml:space="preserve"> ["Q2577",1357,878,4,45,15,130,0,339,678,1017],</v>
      </c>
      <c r="D116" s="7" t="str">
        <f t="shared" si="5"/>
        <v>"Q2577"</v>
      </c>
      <c r="E116" s="7" t="s">
        <v>113</v>
      </c>
      <c r="F116" s="7">
        <v>1357</v>
      </c>
      <c r="G116" s="7">
        <v>878</v>
      </c>
      <c r="H116" s="7">
        <v>4</v>
      </c>
      <c r="I116" s="7">
        <v>45</v>
      </c>
      <c r="J116" s="7">
        <v>15</v>
      </c>
      <c r="K116" s="7">
        <v>130</v>
      </c>
      <c r="L116" s="7">
        <v>0</v>
      </c>
      <c r="M116" s="7">
        <v>339</v>
      </c>
      <c r="N116" s="7">
        <v>678</v>
      </c>
      <c r="O116" s="7">
        <v>1017</v>
      </c>
    </row>
    <row r="117" spans="1:15" ht="21">
      <c r="A117" t="str">
        <f t="shared" si="6"/>
        <v xml:space="preserve"> ["Q2578",1357,865,4,45,15,130,0,339,678,1017],</v>
      </c>
      <c r="D117" s="7" t="str">
        <f t="shared" si="5"/>
        <v>"Q2578"</v>
      </c>
      <c r="E117" s="7" t="s">
        <v>114</v>
      </c>
      <c r="F117" s="7">
        <v>1357</v>
      </c>
      <c r="G117" s="7">
        <v>865</v>
      </c>
      <c r="H117" s="7">
        <v>4</v>
      </c>
      <c r="I117" s="7">
        <v>45</v>
      </c>
      <c r="J117" s="7">
        <v>15</v>
      </c>
      <c r="K117" s="7">
        <v>130</v>
      </c>
      <c r="L117" s="7">
        <v>0</v>
      </c>
      <c r="M117" s="7">
        <v>339</v>
      </c>
      <c r="N117" s="7">
        <v>678</v>
      </c>
      <c r="O117" s="7">
        <v>1017</v>
      </c>
    </row>
    <row r="118" spans="1:15" ht="21">
      <c r="A118" t="str">
        <f t="shared" si="6"/>
        <v xml:space="preserve"> ["Q7846",1200,1050,4,45,15,130,0,300,600,900],</v>
      </c>
      <c r="D118" s="7" t="str">
        <f t="shared" si="5"/>
        <v>"Q7846"</v>
      </c>
      <c r="E118" s="7" t="s">
        <v>138</v>
      </c>
      <c r="F118" s="7">
        <v>1200</v>
      </c>
      <c r="G118" s="7">
        <v>1050</v>
      </c>
      <c r="H118" s="7">
        <v>4</v>
      </c>
      <c r="I118" s="7">
        <v>45</v>
      </c>
      <c r="J118" s="7">
        <v>15</v>
      </c>
      <c r="K118" s="7">
        <v>130</v>
      </c>
      <c r="L118" s="7">
        <v>0</v>
      </c>
      <c r="M118" s="7">
        <v>300</v>
      </c>
      <c r="N118" s="7">
        <v>600</v>
      </c>
      <c r="O118" s="7">
        <v>900</v>
      </c>
    </row>
    <row r="119" spans="1:15" ht="21">
      <c r="A119" t="str">
        <f t="shared" si="6"/>
        <v xml:space="preserve"> ["R1597",852,635,4,4,45,130,0,213,426,639],</v>
      </c>
      <c r="D119" s="7" t="str">
        <f t="shared" si="5"/>
        <v>"R1597"</v>
      </c>
      <c r="E119" s="7" t="s">
        <v>140</v>
      </c>
      <c r="F119" s="7">
        <v>852</v>
      </c>
      <c r="G119" s="7">
        <v>635</v>
      </c>
      <c r="H119" s="7">
        <v>4</v>
      </c>
      <c r="I119" s="7">
        <v>4</v>
      </c>
      <c r="J119" s="7">
        <v>45</v>
      </c>
      <c r="K119" s="7">
        <v>130</v>
      </c>
      <c r="L119" s="7">
        <v>0</v>
      </c>
      <c r="M119" s="7">
        <v>213</v>
      </c>
      <c r="N119" s="7">
        <v>426</v>
      </c>
      <c r="O119" s="7">
        <v>639</v>
      </c>
    </row>
    <row r="120" spans="1:15" ht="21">
      <c r="A120" t="str">
        <f t="shared" si="6"/>
        <v xml:space="preserve"> ["R2964",1200,1000,4,45,15,130,0,300,600,900],</v>
      </c>
      <c r="D120" s="7" t="str">
        <f t="shared" si="5"/>
        <v>"R2964"</v>
      </c>
      <c r="E120" s="7" t="s">
        <v>129</v>
      </c>
      <c r="F120" s="7">
        <v>1200</v>
      </c>
      <c r="G120" s="7">
        <v>1000</v>
      </c>
      <c r="H120" s="7">
        <v>4</v>
      </c>
      <c r="I120" s="7">
        <v>45</v>
      </c>
      <c r="J120" s="7">
        <v>15</v>
      </c>
      <c r="K120" s="7">
        <v>130</v>
      </c>
      <c r="L120" s="7">
        <v>0</v>
      </c>
      <c r="M120" s="7">
        <v>300</v>
      </c>
      <c r="N120" s="7">
        <v>600</v>
      </c>
      <c r="O120" s="7">
        <v>900</v>
      </c>
    </row>
    <row r="121" spans="1:15" ht="21">
      <c r="A121" t="str">
        <f t="shared" si="6"/>
        <v xml:space="preserve"> ["R6465",1215,854,8,45,15,130,1,303,607,911],</v>
      </c>
      <c r="D121" s="7" t="str">
        <f t="shared" si="5"/>
        <v>"R6465"</v>
      </c>
      <c r="E121" s="7" t="s">
        <v>34</v>
      </c>
      <c r="F121" s="7">
        <v>1215</v>
      </c>
      <c r="G121" s="7">
        <v>854</v>
      </c>
      <c r="H121" s="7">
        <v>8</v>
      </c>
      <c r="I121" s="7">
        <v>45</v>
      </c>
      <c r="J121" s="7">
        <v>15</v>
      </c>
      <c r="K121" s="7">
        <v>130</v>
      </c>
      <c r="L121" s="7">
        <v>1</v>
      </c>
      <c r="M121" s="7">
        <v>303</v>
      </c>
      <c r="N121" s="7">
        <v>607</v>
      </c>
      <c r="O121" s="7">
        <v>911</v>
      </c>
    </row>
    <row r="122" spans="1:15" ht="21">
      <c r="A122" t="str">
        <f t="shared" si="6"/>
        <v xml:space="preserve"> ["S2368",1333,1000,4,45,15,130,0,250,667,1000],</v>
      </c>
      <c r="D122" s="7" t="str">
        <f t="shared" si="5"/>
        <v>"S2368"</v>
      </c>
      <c r="E122" s="7" t="s">
        <v>124</v>
      </c>
      <c r="F122" s="7">
        <v>1333</v>
      </c>
      <c r="G122" s="7">
        <v>1000</v>
      </c>
      <c r="H122" s="7">
        <v>4</v>
      </c>
      <c r="I122" s="7">
        <v>45</v>
      </c>
      <c r="J122" s="7">
        <v>15</v>
      </c>
      <c r="K122" s="7">
        <v>130</v>
      </c>
      <c r="L122" s="7">
        <v>0</v>
      </c>
      <c r="M122" s="10">
        <v>250</v>
      </c>
      <c r="N122" s="10">
        <v>667</v>
      </c>
      <c r="O122" s="10">
        <v>1000</v>
      </c>
    </row>
    <row r="123" spans="1:15" ht="21">
      <c r="A123" t="str">
        <f t="shared" si="6"/>
        <v xml:space="preserve"> ["T2397",654,558,5,45,15,130,0,164,327,491],</v>
      </c>
      <c r="D123" s="7" t="str">
        <f t="shared" si="5"/>
        <v>"T2397"</v>
      </c>
      <c r="E123" s="7" t="s">
        <v>134</v>
      </c>
      <c r="F123" s="7">
        <v>654</v>
      </c>
      <c r="G123" s="7">
        <v>558</v>
      </c>
      <c r="H123" s="7">
        <v>5</v>
      </c>
      <c r="I123" s="7">
        <v>45</v>
      </c>
      <c r="J123" s="7">
        <v>15</v>
      </c>
      <c r="K123" s="7">
        <v>130</v>
      </c>
      <c r="L123" s="7">
        <v>0</v>
      </c>
      <c r="M123" s="7">
        <v>164</v>
      </c>
      <c r="N123" s="7">
        <v>327</v>
      </c>
      <c r="O123" s="7">
        <v>491</v>
      </c>
    </row>
    <row r="124" spans="1:15" ht="21">
      <c r="A124" t="str">
        <f t="shared" si="6"/>
        <v xml:space="preserve"> ["U1287",1267,650,4,45,15,130,0,316,633,950],</v>
      </c>
      <c r="D124" s="7" t="str">
        <f t="shared" si="5"/>
        <v>"U1287"</v>
      </c>
      <c r="E124" s="7" t="s">
        <v>103</v>
      </c>
      <c r="F124" s="7">
        <v>1267</v>
      </c>
      <c r="G124" s="7">
        <v>650</v>
      </c>
      <c r="H124" s="7">
        <v>4</v>
      </c>
      <c r="I124" s="7">
        <v>45</v>
      </c>
      <c r="J124" s="7">
        <v>15</v>
      </c>
      <c r="K124" s="7">
        <v>130</v>
      </c>
      <c r="L124" s="7">
        <v>0</v>
      </c>
      <c r="M124" s="7">
        <v>316</v>
      </c>
      <c r="N124" s="7">
        <v>633</v>
      </c>
      <c r="O124" s="7">
        <v>950</v>
      </c>
    </row>
    <row r="125" spans="1:15" ht="21">
      <c r="A125" t="str">
        <f t="shared" si="6"/>
        <v xml:space="preserve"> ["U2187",1253,894,4,45,15,130,1,313,627,940],</v>
      </c>
      <c r="D125" s="7" t="str">
        <f t="shared" si="5"/>
        <v>"U2187"</v>
      </c>
      <c r="E125" s="7" t="s">
        <v>125</v>
      </c>
      <c r="F125" s="7">
        <v>1253</v>
      </c>
      <c r="G125" s="7">
        <v>894</v>
      </c>
      <c r="H125" s="7">
        <v>4</v>
      </c>
      <c r="I125" s="7">
        <v>45</v>
      </c>
      <c r="J125" s="7">
        <v>15</v>
      </c>
      <c r="K125" s="7">
        <v>130</v>
      </c>
      <c r="L125" s="7">
        <v>1</v>
      </c>
      <c r="M125" s="7">
        <v>313</v>
      </c>
      <c r="N125" s="7">
        <v>627</v>
      </c>
      <c r="O125" s="7">
        <v>940</v>
      </c>
    </row>
    <row r="126" spans="1:15" ht="21">
      <c r="A126" t="str">
        <f t="shared" si="6"/>
        <v xml:space="preserve"> ["U4987",1204,874,4,45,15,130,0,301,602,903],</v>
      </c>
      <c r="D126" s="7" t="str">
        <f t="shared" si="5"/>
        <v>"U4987"</v>
      </c>
      <c r="E126" s="7" t="s">
        <v>126</v>
      </c>
      <c r="F126" s="7">
        <v>1204</v>
      </c>
      <c r="G126" s="7">
        <v>874</v>
      </c>
      <c r="H126" s="7">
        <v>4</v>
      </c>
      <c r="I126" s="7">
        <v>45</v>
      </c>
      <c r="J126" s="7">
        <v>15</v>
      </c>
      <c r="K126" s="7">
        <v>130</v>
      </c>
      <c r="L126" s="7">
        <v>0</v>
      </c>
      <c r="M126" s="7">
        <v>301</v>
      </c>
      <c r="N126" s="7">
        <v>602</v>
      </c>
      <c r="O126" s="7">
        <v>903</v>
      </c>
    </row>
    <row r="127" spans="1:15" ht="21">
      <c r="A127" t="str">
        <f t="shared" si="6"/>
        <v xml:space="preserve"> ["U7493",1000,800,4,45,15,130,0,250,500,750],</v>
      </c>
      <c r="D127" s="7" t="str">
        <f t="shared" si="5"/>
        <v>"U7493"</v>
      </c>
      <c r="E127" s="7" t="s">
        <v>128</v>
      </c>
      <c r="F127" s="7">
        <v>1000</v>
      </c>
      <c r="G127" s="7">
        <v>800</v>
      </c>
      <c r="H127" s="7">
        <v>4</v>
      </c>
      <c r="I127" s="7">
        <v>45</v>
      </c>
      <c r="J127" s="7">
        <v>15</v>
      </c>
      <c r="K127" s="7">
        <v>130</v>
      </c>
      <c r="L127" s="7">
        <v>0</v>
      </c>
      <c r="M127" s="7">
        <v>250</v>
      </c>
      <c r="N127" s="7">
        <v>500</v>
      </c>
      <c r="O127" s="7">
        <v>750</v>
      </c>
    </row>
    <row r="128" spans="1:15" ht="21">
      <c r="A128" t="str">
        <f t="shared" si="6"/>
        <v xml:space="preserve"> ["V2368",1236,912,10,10,70,130,3,309,618,927],</v>
      </c>
      <c r="D128" s="7" t="str">
        <f t="shared" si="5"/>
        <v>"V2368"</v>
      </c>
      <c r="E128" s="7" t="s">
        <v>97</v>
      </c>
      <c r="F128" s="7">
        <v>1236</v>
      </c>
      <c r="G128" s="7">
        <v>912</v>
      </c>
      <c r="H128" s="7">
        <v>10</v>
      </c>
      <c r="I128" s="7">
        <v>10</v>
      </c>
      <c r="J128" s="7">
        <v>70</v>
      </c>
      <c r="K128" s="7">
        <v>130</v>
      </c>
      <c r="L128" s="7">
        <v>3</v>
      </c>
      <c r="M128" s="10">
        <v>309</v>
      </c>
      <c r="N128" s="10">
        <v>618</v>
      </c>
      <c r="O128" s="10">
        <v>927</v>
      </c>
    </row>
    <row r="129" spans="1:15" ht="21">
      <c r="A129" t="str">
        <f t="shared" si="6"/>
        <v xml:space="preserve"> ["V2781",1450,1022,4,45,15,130,0,363,725,1088],</v>
      </c>
      <c r="D129" s="7" t="str">
        <f t="shared" si="5"/>
        <v>"V2781"</v>
      </c>
      <c r="E129" s="7" t="s">
        <v>151</v>
      </c>
      <c r="F129" s="7">
        <v>1450</v>
      </c>
      <c r="G129" s="7">
        <v>1022</v>
      </c>
      <c r="H129" s="7">
        <v>4</v>
      </c>
      <c r="I129" s="7">
        <v>45</v>
      </c>
      <c r="J129" s="7">
        <v>15</v>
      </c>
      <c r="K129" s="7">
        <v>130</v>
      </c>
      <c r="L129" s="7">
        <v>0</v>
      </c>
      <c r="M129" s="7">
        <v>363</v>
      </c>
      <c r="N129" s="7">
        <v>725</v>
      </c>
      <c r="O129" s="7">
        <v>1088</v>
      </c>
    </row>
    <row r="130" spans="1:15" ht="21">
      <c r="A130" t="str">
        <f t="shared" si="6"/>
        <v xml:space="preserve"> ["W2368",868,478,4,45,15,130,0,217,434,651],</v>
      </c>
      <c r="D130" s="7" t="str">
        <f t="shared" si="5"/>
        <v>"W2368"</v>
      </c>
      <c r="E130" s="7" t="s">
        <v>102</v>
      </c>
      <c r="F130" s="7">
        <v>868</v>
      </c>
      <c r="G130" s="7">
        <v>478</v>
      </c>
      <c r="H130" s="7">
        <v>4</v>
      </c>
      <c r="I130" s="7">
        <v>45</v>
      </c>
      <c r="J130" s="7">
        <v>15</v>
      </c>
      <c r="K130" s="7">
        <v>130</v>
      </c>
      <c r="L130" s="7">
        <v>0</v>
      </c>
      <c r="M130" s="7">
        <v>217</v>
      </c>
      <c r="N130" s="7">
        <v>434</v>
      </c>
      <c r="O130" s="7">
        <v>651</v>
      </c>
    </row>
    <row r="131" spans="1:15" ht="21">
      <c r="A131" t="str">
        <f t="shared" si="6"/>
        <v xml:space="preserve"> ["W2368",1267,863,4,45,15,130,0,316,633,950],</v>
      </c>
      <c r="D131" s="7" t="str">
        <f t="shared" si="5"/>
        <v>"W2368"</v>
      </c>
      <c r="E131" s="7" t="s">
        <v>102</v>
      </c>
      <c r="F131" s="7">
        <v>1267</v>
      </c>
      <c r="G131" s="7">
        <v>863</v>
      </c>
      <c r="H131" s="7">
        <v>4</v>
      </c>
      <c r="I131" s="7">
        <v>45</v>
      </c>
      <c r="J131" s="7">
        <v>15</v>
      </c>
      <c r="K131" s="7">
        <v>130</v>
      </c>
      <c r="L131" s="7">
        <v>0</v>
      </c>
      <c r="M131" s="7">
        <v>316</v>
      </c>
      <c r="N131" s="7">
        <v>633</v>
      </c>
      <c r="O131" s="7">
        <v>950</v>
      </c>
    </row>
    <row r="132" spans="1:15" ht="21">
      <c r="A132" t="str">
        <f t="shared" si="6"/>
        <v xml:space="preserve"> ["W2567",1555,879,5,45,19,130,0,388,777,1166],</v>
      </c>
      <c r="D132" s="7" t="str">
        <f t="shared" si="5"/>
        <v>"W2567"</v>
      </c>
      <c r="E132" s="7" t="s">
        <v>108</v>
      </c>
      <c r="F132" s="7">
        <v>1555</v>
      </c>
      <c r="G132" s="7">
        <v>879</v>
      </c>
      <c r="H132" s="7">
        <v>5</v>
      </c>
      <c r="I132" s="7">
        <v>45</v>
      </c>
      <c r="J132" s="7">
        <v>19</v>
      </c>
      <c r="K132" s="7">
        <v>130</v>
      </c>
      <c r="L132" s="7">
        <v>0</v>
      </c>
      <c r="M132" s="7">
        <v>388</v>
      </c>
      <c r="N132" s="7">
        <v>777</v>
      </c>
      <c r="O132" s="7">
        <v>1166</v>
      </c>
    </row>
    <row r="133" spans="1:15" ht="21">
      <c r="A133" t="str">
        <f t="shared" si="6"/>
        <v xml:space="preserve"> ["W2578",1125,750,4,45,15,130,0,281,563,844],</v>
      </c>
      <c r="D133" s="7" t="str">
        <f t="shared" si="5"/>
        <v>"W2578"</v>
      </c>
      <c r="E133" s="7" t="s">
        <v>137</v>
      </c>
      <c r="F133" s="7">
        <v>1125</v>
      </c>
      <c r="G133" s="7">
        <v>750</v>
      </c>
      <c r="H133" s="7">
        <v>4</v>
      </c>
      <c r="I133" s="7">
        <v>45</v>
      </c>
      <c r="J133" s="7">
        <v>15</v>
      </c>
      <c r="K133" s="7">
        <v>130</v>
      </c>
      <c r="L133" s="7">
        <v>0</v>
      </c>
      <c r="M133" s="7">
        <v>281</v>
      </c>
      <c r="N133" s="7">
        <v>563</v>
      </c>
      <c r="O133" s="7">
        <v>844</v>
      </c>
    </row>
    <row r="134" spans="1:15" ht="21">
      <c r="A134" t="str">
        <f t="shared" si="6"/>
        <v xml:space="preserve"> ["X2387",966,465,4,45,15,130,0,241,483,724],</v>
      </c>
      <c r="D134" s="7" t="str">
        <f t="shared" si="5"/>
        <v>"X2387"</v>
      </c>
      <c r="E134" s="7" t="s">
        <v>101</v>
      </c>
      <c r="F134" s="7">
        <v>966</v>
      </c>
      <c r="G134" s="7">
        <v>465</v>
      </c>
      <c r="H134" s="7">
        <v>4</v>
      </c>
      <c r="I134" s="7">
        <v>45</v>
      </c>
      <c r="J134" s="7">
        <v>15</v>
      </c>
      <c r="K134" s="7">
        <v>130</v>
      </c>
      <c r="L134" s="7">
        <v>0</v>
      </c>
      <c r="M134" s="10">
        <v>241</v>
      </c>
      <c r="N134" s="10">
        <v>483</v>
      </c>
      <c r="O134" s="10">
        <v>724</v>
      </c>
    </row>
    <row r="135" spans="1:15" ht="21">
      <c r="A135" t="str">
        <f t="shared" si="6"/>
        <v xml:space="preserve"> ["X2678",758,620,4,45,15,130,0,190,379,569],</v>
      </c>
      <c r="D135" s="7" t="str">
        <f t="shared" si="5"/>
        <v>"X2678"</v>
      </c>
      <c r="E135" s="7" t="s">
        <v>122</v>
      </c>
      <c r="F135" s="7">
        <v>758</v>
      </c>
      <c r="G135" s="7">
        <v>620</v>
      </c>
      <c r="H135" s="7">
        <v>4</v>
      </c>
      <c r="I135" s="7">
        <v>45</v>
      </c>
      <c r="J135" s="7">
        <v>15</v>
      </c>
      <c r="K135" s="7">
        <v>130</v>
      </c>
      <c r="L135" s="7">
        <v>0</v>
      </c>
      <c r="M135" s="10">
        <v>190</v>
      </c>
      <c r="N135" s="10">
        <v>379</v>
      </c>
      <c r="O135" s="10">
        <v>569</v>
      </c>
    </row>
    <row r="136" spans="1:15" ht="21">
      <c r="A136" t="str">
        <f t="shared" si="6"/>
        <v xml:space="preserve"> ["Z2179",1400,630,4,45,15,130,0,350,700,1050],</v>
      </c>
      <c r="D136" s="7" t="str">
        <f t="shared" ref="D136" si="7">IF(StartTableau=0,"",CONCATENATE(Dummy,E136,Dummy))</f>
        <v>"Z2179"</v>
      </c>
      <c r="E136" t="s">
        <v>136</v>
      </c>
      <c r="F136">
        <v>1400</v>
      </c>
      <c r="G136">
        <v>630</v>
      </c>
      <c r="H136">
        <v>4</v>
      </c>
      <c r="I136">
        <v>45</v>
      </c>
      <c r="J136">
        <v>15</v>
      </c>
      <c r="K136">
        <v>130</v>
      </c>
      <c r="L136">
        <v>0</v>
      </c>
      <c r="M136">
        <v>350</v>
      </c>
      <c r="N136">
        <v>700</v>
      </c>
      <c r="O136">
        <v>1050</v>
      </c>
    </row>
    <row r="137" spans="1:15" ht="21">
      <c r="A137" t="str">
        <f t="shared" si="6"/>
        <v xml:space="preserve"> ["Z2387",1342,928,4,45,15,130,0,334,668,1002],</v>
      </c>
      <c r="D137" s="7" t="str">
        <f t="shared" ref="D137" si="8">IF(StartTableau=0,"",CONCATENATE(Dummy,E137,Dummy))</f>
        <v>"Z2387"</v>
      </c>
      <c r="E137" t="s">
        <v>147</v>
      </c>
      <c r="F137">
        <v>1342</v>
      </c>
      <c r="G137">
        <v>928</v>
      </c>
      <c r="H137">
        <v>4</v>
      </c>
      <c r="I137">
        <v>45</v>
      </c>
      <c r="J137">
        <v>15</v>
      </c>
      <c r="K137">
        <v>130</v>
      </c>
      <c r="L137">
        <v>0</v>
      </c>
      <c r="M137">
        <v>334</v>
      </c>
      <c r="N137">
        <v>668</v>
      </c>
      <c r="O137">
        <v>1002</v>
      </c>
    </row>
    <row r="138" spans="1:15" ht="21">
      <c r="A138" t="str">
        <f t="shared" si="6"/>
        <v xml:space="preserve"> ["Z2587",1337,932,4,45,15,130,0,334,668,1002],</v>
      </c>
      <c r="D138" s="7" t="str">
        <f t="shared" ref="D138" si="9">IF(StartTableau=0,"",CONCATENATE(Dummy,E138,Dummy))</f>
        <v>"Z2587"</v>
      </c>
      <c r="E138" t="s">
        <v>106</v>
      </c>
      <c r="F138">
        <v>1337</v>
      </c>
      <c r="G138">
        <v>932</v>
      </c>
      <c r="H138">
        <v>4</v>
      </c>
      <c r="I138">
        <v>45</v>
      </c>
      <c r="J138">
        <v>15</v>
      </c>
      <c r="K138">
        <v>130</v>
      </c>
      <c r="L138">
        <v>0</v>
      </c>
      <c r="M138">
        <v>334</v>
      </c>
      <c r="N138">
        <v>668</v>
      </c>
      <c r="O138">
        <v>1002</v>
      </c>
    </row>
    <row r="139" spans="1:15" ht="21">
      <c r="A139" t="str">
        <f t="shared" si="6"/>
        <v xml:space="preserve"> ["Z2870",1425,1000,4,45,15,130,0,356,713,1069],</v>
      </c>
      <c r="D139" s="7" t="str">
        <f t="shared" ref="D139" si="10">IF(StartTableau=0,"",CONCATENATE(Dummy,E139,Dummy))</f>
        <v>"Z2870"</v>
      </c>
      <c r="E139" t="s">
        <v>152</v>
      </c>
      <c r="F139">
        <v>1425</v>
      </c>
      <c r="G139">
        <v>1000</v>
      </c>
      <c r="H139">
        <v>4</v>
      </c>
      <c r="I139">
        <v>45</v>
      </c>
      <c r="J139">
        <v>15</v>
      </c>
      <c r="K139">
        <v>130</v>
      </c>
      <c r="L139">
        <v>0</v>
      </c>
      <c r="M139">
        <v>356</v>
      </c>
      <c r="N139">
        <v>713</v>
      </c>
      <c r="O139">
        <v>1069</v>
      </c>
    </row>
    <row r="140" spans="1:15" ht="21">
      <c r="A140" t="str">
        <f t="shared" si="6"/>
        <v xml:space="preserve"> ["Z7892",864,781,4,45,15,130,0,216,433,649],</v>
      </c>
      <c r="D140" s="7" t="str">
        <f t="shared" ref="D140" si="11">IF(StartTableau=0,"",CONCATENATE(Dummy,E140,Dummy))</f>
        <v>"Z7892"</v>
      </c>
      <c r="E140" t="s">
        <v>153</v>
      </c>
      <c r="F140">
        <v>864</v>
      </c>
      <c r="G140">
        <v>781</v>
      </c>
      <c r="H140">
        <v>4</v>
      </c>
      <c r="I140">
        <v>45</v>
      </c>
      <c r="J140">
        <v>15</v>
      </c>
      <c r="K140">
        <v>130</v>
      </c>
      <c r="L140">
        <v>0</v>
      </c>
      <c r="M140">
        <v>216</v>
      </c>
      <c r="N140">
        <v>433</v>
      </c>
      <c r="O140">
        <v>649</v>
      </c>
    </row>
    <row r="141" spans="1:15">
      <c r="E141" t="s">
        <v>148</v>
      </c>
      <c r="F141">
        <v>865</v>
      </c>
      <c r="G141">
        <v>785</v>
      </c>
      <c r="H141">
        <v>4</v>
      </c>
      <c r="I141">
        <v>45</v>
      </c>
      <c r="J141">
        <v>15</v>
      </c>
      <c r="K141">
        <v>130</v>
      </c>
      <c r="L141">
        <v>0</v>
      </c>
      <c r="M141">
        <v>216</v>
      </c>
      <c r="N141">
        <v>433</v>
      </c>
      <c r="O141">
        <v>649</v>
      </c>
    </row>
  </sheetData>
  <autoFilter ref="D44:P134" xr:uid="{B73679AD-DB5A-4F77-84B5-57C984E04E2B}">
    <sortState xmlns:xlrd2="http://schemas.microsoft.com/office/spreadsheetml/2017/richdata2" ref="D45:P120">
      <sortCondition descending="1" ref="H44:H120"/>
    </sortState>
  </autoFilter>
  <mergeCells count="1">
    <mergeCell ref="C6:C37"/>
  </mergeCells>
  <phoneticPr fontId="2" type="noConversion"/>
  <dataValidations disablePrompts="1" count="1">
    <dataValidation type="custom" allowBlank="1" showInputMessage="1" showErrorMessage="1" sqref="F70" xr:uid="{F8CEE8A9-4685-4BE2-8194-F3EE7FDD8B84}">
      <formula1>EXACT(UPPER(#REF!),#REF!)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EC2F-1EA2-474C-8978-2B5AC05652FE}">
  <sheetPr codeName="Feuil4"/>
  <dimension ref="A1:A53"/>
  <sheetViews>
    <sheetView zoomScaleNormal="100" workbookViewId="0"/>
  </sheetViews>
  <sheetFormatPr baseColWidth="10" defaultRowHeight="15"/>
  <cols>
    <col min="1" max="1" width="107.42578125" bestFit="1" customWidth="1"/>
  </cols>
  <sheetData>
    <row r="1" spans="1:1">
      <c r="A1" t="s">
        <v>17</v>
      </c>
    </row>
    <row r="2" spans="1:1">
      <c r="A2" t="s">
        <v>77</v>
      </c>
    </row>
    <row r="3" spans="1:1">
      <c r="A3" t="s">
        <v>164</v>
      </c>
    </row>
    <row r="4" spans="1:1">
      <c r="A4" t="s">
        <v>163</v>
      </c>
    </row>
    <row r="5" spans="1:1">
      <c r="A5" t="s">
        <v>166</v>
      </c>
    </row>
    <row r="6" spans="1:1">
      <c r="A6" t="s">
        <v>77</v>
      </c>
    </row>
    <row r="7" spans="1:1">
      <c r="A7" t="s">
        <v>51</v>
      </c>
    </row>
    <row r="8" spans="1:1">
      <c r="A8" t="s">
        <v>52</v>
      </c>
    </row>
    <row r="9" spans="1:1">
      <c r="A9" t="s">
        <v>144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62</v>
      </c>
    </row>
    <row r="21" spans="1:1">
      <c r="A21" t="s">
        <v>167</v>
      </c>
    </row>
    <row r="22" spans="1:1">
      <c r="A22" t="s">
        <v>154</v>
      </c>
    </row>
    <row r="23" spans="1:1">
      <c r="A23" t="s">
        <v>155</v>
      </c>
    </row>
    <row r="24" spans="1:1">
      <c r="A24" t="s">
        <v>64</v>
      </c>
    </row>
    <row r="25" spans="1:1">
      <c r="A25" t="s">
        <v>133</v>
      </c>
    </row>
    <row r="26" spans="1:1">
      <c r="A26" t="s">
        <v>132</v>
      </c>
    </row>
    <row r="27" spans="1:1">
      <c r="A27" t="s">
        <v>65</v>
      </c>
    </row>
    <row r="28" spans="1:1">
      <c r="A28" t="s">
        <v>143</v>
      </c>
    </row>
    <row r="29" spans="1:1">
      <c r="A29" t="s">
        <v>66</v>
      </c>
    </row>
    <row r="30" spans="1:1">
      <c r="A30" t="s">
        <v>67</v>
      </c>
    </row>
    <row r="31" spans="1:1">
      <c r="A31" t="s">
        <v>68</v>
      </c>
    </row>
    <row r="32" spans="1:1">
      <c r="A32" t="s">
        <v>69</v>
      </c>
    </row>
    <row r="33" spans="1:1">
      <c r="A33" t="s">
        <v>70</v>
      </c>
    </row>
    <row r="34" spans="1:1">
      <c r="A34" t="s">
        <v>71</v>
      </c>
    </row>
    <row r="35" spans="1:1">
      <c r="A35" t="s">
        <v>72</v>
      </c>
    </row>
    <row r="36" spans="1:1">
      <c r="A36" t="s">
        <v>73</v>
      </c>
    </row>
    <row r="37" spans="1:1">
      <c r="A37" t="s">
        <v>74</v>
      </c>
    </row>
    <row r="38" spans="1:1">
      <c r="A38" t="s">
        <v>75</v>
      </c>
    </row>
    <row r="39" spans="1:1">
      <c r="A39" t="s">
        <v>76</v>
      </c>
    </row>
    <row r="40" spans="1:1">
      <c r="A40" t="s">
        <v>77</v>
      </c>
    </row>
    <row r="41" spans="1:1">
      <c r="A41" t="s">
        <v>78</v>
      </c>
    </row>
    <row r="42" spans="1:1">
      <c r="A42" t="s">
        <v>79</v>
      </c>
    </row>
    <row r="43" spans="1:1">
      <c r="A43" t="s">
        <v>78</v>
      </c>
    </row>
    <row r="44" spans="1:1">
      <c r="A44" t="s">
        <v>77</v>
      </c>
    </row>
    <row r="45" spans="1:1">
      <c r="A45" t="s">
        <v>80</v>
      </c>
    </row>
    <row r="46" spans="1:1">
      <c r="A46" t="s">
        <v>81</v>
      </c>
    </row>
    <row r="47" spans="1:1">
      <c r="A47" t="s">
        <v>82</v>
      </c>
    </row>
    <row r="48" spans="1:1">
      <c r="A48" t="s">
        <v>145</v>
      </c>
    </row>
    <row r="49" spans="1:1">
      <c r="A49" t="s">
        <v>83</v>
      </c>
    </row>
    <row r="50" spans="1:1">
      <c r="A50" t="s">
        <v>156</v>
      </c>
    </row>
    <row r="51" spans="1:1">
      <c r="A51" t="s">
        <v>146</v>
      </c>
    </row>
    <row r="52" spans="1:1">
      <c r="A52" t="s">
        <v>84</v>
      </c>
    </row>
    <row r="53" spans="1:1">
      <c r="A53" t="s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SaisieListeProduits</vt:lpstr>
      <vt:lpstr>ListeProduits</vt:lpstr>
      <vt:lpstr>ProductsData</vt:lpstr>
      <vt:lpstr>Date</vt:lpstr>
      <vt:lpstr>Dummy</vt:lpstr>
      <vt:lpstr>LongueurPanneau</vt:lpstr>
      <vt:lpstr>NbrRéférences</vt:lpstr>
      <vt:lpstr>OrigineTableau</vt:lpstr>
      <vt:lpstr>SelectList_1</vt:lpstr>
      <vt:lpstr>SelectList_2</vt:lpstr>
      <vt:lpstr>StartTableau</vt:lpstr>
      <vt:lpstr>Y_Traverse_1</vt:lpstr>
      <vt:lpstr>Y_Traverse_2</vt:lpstr>
      <vt:lpstr>Y_Traverse_3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Cornet</dc:creator>
  <cp:lastModifiedBy>Raymond Cornet</cp:lastModifiedBy>
  <cp:lastPrinted>2022-01-12T07:46:25Z</cp:lastPrinted>
  <dcterms:created xsi:type="dcterms:W3CDTF">2016-03-24T13:22:35Z</dcterms:created>
  <dcterms:modified xsi:type="dcterms:W3CDTF">2022-04-08T09:31:28Z</dcterms:modified>
</cp:coreProperties>
</file>