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Fred\"/>
    </mc:Choice>
  </mc:AlternateContent>
  <bookViews>
    <workbookView xWindow="0" yWindow="0" windowWidth="28800" windowHeight="12435"/>
  </bookViews>
  <sheets>
    <sheet name="Acceuil" sheetId="1" r:id="rId1"/>
    <sheet name="Juillet" sheetId="3" r:id="rId2"/>
    <sheet name="Feuil3" sheetId="4" r:id="rId3"/>
    <sheet name="Indicateur" sheetId="6" r:id="rId4"/>
    <sheet name="Liste" sheetId="5" r:id="rId5"/>
    <sheet name="Machine" sheetId="7" r:id="rId6"/>
  </sheets>
  <externalReferences>
    <externalReference r:id="rId7"/>
  </externalReferences>
  <definedNames>
    <definedName name="code">Juillet!$A$24:$A$63</definedName>
    <definedName name="delai">Liste!$B$2:$B$14</definedName>
    <definedName name="demandeur">Liste!$C$2:$C$6</definedName>
    <definedName name="fournisseur">Liste!$D$2:$D$77</definedName>
    <definedName name="ligne">Liste!$G$2:$G$11</definedName>
    <definedName name="machine">Liste!$F$2:$F$496</definedName>
    <definedName name="priorité">Liste!$E$2:$E$4</definedName>
    <definedName name="suivi">Liste!$A$2:$A$6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" i="3" l="1"/>
  <c r="F12" i="6"/>
  <c r="K18" i="3"/>
  <c r="N18" i="3"/>
  <c r="F22" i="6"/>
  <c r="F20" i="6"/>
  <c r="F19" i="6"/>
  <c r="F18" i="6"/>
  <c r="F17" i="6"/>
  <c r="F16" i="6"/>
  <c r="F15" i="6"/>
  <c r="F14" i="6"/>
  <c r="F13" i="6"/>
  <c r="F11" i="6"/>
  <c r="B7" i="6"/>
  <c r="C23" i="6" s="1"/>
  <c r="D4" i="6"/>
  <c r="F21" i="6"/>
  <c r="K19" i="3" l="1"/>
  <c r="F23" i="6"/>
  <c r="D7" i="6"/>
  <c r="C11" i="6" s="1"/>
  <c r="D11" i="6" s="1"/>
  <c r="D12" i="6" s="1"/>
  <c r="D13" i="6" s="1"/>
  <c r="D14" i="6" s="1"/>
  <c r="D15" i="6" s="1"/>
  <c r="D16" i="6" s="1"/>
  <c r="D17" i="6" s="1"/>
  <c r="D18" i="6" s="1"/>
  <c r="D19" i="6" s="1"/>
  <c r="D20" i="6" s="1"/>
  <c r="D21" i="6" s="1"/>
  <c r="D22" i="6" s="1"/>
  <c r="G11" i="6"/>
  <c r="G12" i="6" s="1"/>
  <c r="G13" i="6" l="1"/>
  <c r="G14" i="6" s="1"/>
  <c r="G15" i="6" s="1"/>
  <c r="G16" i="6" s="1"/>
  <c r="G17" i="6" s="1"/>
  <c r="G18" i="6" s="1"/>
  <c r="G19" i="6" s="1"/>
  <c r="G20" i="6" s="1"/>
  <c r="G21" i="6" s="1"/>
  <c r="G22" i="6" s="1"/>
  <c r="N20" i="3"/>
  <c r="N19" i="3" s="1"/>
</calcChain>
</file>

<file path=xl/sharedStrings.xml><?xml version="1.0" encoding="utf-8"?>
<sst xmlns="http://schemas.openxmlformats.org/spreadsheetml/2006/main" count="1250" uniqueCount="704">
  <si>
    <t>DEVIS</t>
  </si>
  <si>
    <t>COMMANDE</t>
  </si>
  <si>
    <t>SUIVI</t>
  </si>
  <si>
    <t xml:space="preserve">DATE </t>
  </si>
  <si>
    <t>DEMANDEUR</t>
  </si>
  <si>
    <t>URGENCE</t>
  </si>
  <si>
    <t>LIGNE</t>
  </si>
  <si>
    <t>MACHINE</t>
  </si>
  <si>
    <t>FOURNISSEUR</t>
  </si>
  <si>
    <t>RECEPTION</t>
  </si>
  <si>
    <t>COUTS</t>
  </si>
  <si>
    <t>DELAI</t>
  </si>
  <si>
    <t>DATE</t>
  </si>
  <si>
    <t>NUMERO DE COMMANDE</t>
  </si>
  <si>
    <t>A.R.C</t>
  </si>
  <si>
    <t>FRED</t>
  </si>
  <si>
    <t>JULIEN</t>
  </si>
  <si>
    <t>NUMERO DE FACTURE</t>
  </si>
  <si>
    <t>MONTANT FACTURE</t>
  </si>
  <si>
    <t>DESCRIPTION</t>
  </si>
  <si>
    <t>FACTURE</t>
  </si>
  <si>
    <t>CUMUL</t>
  </si>
  <si>
    <t>Budget Mensuel</t>
  </si>
  <si>
    <t>%</t>
  </si>
  <si>
    <t>Total Mensuel</t>
  </si>
  <si>
    <t>JUILLET</t>
  </si>
  <si>
    <t>Liste 1</t>
  </si>
  <si>
    <t>Liste 2</t>
  </si>
  <si>
    <t>Liste 3</t>
  </si>
  <si>
    <t>Liste 4</t>
  </si>
  <si>
    <t>Liste 5</t>
  </si>
  <si>
    <t>A traiter</t>
  </si>
  <si>
    <t>ACM</t>
  </si>
  <si>
    <t>Devis demandé</t>
  </si>
  <si>
    <t>AGENIAA</t>
  </si>
  <si>
    <t>Devis recu</t>
  </si>
  <si>
    <t>AERZEN</t>
  </si>
  <si>
    <t>Commandé</t>
  </si>
  <si>
    <t>ANTHONY</t>
  </si>
  <si>
    <t>AETNA</t>
  </si>
  <si>
    <t>Recu</t>
  </si>
  <si>
    <t>DAVID</t>
  </si>
  <si>
    <t>AMMERAAL BELTECH</t>
  </si>
  <si>
    <t>ASERTI</t>
  </si>
  <si>
    <t>BEKO</t>
  </si>
  <si>
    <t>BENIER</t>
  </si>
  <si>
    <t>BENNE SA</t>
  </si>
  <si>
    <t>BERNER</t>
  </si>
  <si>
    <t>BUSCH</t>
  </si>
  <si>
    <t>CHAUDELEC</t>
  </si>
  <si>
    <t>CSE</t>
  </si>
  <si>
    <t>D3E</t>
  </si>
  <si>
    <t>DELAMBRE</t>
  </si>
  <si>
    <t>DONALDSON</t>
  </si>
  <si>
    <t>ELEC AUTOMATISME</t>
  </si>
  <si>
    <t>EMILE MAURIN</t>
  </si>
  <si>
    <t>ESTEVE</t>
  </si>
  <si>
    <t>FANUC</t>
  </si>
  <si>
    <t>FICAP</t>
  </si>
  <si>
    <t>FRITSCH</t>
  </si>
  <si>
    <t>HALLIER</t>
  </si>
  <si>
    <t>HEPCO</t>
  </si>
  <si>
    <t>HPE</t>
  </si>
  <si>
    <t>IDPACK</t>
  </si>
  <si>
    <t>IFM</t>
  </si>
  <si>
    <t>IGOL</t>
  </si>
  <si>
    <t>IGUS</t>
  </si>
  <si>
    <t>IKV</t>
  </si>
  <si>
    <t>ILAPAK</t>
  </si>
  <si>
    <t>INTEROLL</t>
  </si>
  <si>
    <t>INTRALOX</t>
  </si>
  <si>
    <t>KAAK</t>
  </si>
  <si>
    <t>KLUBER</t>
  </si>
  <si>
    <t>LYRECO</t>
  </si>
  <si>
    <t>LRI</t>
  </si>
  <si>
    <t>LVF</t>
  </si>
  <si>
    <t>MANUTAN</t>
  </si>
  <si>
    <t>MARKEM</t>
  </si>
  <si>
    <t>MECASYSTEME</t>
  </si>
  <si>
    <t>MECATHERM</t>
  </si>
  <si>
    <t>MONGIN</t>
  </si>
  <si>
    <t>MULTIVAC</t>
  </si>
  <si>
    <t>MID</t>
  </si>
  <si>
    <t>NORDSON</t>
  </si>
  <si>
    <t>OAT</t>
  </si>
  <si>
    <t>ODYSEE ENVIRONEMENT</t>
  </si>
  <si>
    <t>OREXAD</t>
  </si>
  <si>
    <t>PROCOUPE</t>
  </si>
  <si>
    <t>PROMALYON</t>
  </si>
  <si>
    <t>RADIOSPARE</t>
  </si>
  <si>
    <t>REXEL</t>
  </si>
  <si>
    <t>RG SAFETY</t>
  </si>
  <si>
    <t>SEFI</t>
  </si>
  <si>
    <t>SEFLID</t>
  </si>
  <si>
    <t>SENS HYDRAULIQUE</t>
  </si>
  <si>
    <t>SENS TOLERIE</t>
  </si>
  <si>
    <t>SERMATEC</t>
  </si>
  <si>
    <t>SETON</t>
  </si>
  <si>
    <t>SIBAM</t>
  </si>
  <si>
    <t>SICK</t>
  </si>
  <si>
    <t>SODIME</t>
  </si>
  <si>
    <t>SOGELUB</t>
  </si>
  <si>
    <t>SONEFI</t>
  </si>
  <si>
    <t>SPIROMATIC</t>
  </si>
  <si>
    <t>STELEC</t>
  </si>
  <si>
    <t>TECH POMPE</t>
  </si>
  <si>
    <t>TECHMADOME</t>
  </si>
  <si>
    <t>TISSMETAL</t>
  </si>
  <si>
    <t>VIESSMANN</t>
  </si>
  <si>
    <t>VILLEBENOIT HYDRAULIQUE</t>
  </si>
  <si>
    <t>VMI</t>
  </si>
  <si>
    <t>WEISHAUPT</t>
  </si>
  <si>
    <t>WENGLOR</t>
  </si>
  <si>
    <t>WURTH</t>
  </si>
  <si>
    <t>Ligne</t>
  </si>
  <si>
    <t>FJS</t>
  </si>
  <si>
    <t>LCC</t>
  </si>
  <si>
    <t>LFAP</t>
  </si>
  <si>
    <t>LPAL</t>
  </si>
  <si>
    <t>LPC</t>
  </si>
  <si>
    <t>LPF</t>
  </si>
  <si>
    <t>LPITA1</t>
  </si>
  <si>
    <t>LPITA2</t>
  </si>
  <si>
    <t>LST</t>
  </si>
  <si>
    <t>LVC</t>
  </si>
  <si>
    <t>UJS</t>
  </si>
  <si>
    <t>FJS SILO 3</t>
  </si>
  <si>
    <t>LCC RAN 6</t>
  </si>
  <si>
    <t>LFAP VMI 1</t>
  </si>
  <si>
    <t>LVPR CON4</t>
  </si>
  <si>
    <t>LPC ROBOT 3</t>
  </si>
  <si>
    <t>LPF PETRIN</t>
  </si>
  <si>
    <t>LPT BAL</t>
  </si>
  <si>
    <t>LPT2 CHB DET</t>
  </si>
  <si>
    <t>LST CONV DECHET</t>
  </si>
  <si>
    <t>LVC CONV 11</t>
  </si>
  <si>
    <t>LVF PETRIN</t>
  </si>
  <si>
    <t>UJS PAV 07</t>
  </si>
  <si>
    <t>FJS VSF 07</t>
  </si>
  <si>
    <t>LCC RAN 1</t>
  </si>
  <si>
    <t>LFAP DEP PAVE</t>
  </si>
  <si>
    <t>LVPR RET1</t>
  </si>
  <si>
    <t>LPC MUL R530 2</t>
  </si>
  <si>
    <t>LPF REN ANG 3</t>
  </si>
  <si>
    <t>LPT CON REFR 03</t>
  </si>
  <si>
    <t>LPT2 CON EMB 01</t>
  </si>
  <si>
    <t>LST CONV 1</t>
  </si>
  <si>
    <t>LVC CONV 22</t>
  </si>
  <si>
    <t>LVF TAP 01 F 02</t>
  </si>
  <si>
    <t>UJS GFR 01 PPE</t>
  </si>
  <si>
    <t>FJS ECL 03</t>
  </si>
  <si>
    <t>LCC IDPV</t>
  </si>
  <si>
    <t>LFAP PEELBOARD2</t>
  </si>
  <si>
    <t>LPAL TRIEUR PAL</t>
  </si>
  <si>
    <t>LPC COUV</t>
  </si>
  <si>
    <t>LPF CONV 04</t>
  </si>
  <si>
    <t>LPT CFS COD</t>
  </si>
  <si>
    <t>LPT2 TABLE</t>
  </si>
  <si>
    <t>LST CONV EAI</t>
  </si>
  <si>
    <t>LVC ASC</t>
  </si>
  <si>
    <t>LVF TAP 02 F 02</t>
  </si>
  <si>
    <t>UJS GFR 04 PPE</t>
  </si>
  <si>
    <t>FJS VSF 01</t>
  </si>
  <si>
    <t>LCC RAN 4</t>
  </si>
  <si>
    <t>LFAP CON ETOUR</t>
  </si>
  <si>
    <t>LVPR AIGUILLAGE</t>
  </si>
  <si>
    <t>LPC CNV 26</t>
  </si>
  <si>
    <t>LPF REFR MP</t>
  </si>
  <si>
    <t>LPT CTA EMB</t>
  </si>
  <si>
    <t>LPT2 FLOWPACK</t>
  </si>
  <si>
    <t>LST SMART PANDA</t>
  </si>
  <si>
    <t>LVC MUL R7000 2</t>
  </si>
  <si>
    <t>LVF LAM 04</t>
  </si>
  <si>
    <t>UJS CHA BRU</t>
  </si>
  <si>
    <t>FJS ECL 02</t>
  </si>
  <si>
    <t>LCC RAN 7</t>
  </si>
  <si>
    <t>LFAP ILAPAK 1</t>
  </si>
  <si>
    <t>LVPR CON7</t>
  </si>
  <si>
    <t>LPC CNV 35</t>
  </si>
  <si>
    <t>LPF DEMOUL</t>
  </si>
  <si>
    <t>LPT PETRIN</t>
  </si>
  <si>
    <t>LPT2 TRE POR</t>
  </si>
  <si>
    <t>LST CONV EEM</t>
  </si>
  <si>
    <t>LVC MUL BOIT 1</t>
  </si>
  <si>
    <t>LVF LAM 05</t>
  </si>
  <si>
    <t>UJS AEL UJS</t>
  </si>
  <si>
    <t>FJS SILO 1</t>
  </si>
  <si>
    <t>LCC RAN 2</t>
  </si>
  <si>
    <t>LFAP SIMADE</t>
  </si>
  <si>
    <t>LVPR CON COUR</t>
  </si>
  <si>
    <t>LPC MUL R530 1</t>
  </si>
  <si>
    <t>LPF CROSS</t>
  </si>
  <si>
    <t>LPT CHB DET</t>
  </si>
  <si>
    <t>LPT2 CON REFR 1</t>
  </si>
  <si>
    <t>LST CTA EMB</t>
  </si>
  <si>
    <t>LVC MUL ETQ 2</t>
  </si>
  <si>
    <t>LVF TAP 09</t>
  </si>
  <si>
    <t>UJS ECLAIRAGE</t>
  </si>
  <si>
    <t>FJS VSF 04</t>
  </si>
  <si>
    <t>LCC CONV INTEROLLB</t>
  </si>
  <si>
    <t>LFAP CLI COND</t>
  </si>
  <si>
    <t>LVPR CON2</t>
  </si>
  <si>
    <t>LPC STC KARDEX</t>
  </si>
  <si>
    <t>LPF PAP BMP</t>
  </si>
  <si>
    <t>LPT CON EMB 01</t>
  </si>
  <si>
    <t>LPT2 CFS</t>
  </si>
  <si>
    <t>LST DTMX</t>
  </si>
  <si>
    <t>LVC CONV EEM</t>
  </si>
  <si>
    <t>LVF TAP 12</t>
  </si>
  <si>
    <t>UJS BENNES</t>
  </si>
  <si>
    <t>FJS SUR FAP</t>
  </si>
  <si>
    <t>LCC RAN 5</t>
  </si>
  <si>
    <t>LFAP CON AVT</t>
  </si>
  <si>
    <t>LVPR POU1</t>
  </si>
  <si>
    <t>LPC CNV 21</t>
  </si>
  <si>
    <t>LPF FOUR FMP</t>
  </si>
  <si>
    <t>LPT SCOTCH</t>
  </si>
  <si>
    <t>LPT2 LAM 01</t>
  </si>
  <si>
    <t>LST RAN</t>
  </si>
  <si>
    <t>LVC CONV 12</t>
  </si>
  <si>
    <t>LVF TAP RET</t>
  </si>
  <si>
    <t>UJS CHAUFFERIE</t>
  </si>
  <si>
    <t>FJS SILO 4</t>
  </si>
  <si>
    <t>LCC IDPP</t>
  </si>
  <si>
    <t>LFAP ALCOL AZZA</t>
  </si>
  <si>
    <t>LPAL ROBOT</t>
  </si>
  <si>
    <t>LPC CNV 30</t>
  </si>
  <si>
    <t>LPF CONV 13</t>
  </si>
  <si>
    <t>LPT TAP MAIL</t>
  </si>
  <si>
    <t>LPT2 CON REFR 4</t>
  </si>
  <si>
    <t>LST TRA</t>
  </si>
  <si>
    <t>LVC DMTX 2</t>
  </si>
  <si>
    <t>LVF ETUVE</t>
  </si>
  <si>
    <t>UJS CAM SAS</t>
  </si>
  <si>
    <t>FJS SILO TP</t>
  </si>
  <si>
    <t>LCC RAN 3</t>
  </si>
  <si>
    <t>LFAP CON ACEMIA</t>
  </si>
  <si>
    <t>LVPR CON5</t>
  </si>
  <si>
    <t>LPC CNV 38</t>
  </si>
  <si>
    <t>LPF SECH PLQ</t>
  </si>
  <si>
    <t>LPT SPI 280</t>
  </si>
  <si>
    <t>LPT2 CFS ASP</t>
  </si>
  <si>
    <t>LST CONV 2</t>
  </si>
  <si>
    <t>LVC CTA SBM</t>
  </si>
  <si>
    <t>LVF CAT FOUR</t>
  </si>
  <si>
    <t>UJS AEL LFAP</t>
  </si>
  <si>
    <t>FJS VSF 08</t>
  </si>
  <si>
    <t>LCC CONV INTEROLLH</t>
  </si>
  <si>
    <t>LFAP SCARIF EAU FAP</t>
  </si>
  <si>
    <t>LVPR RET2</t>
  </si>
  <si>
    <t>LPC MUL R530</t>
  </si>
  <si>
    <t>LPF REN ANG 1</t>
  </si>
  <si>
    <t>LPT MITIGEUR</t>
  </si>
  <si>
    <t>LPT2 CON 01</t>
  </si>
  <si>
    <t>LST EMP</t>
  </si>
  <si>
    <t>LVC CONV EEA</t>
  </si>
  <si>
    <t>LVF CONV 14</t>
  </si>
  <si>
    <t>UJS PAV 02</t>
  </si>
  <si>
    <t>FJS BAL 01</t>
  </si>
  <si>
    <t>LFAP CON ERO</t>
  </si>
  <si>
    <t>LVPR CON LAC</t>
  </si>
  <si>
    <t>LPC CONV BENNE</t>
  </si>
  <si>
    <t>LPF ETUVE</t>
  </si>
  <si>
    <t>LPT TRE POR</t>
  </si>
  <si>
    <t>LPT2 TAP MAIL</t>
  </si>
  <si>
    <t>LST PANDA</t>
  </si>
  <si>
    <t>LVC MUL R7000 1</t>
  </si>
  <si>
    <t>LVF CTA REFR</t>
  </si>
  <si>
    <t>UJS COMP 03</t>
  </si>
  <si>
    <t>FJS VSF</t>
  </si>
  <si>
    <t>LFAP INFRA ROUGE</t>
  </si>
  <si>
    <t>LVPR CON ERV</t>
  </si>
  <si>
    <t>LPC STC 02</t>
  </si>
  <si>
    <t>LPF CONV 09</t>
  </si>
  <si>
    <t>LPT CON REFR 01</t>
  </si>
  <si>
    <t>LPT2 SCOTCH</t>
  </si>
  <si>
    <t>LST PES</t>
  </si>
  <si>
    <t>LVC MUL IMP 2</t>
  </si>
  <si>
    <t>LVF CONV PATTYN</t>
  </si>
  <si>
    <t>UJS GFR 02 MDP</t>
  </si>
  <si>
    <t>FJS SILO TPITA</t>
  </si>
  <si>
    <t>LFAP ESTEVE</t>
  </si>
  <si>
    <t>LVPR FILMEUSE</t>
  </si>
  <si>
    <t>LPC FORM TP</t>
  </si>
  <si>
    <t>LPF CONV 15</t>
  </si>
  <si>
    <t>LPT CFS ETQ</t>
  </si>
  <si>
    <t>LPT2 BOUL</t>
  </si>
  <si>
    <t>LST DEM ACM</t>
  </si>
  <si>
    <t>LVC CONV SCT 1</t>
  </si>
  <si>
    <t>LVF GUILLO</t>
  </si>
  <si>
    <t>UJS CLIM LVF</t>
  </si>
  <si>
    <t>FJS VSF 02</t>
  </si>
  <si>
    <t>LFAP CON SKAAK</t>
  </si>
  <si>
    <t>FILMEUSE AUTO</t>
  </si>
  <si>
    <t>LPC CNV 24</t>
  </si>
  <si>
    <t>LPF CONV 21</t>
  </si>
  <si>
    <t>LPT CTA FOUR</t>
  </si>
  <si>
    <t>LPT2 CON REFR 2</t>
  </si>
  <si>
    <t>LST CLIPS</t>
  </si>
  <si>
    <t>LVC MUL ETQ 1</t>
  </si>
  <si>
    <t>LVF TRE RDP</t>
  </si>
  <si>
    <t>UJS BACHE</t>
  </si>
  <si>
    <t>FJS FIL 01</t>
  </si>
  <si>
    <t>LFAP ASPI BROS</t>
  </si>
  <si>
    <t>LVPR CON3</t>
  </si>
  <si>
    <t>LPC CNV 33</t>
  </si>
  <si>
    <t>LPF CONV MEC</t>
  </si>
  <si>
    <t>LPT LAM 01</t>
  </si>
  <si>
    <t>LPT2 CFS COD</t>
  </si>
  <si>
    <t>LST CIMJET</t>
  </si>
  <si>
    <t>LVC CONV 21</t>
  </si>
  <si>
    <t>LVF TAP REC</t>
  </si>
  <si>
    <t>UJS PORT MAN</t>
  </si>
  <si>
    <t>FJS SILO 2</t>
  </si>
  <si>
    <t>LFAP TAP RET</t>
  </si>
  <si>
    <t>LVPR POU2</t>
  </si>
  <si>
    <t>LPC STC 01</t>
  </si>
  <si>
    <t>LPF FILET</t>
  </si>
  <si>
    <t>LPT CON REFR 04</t>
  </si>
  <si>
    <t>LPT2 LAM 02</t>
  </si>
  <si>
    <t>LST ALCOL</t>
  </si>
  <si>
    <t>LVC ETQ SCT</t>
  </si>
  <si>
    <t>LVF TAP 03</t>
  </si>
  <si>
    <t>UJS PORTAIL</t>
  </si>
  <si>
    <t>FJS VSF 06</t>
  </si>
  <si>
    <t>LFAP SMART ILA1</t>
  </si>
  <si>
    <t>LVPR CON6</t>
  </si>
  <si>
    <t>LPC TAP 02</t>
  </si>
  <si>
    <t>LPF PPE LEV</t>
  </si>
  <si>
    <t>LPT TABLE</t>
  </si>
  <si>
    <t>LPT2 BLOC REFR</t>
  </si>
  <si>
    <t>LST CONV 3</t>
  </si>
  <si>
    <t>LVC EMP</t>
  </si>
  <si>
    <t>LVF TAP 05 F 02</t>
  </si>
  <si>
    <t>UJS PAV ENS</t>
  </si>
  <si>
    <t>FJS ECL 04</t>
  </si>
  <si>
    <t>LFAP DM LOMA</t>
  </si>
  <si>
    <t>LVPR RET3</t>
  </si>
  <si>
    <t>LPC ETQ 01</t>
  </si>
  <si>
    <t>LPF TAP GIR</t>
  </si>
  <si>
    <t>LPT EXT PALET</t>
  </si>
  <si>
    <t>LPT2 DMTX</t>
  </si>
  <si>
    <t>LST ASC</t>
  </si>
  <si>
    <t>LVC DMTX 1</t>
  </si>
  <si>
    <t>LVF LAM 06</t>
  </si>
  <si>
    <t>UJS GFR 06 MDP</t>
  </si>
  <si>
    <t>FJS VSF 05</t>
  </si>
  <si>
    <t>LFAP CTA COND</t>
  </si>
  <si>
    <t>LVPR CON1</t>
  </si>
  <si>
    <t>LPC CONV MCA</t>
  </si>
  <si>
    <t>LPF REN ANG 4</t>
  </si>
  <si>
    <t>LPT TAP GIR</t>
  </si>
  <si>
    <t>LPT2 FOUR PRI</t>
  </si>
  <si>
    <t>LST ETIQ</t>
  </si>
  <si>
    <t>LVC MUL IMP 1</t>
  </si>
  <si>
    <t>LVF CSTR</t>
  </si>
  <si>
    <t>UJS ASP GD</t>
  </si>
  <si>
    <t>FJS SILO TV</t>
  </si>
  <si>
    <t>LFAP CON APT</t>
  </si>
  <si>
    <t>LVPR CON ERP</t>
  </si>
  <si>
    <t>LPC CNV 27</t>
  </si>
  <si>
    <t>LPF CONV 05</t>
  </si>
  <si>
    <t>LPT CON 01</t>
  </si>
  <si>
    <t>LPT2 CON EMB 02</t>
  </si>
  <si>
    <t>LST CONV 5</t>
  </si>
  <si>
    <t>LVC MUL BOIT 2</t>
  </si>
  <si>
    <t>LVF DEP CHOCO</t>
  </si>
  <si>
    <t>UJS COMP 01</t>
  </si>
  <si>
    <t>FJS ECL 01</t>
  </si>
  <si>
    <t>LFAP CLIPS</t>
  </si>
  <si>
    <t>LVPR ETQ</t>
  </si>
  <si>
    <t>LPC CNV 36</t>
  </si>
  <si>
    <t>LPF CONV 11</t>
  </si>
  <si>
    <t>LPT CON EMB 02</t>
  </si>
  <si>
    <t>LPT2 ETQ 01</t>
  </si>
  <si>
    <t>LVC SCT SIAT</t>
  </si>
  <si>
    <t>LVF RENV B1</t>
  </si>
  <si>
    <t>UJS PAV 05</t>
  </si>
  <si>
    <t>FJS VSF 09</t>
  </si>
  <si>
    <t>LFAP ALCOL SERMATEC</t>
  </si>
  <si>
    <t>LPC MUL COD 1</t>
  </si>
  <si>
    <t>LPF CONV 17</t>
  </si>
  <si>
    <t>LPT ETQ 01</t>
  </si>
  <si>
    <t>LPT2 BAL</t>
  </si>
  <si>
    <t>LVF CONV 07</t>
  </si>
  <si>
    <t>UJS BAL TAMP</t>
  </si>
  <si>
    <t>FJS VSF 03</t>
  </si>
  <si>
    <t>LFAP EMP</t>
  </si>
  <si>
    <t>LPC MUL IMP 1</t>
  </si>
  <si>
    <t xml:space="preserve">LPF CTA FAB </t>
  </si>
  <si>
    <t>LPT CUVES</t>
  </si>
  <si>
    <t>LPT2 CON REFR 3</t>
  </si>
  <si>
    <t>LVF CONV 11</t>
  </si>
  <si>
    <t>UJS GFR 03 MDP</t>
  </si>
  <si>
    <t>FJS FIL 02</t>
  </si>
  <si>
    <t>LFAP LONGFORD</t>
  </si>
  <si>
    <t>LPC TAP 01</t>
  </si>
  <si>
    <t>LPF TAP ASC</t>
  </si>
  <si>
    <t>LPT BOUL</t>
  </si>
  <si>
    <t>LPT2 CFS ETQ</t>
  </si>
  <si>
    <t>LVF CONV 16</t>
  </si>
  <si>
    <t>UJS CLIM CHF 03</t>
  </si>
  <si>
    <t>FJS PAV SP</t>
  </si>
  <si>
    <t>LFAP FRIT BOULE</t>
  </si>
  <si>
    <t>LPC CNV 22</t>
  </si>
  <si>
    <t>LPF VIR 01</t>
  </si>
  <si>
    <t>LPT CON REFR 02</t>
  </si>
  <si>
    <t>LVF CONV MECA</t>
  </si>
  <si>
    <t>UJS AEL LP</t>
  </si>
  <si>
    <t>LFAP KAAK</t>
  </si>
  <si>
    <t>LPC CNV 31</t>
  </si>
  <si>
    <t>LPF CONV 07</t>
  </si>
  <si>
    <t>LPT CFS ASP</t>
  </si>
  <si>
    <t>LVF TAP 01</t>
  </si>
  <si>
    <t>UJS SKYDOME</t>
  </si>
  <si>
    <t>LFAP FOUR GOUET</t>
  </si>
  <si>
    <t>LPC ILOT ROBOT</t>
  </si>
  <si>
    <t>LPF CONV 14</t>
  </si>
  <si>
    <t>LPT CTA REFR</t>
  </si>
  <si>
    <t>LVF TAP 02</t>
  </si>
  <si>
    <t>UJS USINE</t>
  </si>
  <si>
    <t>LFAP TRI ILA2</t>
  </si>
  <si>
    <t>LPC ASC</t>
  </si>
  <si>
    <t>LPF CONV 19</t>
  </si>
  <si>
    <t>LPT LAM 02</t>
  </si>
  <si>
    <t>LVF VOLET 02</t>
  </si>
  <si>
    <t>UJS KÄRCHER PT</t>
  </si>
  <si>
    <t>LFAP CON SILA1</t>
  </si>
  <si>
    <t>LPC ROBOT 2</t>
  </si>
  <si>
    <t>LPF CTA REFR</t>
  </si>
  <si>
    <t>LPT BLOC REFR</t>
  </si>
  <si>
    <t>LVF TAP 06 F 01</t>
  </si>
  <si>
    <t>UJS EAN</t>
  </si>
  <si>
    <t>LFAP MARKEM</t>
  </si>
  <si>
    <t>LPC CONV SOCO</t>
  </si>
  <si>
    <t>LPF SKID</t>
  </si>
  <si>
    <t>LPT DMTX</t>
  </si>
  <si>
    <t>LVF TAP 08 F 02</t>
  </si>
  <si>
    <t>UJS PAV 08</t>
  </si>
  <si>
    <t>LFAP CTA PET</t>
  </si>
  <si>
    <t>LPC CNV 25</t>
  </si>
  <si>
    <t>LPF REN ANG 2</t>
  </si>
  <si>
    <t>LPT EXT FOUR</t>
  </si>
  <si>
    <t>LVF CRI</t>
  </si>
  <si>
    <t>UJS GFR 01 MDP</t>
  </si>
  <si>
    <t>LFAP CON GCC</t>
  </si>
  <si>
    <t>LPC CNV 34</t>
  </si>
  <si>
    <t>LPF CONV 03</t>
  </si>
  <si>
    <t>LPT TRAVAUX</t>
  </si>
  <si>
    <t>LVF TAP GRAIN</t>
  </si>
  <si>
    <t>UJS GFR 04 MDP</t>
  </si>
  <si>
    <t>LFAP ALO</t>
  </si>
  <si>
    <t>LPC ROBOT 1</t>
  </si>
  <si>
    <t>LPF CONV 10</t>
  </si>
  <si>
    <t>LPT EVAP FAB</t>
  </si>
  <si>
    <t>LVF CONV 04</t>
  </si>
  <si>
    <t>UJS ADOU VAP</t>
  </si>
  <si>
    <t>LFAP CON COU</t>
  </si>
  <si>
    <t>LPC DMTX 02</t>
  </si>
  <si>
    <t>LPF CONV 16</t>
  </si>
  <si>
    <t>LPT TAP 01</t>
  </si>
  <si>
    <t>LVF CONV 09</t>
  </si>
  <si>
    <t>UJS PORT AUTO</t>
  </si>
  <si>
    <t>LFAP CON LAC</t>
  </si>
  <si>
    <t>LPC CNV 28</t>
  </si>
  <si>
    <t>LPF CONV 22</t>
  </si>
  <si>
    <t>LPT FOUR PRI</t>
  </si>
  <si>
    <t>LVF CONV 12</t>
  </si>
  <si>
    <t>UJS BAES</t>
  </si>
  <si>
    <t>LFAP TAB TOUR</t>
  </si>
  <si>
    <t>LPC CNV 37</t>
  </si>
  <si>
    <t>LPF SCARIF EAU PAIN</t>
  </si>
  <si>
    <t>LPT CFS</t>
  </si>
  <si>
    <t>LVF TAP GIR</t>
  </si>
  <si>
    <t>UJS SURP EAU</t>
  </si>
  <si>
    <t>LFAP RETRACT KONIG</t>
  </si>
  <si>
    <t>LPC MUL COD 2</t>
  </si>
  <si>
    <t>LPF DIV</t>
  </si>
  <si>
    <t>LPT FILM</t>
  </si>
  <si>
    <t>LVF LAM L1</t>
  </si>
  <si>
    <t>UJS VAPEUR</t>
  </si>
  <si>
    <t>DOMINO PANDA</t>
  </si>
  <si>
    <t>LPC MUL IMP 2</t>
  </si>
  <si>
    <t>LPF CONV 01</t>
  </si>
  <si>
    <t>LVF TAP 02 F 03</t>
  </si>
  <si>
    <t>UJS BRULEUR</t>
  </si>
  <si>
    <t>LFAP VMI 2</t>
  </si>
  <si>
    <t>LPC DMTX 01</t>
  </si>
  <si>
    <t>LPF CONV 06</t>
  </si>
  <si>
    <t>LVF TAP 05</t>
  </si>
  <si>
    <t>UJS ASSECH</t>
  </si>
  <si>
    <t>LFAP BENIER</t>
  </si>
  <si>
    <t>LPC CTA SBR</t>
  </si>
  <si>
    <t>LPF CONV 12</t>
  </si>
  <si>
    <t>LVF TAP 07</t>
  </si>
  <si>
    <t>UJS PAV 03</t>
  </si>
  <si>
    <t>LFAP ENF SCRAB</t>
  </si>
  <si>
    <t>LPC CNV 23</t>
  </si>
  <si>
    <t>LPF CONV 18</t>
  </si>
  <si>
    <t>LVF DEC LONG</t>
  </si>
  <si>
    <t>UJS COMP 04</t>
  </si>
  <si>
    <t>LFAP TDR</t>
  </si>
  <si>
    <t>LPC CNV 32</t>
  </si>
  <si>
    <t>LPF BLOC MP</t>
  </si>
  <si>
    <t>LVF TAP 13</t>
  </si>
  <si>
    <t>UJS GFR 03</t>
  </si>
  <si>
    <t>LFAP ILAPAK 2</t>
  </si>
  <si>
    <t>LPC CONV EAI</t>
  </si>
  <si>
    <t>LPF CONV 02</t>
  </si>
  <si>
    <t>LVF CONV 01</t>
  </si>
  <si>
    <t>UJS CLIM CHF 01</t>
  </si>
  <si>
    <t>LFAP TRI BIZERB</t>
  </si>
  <si>
    <t>LPF CONV 08</t>
  </si>
  <si>
    <t>LVF CONV 06</t>
  </si>
  <si>
    <t>UJS TRANSFO</t>
  </si>
  <si>
    <t>LFAP CLI CARTON</t>
  </si>
  <si>
    <t>LPF SURGEL</t>
  </si>
  <si>
    <t>LVF FOUR TRM</t>
  </si>
  <si>
    <t>UJS QUAI</t>
  </si>
  <si>
    <t>LFAP TRA1</t>
  </si>
  <si>
    <t>LPF CONV 20</t>
  </si>
  <si>
    <t>LVF BROSSE 2</t>
  </si>
  <si>
    <t>UJS ADMIN</t>
  </si>
  <si>
    <t>LFAP SMART PANDA</t>
  </si>
  <si>
    <t>LPF VIDE SAC</t>
  </si>
  <si>
    <t>LVF SKID</t>
  </si>
  <si>
    <t>UJS SURP INCEND</t>
  </si>
  <si>
    <t>LFAP RGP2</t>
  </si>
  <si>
    <t>LPF CONV STOCK PLEIN</t>
  </si>
  <si>
    <t>LVF EXT RDP</t>
  </si>
  <si>
    <t>UJS COMP ENS</t>
  </si>
  <si>
    <t>LFAP CON SCO</t>
  </si>
  <si>
    <t>LVF LAM 02</t>
  </si>
  <si>
    <t>UJS GFR 06 PPE</t>
  </si>
  <si>
    <t>LFAP RECEPT AMOVIBLE</t>
  </si>
  <si>
    <t>LVF TAP 03 F 01</t>
  </si>
  <si>
    <t>UJS AEL LPITA</t>
  </si>
  <si>
    <t>LFAP LEVE CUVE</t>
  </si>
  <si>
    <t>LVF LAM L2</t>
  </si>
  <si>
    <t>UJS PAB</t>
  </si>
  <si>
    <t>LFAP CON SSK</t>
  </si>
  <si>
    <t>LVF TAP 08</t>
  </si>
  <si>
    <t>UJS COMP 02</t>
  </si>
  <si>
    <t>LFAP STC PLAQ</t>
  </si>
  <si>
    <t>LVF REALIG</t>
  </si>
  <si>
    <t>UJS PAV 06</t>
  </si>
  <si>
    <t>LFAP CON EILA1</t>
  </si>
  <si>
    <t>LVF DANMATIC</t>
  </si>
  <si>
    <t>UJS GFR 01</t>
  </si>
  <si>
    <t>LFAP ALCOL ILA1</t>
  </si>
  <si>
    <t>LVF CONV 03</t>
  </si>
  <si>
    <t>UJS GFR 04</t>
  </si>
  <si>
    <t>LFAP FORM</t>
  </si>
  <si>
    <t>LVF RENV A2</t>
  </si>
  <si>
    <t>UJS CHAUD</t>
  </si>
  <si>
    <t>LFAP CTA RESS</t>
  </si>
  <si>
    <t>LVF REFR</t>
  </si>
  <si>
    <t>UJS AEL LV</t>
  </si>
  <si>
    <t>LFAP DVD2</t>
  </si>
  <si>
    <t>LVF TAP 01 F 01</t>
  </si>
  <si>
    <t>UJS TRANSPAL</t>
  </si>
  <si>
    <t>LFAP CON MON</t>
  </si>
  <si>
    <t>LVF TAP 02 F 01</t>
  </si>
  <si>
    <t>UJS RONDE</t>
  </si>
  <si>
    <t>LFAP PILO</t>
  </si>
  <si>
    <t>LVF TAP 04</t>
  </si>
  <si>
    <t>UJS ADOU SDM</t>
  </si>
  <si>
    <t>LFAP CON SEM</t>
  </si>
  <si>
    <t>LVF TAP 06 F 02</t>
  </si>
  <si>
    <t>UJS KÄRCHER GRO</t>
  </si>
  <si>
    <t>LFAP ELIPACK</t>
  </si>
  <si>
    <t>LVF BROSSE 1</t>
  </si>
  <si>
    <t>UJS CAM MOB</t>
  </si>
  <si>
    <t>LFAP TBLE PREPA</t>
  </si>
  <si>
    <t>LVF CONV CORD</t>
  </si>
  <si>
    <t>UJS BAL ECLATEMENT</t>
  </si>
  <si>
    <t>LFAP DEP BOULE</t>
  </si>
  <si>
    <t>LVF TAP 15</t>
  </si>
  <si>
    <t>UJS PAV 01</t>
  </si>
  <si>
    <t>LFAP PEELBOARD1</t>
  </si>
  <si>
    <t>LVF CONV 05</t>
  </si>
  <si>
    <t>UJS ROOTS</t>
  </si>
  <si>
    <t>LFAP DEMOUL</t>
  </si>
  <si>
    <t>LVF CONV 10</t>
  </si>
  <si>
    <t>UJS GFR 02</t>
  </si>
  <si>
    <t>LFAP TRI ILA1</t>
  </si>
  <si>
    <t>LVF CONV 13</t>
  </si>
  <si>
    <t>UJS GFR 05</t>
  </si>
  <si>
    <t>LFAP CON SILA2</t>
  </si>
  <si>
    <t>LVF PLAQUE</t>
  </si>
  <si>
    <t>UJS OSMOSEUR</t>
  </si>
  <si>
    <t>LFAP CLI FOUR</t>
  </si>
  <si>
    <t>LVF FRITSCH</t>
  </si>
  <si>
    <t>UJS PORT SEC</t>
  </si>
  <si>
    <t>UJS BEG FAP</t>
  </si>
  <si>
    <t>LVF MAC GRAS</t>
  </si>
  <si>
    <t>UJS CHARIOT</t>
  </si>
  <si>
    <t>LFAP DVD1</t>
  </si>
  <si>
    <t>LVF LAM 03</t>
  </si>
  <si>
    <t>UJS GFR ENS</t>
  </si>
  <si>
    <t>LFAP PANDA</t>
  </si>
  <si>
    <t>LVF TAP 05 F 01</t>
  </si>
  <si>
    <t>UJS GFR 06</t>
  </si>
  <si>
    <t>LFAP CON AVR</t>
  </si>
  <si>
    <t>LVF TAP 07 F 01</t>
  </si>
  <si>
    <t>UJS ASP PT</t>
  </si>
  <si>
    <t>LFAP POU</t>
  </si>
  <si>
    <t>LVF TAP 10</t>
  </si>
  <si>
    <t>UJS BATT20000V</t>
  </si>
  <si>
    <t>LFAP DOREUSE</t>
  </si>
  <si>
    <t>LVF HUM 01</t>
  </si>
  <si>
    <t>UJS DESH</t>
  </si>
  <si>
    <t>LFAP CUVES</t>
  </si>
  <si>
    <t>LVF CONV 02</t>
  </si>
  <si>
    <t>GFR FROID PAIN</t>
  </si>
  <si>
    <t>LFAP CON EKAAK</t>
  </si>
  <si>
    <t>LVF RENV B2</t>
  </si>
  <si>
    <t>UJS PAV 04</t>
  </si>
  <si>
    <t>LFAP RET</t>
  </si>
  <si>
    <t>LVF RENV 05</t>
  </si>
  <si>
    <t>UJS GFR 03 PPE</t>
  </si>
  <si>
    <t>LFAP CON EILAPA</t>
  </si>
  <si>
    <t>LVF CONV 15</t>
  </si>
  <si>
    <t>UJS CLIM CHF 02</t>
  </si>
  <si>
    <t>LFAP SMART ILA2</t>
  </si>
  <si>
    <t>LVF CONV PONTH</t>
  </si>
  <si>
    <t>UJS TGBT</t>
  </si>
  <si>
    <t>LFAP CON STRIBI</t>
  </si>
  <si>
    <t>LVF CHOCOLAT</t>
  </si>
  <si>
    <t>UJS EXTRACT</t>
  </si>
  <si>
    <t>LFAP CTA CARTON</t>
  </si>
  <si>
    <t>LVF LAM 01</t>
  </si>
  <si>
    <t>UJS ATELIER</t>
  </si>
  <si>
    <t>LFAP TRA2</t>
  </si>
  <si>
    <t>LVF VOLET 01</t>
  </si>
  <si>
    <t>UJS GEN VAP</t>
  </si>
  <si>
    <t>LFAP DM PANDA</t>
  </si>
  <si>
    <t>LVF TAP 03 F 02</t>
  </si>
  <si>
    <t>UJS SILO 4</t>
  </si>
  <si>
    <t>LFAP TRA3</t>
  </si>
  <si>
    <t>LVF TAP 06</t>
  </si>
  <si>
    <t>UJS MAGASIN</t>
  </si>
  <si>
    <t>LFAP CON EEM</t>
  </si>
  <si>
    <t>LVF TAP 08 F 01</t>
  </si>
  <si>
    <t>LFAP CON COUR</t>
  </si>
  <si>
    <t>LVF TAP 11</t>
  </si>
  <si>
    <t>LFAP CONV ALIM KONIG</t>
  </si>
  <si>
    <t>LVF TAP 14</t>
  </si>
  <si>
    <t>LFAP FRIT PAVE</t>
  </si>
  <si>
    <t>LVF RENV A1</t>
  </si>
  <si>
    <t>LFAP CON ES</t>
  </si>
  <si>
    <t>LVF CONV 08</t>
  </si>
  <si>
    <t>LFAP CON SSTC</t>
  </si>
  <si>
    <t>LVF RETOURN</t>
  </si>
  <si>
    <t>LFAP CON EILA2</t>
  </si>
  <si>
    <t>LVF PPE LEV</t>
  </si>
  <si>
    <t>LFAP ALCOL ILA2</t>
  </si>
  <si>
    <t>LVF TRM</t>
  </si>
  <si>
    <t>LFAP FILMEUSE</t>
  </si>
  <si>
    <t>LFAP CTA FOUR</t>
  </si>
  <si>
    <t>LFAP CON DSC</t>
  </si>
  <si>
    <t>LFAP RGP1</t>
  </si>
  <si>
    <t>LFAP PES POND</t>
  </si>
  <si>
    <t>LFAP DM PILOW</t>
  </si>
  <si>
    <t>LFAP ASC</t>
  </si>
  <si>
    <t>LFAP KONIG</t>
  </si>
  <si>
    <t>DOMINO PILOW</t>
  </si>
  <si>
    <t>LFAP TBP</t>
  </si>
  <si>
    <t>LFAP FRITSCH</t>
  </si>
  <si>
    <t>LFAP POMPE A VIDE</t>
  </si>
  <si>
    <t>MAG</t>
  </si>
  <si>
    <t/>
  </si>
  <si>
    <t>1</t>
  </si>
  <si>
    <t>DEMANDE OFFRE DE PRIX</t>
  </si>
  <si>
    <t>SDVF</t>
  </si>
  <si>
    <t>MAINTENANCE</t>
  </si>
  <si>
    <t>Budget mensualisé</t>
  </si>
  <si>
    <t>Marge contractuelle</t>
  </si>
  <si>
    <t>Budget report (AN-1)</t>
  </si>
  <si>
    <t xml:space="preserve">Total Budget </t>
  </si>
  <si>
    <t>Mensualisation</t>
  </si>
  <si>
    <t>BUDGET</t>
  </si>
  <si>
    <t>Jours</t>
  </si>
  <si>
    <t>BUDGET
CUMUL</t>
  </si>
  <si>
    <t>REEL</t>
  </si>
  <si>
    <t>CUMUL REEL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</si>
  <si>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</si>
  <si>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</si>
  <si>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</si>
  <si>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</si>
  <si>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</si>
  <si>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</si>
  <si>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</si>
  <si>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</si>
  <si>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</si>
  <si>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</si>
  <si>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</si>
  <si>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</si>
  <si>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TOTAL</t>
  </si>
  <si>
    <t>MONTANT COMMANDE</t>
  </si>
  <si>
    <t>Liste 6</t>
  </si>
  <si>
    <t>Liste 7</t>
  </si>
  <si>
    <t>N° DE LIGNE</t>
  </si>
  <si>
    <t>SEBASTIEN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</si>
</sst>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\ &quot;€&quot;"/>
    <numFmt numFmtId="165" formatCode="_-* #,##0.00\ [$€]_-;\-* #,##0.00\ [$€]_-;_-* &quot;-&quot;??\ [$€]_-;_-@_-"/>
    <numFmt numFmtId="166" formatCode="_-* #,##0\ [$€]_-;\-* #,##0\ [$€]_-;_-* &quot;-&quot;??\ [$€]_-;_-@_-"/>
    <numFmt numFmtId="167" formatCode="0.0%"/>
    <numFmt numFmtId="168" formatCode="_-* #,##0.00\ [$€-803]_-;\-* #,##0.00\ [$€-803]_-;_-* &quot;-&quot;??\ [$€-803]_-;_-@_-"/>
  </numFmts>
  <fonts count="19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b/>
      <sz val="18"/>
      <color indexed="9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sz val="16"/>
      <color theme="1"/>
      <name val="Arial"/>
      <family val="2"/>
    </font>
    <font>
      <b/>
      <sz val="20"/>
      <color indexed="9"/>
      <name val="Arial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color indexed="9"/>
      <name val="Arial"/>
      <family val="2"/>
    </font>
    <font>
      <b/>
      <sz val="12"/>
      <color indexed="9"/>
      <name val="Arial"/>
      <family val="2"/>
    </font>
    <font>
      <sz val="12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18" fillId="0" borderId="0"/>
  </cellStyleXfs>
  <cellXfs count="119">
    <xf numFmtId="0" fontId="0" fillId="0" borderId="0" xfId="0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6" xfId="0" applyBorder="1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6" borderId="0" xfId="0" applyFill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3" fillId="0" borderId="0" xfId="3" applyFont="1" applyAlignment="1">
      <alignment horizontal="center" vertical="center"/>
    </xf>
    <xf numFmtId="0" fontId="6" fillId="0" borderId="0" xfId="0" applyFont="1" applyAlignment="1">
      <alignment vertical="center"/>
    </xf>
    <xf numFmtId="0" fontId="13" fillId="0" borderId="0" xfId="3" applyFont="1" applyAlignment="1">
      <alignment vertical="center"/>
    </xf>
    <xf numFmtId="0" fontId="6" fillId="0" borderId="0" xfId="3" applyAlignment="1">
      <alignment horizontal="left" vertical="center"/>
    </xf>
    <xf numFmtId="0" fontId="6" fillId="0" borderId="0" xfId="3" applyAlignment="1">
      <alignment vertical="center"/>
    </xf>
    <xf numFmtId="0" fontId="6" fillId="0" borderId="0" xfId="3"/>
    <xf numFmtId="0" fontId="13" fillId="7" borderId="10" xfId="0" applyFont="1" applyFill="1" applyBorder="1" applyAlignment="1">
      <alignment horizontal="center" vertical="center"/>
    </xf>
    <xf numFmtId="0" fontId="13" fillId="0" borderId="10" xfId="0" applyFont="1" applyBorder="1"/>
    <xf numFmtId="0" fontId="13" fillId="0" borderId="0" xfId="0" applyFont="1"/>
    <xf numFmtId="0" fontId="6" fillId="0" borderId="0" xfId="0" applyFont="1"/>
    <xf numFmtId="0" fontId="0" fillId="0" borderId="0" xfId="0" applyAlignment="1">
      <alignment vertical="center"/>
    </xf>
    <xf numFmtId="0" fontId="14" fillId="0" borderId="33" xfId="0" applyFont="1" applyBorder="1" applyAlignment="1">
      <alignment vertical="center"/>
    </xf>
    <xf numFmtId="166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166" fontId="14" fillId="0" borderId="0" xfId="4" applyNumberFormat="1" applyFont="1" applyFill="1" applyBorder="1" applyAlignment="1">
      <alignment vertical="center"/>
    </xf>
    <xf numFmtId="167" fontId="15" fillId="0" borderId="0" xfId="1" applyNumberFormat="1" applyFont="1" applyFill="1" applyBorder="1" applyAlignment="1">
      <alignment vertical="center"/>
    </xf>
    <xf numFmtId="0" fontId="14" fillId="0" borderId="10" xfId="0" applyFont="1" applyBorder="1" applyAlignment="1">
      <alignment vertical="center"/>
    </xf>
    <xf numFmtId="168" fontId="14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7" fillId="5" borderId="10" xfId="0" applyFont="1" applyFill="1" applyBorder="1" applyAlignment="1">
      <alignment vertical="center"/>
    </xf>
    <xf numFmtId="0" fontId="17" fillId="5" borderId="10" xfId="0" applyFont="1" applyFill="1" applyBorder="1" applyAlignment="1">
      <alignment horizontal="center" vertical="center"/>
    </xf>
    <xf numFmtId="0" fontId="17" fillId="5" borderId="10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vertical="center"/>
    </xf>
    <xf numFmtId="166" fontId="15" fillId="0" borderId="10" xfId="4" applyNumberFormat="1" applyFont="1" applyBorder="1" applyAlignment="1">
      <alignment vertical="center"/>
    </xf>
    <xf numFmtId="166" fontId="15" fillId="0" borderId="12" xfId="4" applyNumberFormat="1" applyFont="1" applyBorder="1" applyAlignment="1">
      <alignment vertical="center"/>
    </xf>
    <xf numFmtId="166" fontId="17" fillId="5" borderId="10" xfId="0" applyNumberFormat="1" applyFont="1" applyFill="1" applyBorder="1" applyAlignment="1">
      <alignment vertical="center"/>
    </xf>
    <xf numFmtId="0" fontId="0" fillId="0" borderId="34" xfId="0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/>
    </xf>
    <xf numFmtId="164" fontId="7" fillId="9" borderId="0" xfId="2" applyNumberFormat="1" applyFont="1" applyFill="1" applyBorder="1" applyAlignment="1">
      <alignment horizontal="center" vertical="center"/>
    </xf>
    <xf numFmtId="9" fontId="8" fillId="9" borderId="0" xfId="1" applyFont="1" applyFill="1" applyBorder="1" applyAlignment="1">
      <alignment horizontal="center" vertical="center"/>
    </xf>
    <xf numFmtId="164" fontId="10" fillId="9" borderId="0" xfId="2" applyNumberFormat="1" applyFont="1" applyFill="1" applyBorder="1" applyAlignment="1">
      <alignment horizontal="center" vertical="center"/>
    </xf>
    <xf numFmtId="0" fontId="6" fillId="0" borderId="0" xfId="3" applyFont="1" applyAlignment="1">
      <alignment vertical="center"/>
    </xf>
    <xf numFmtId="0" fontId="0" fillId="0" borderId="0" xfId="0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9" fontId="8" fillId="0" borderId="11" xfId="1" applyFont="1" applyFill="1" applyBorder="1" applyAlignment="1">
      <alignment horizontal="center" vertical="center"/>
    </xf>
    <xf numFmtId="164" fontId="9" fillId="0" borderId="15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9" borderId="0" xfId="0" applyFill="1" applyAlignment="1">
      <alignment horizontal="center"/>
    </xf>
    <xf numFmtId="0" fontId="0" fillId="0" borderId="38" xfId="0" applyBorder="1" applyAlignment="1">
      <alignment horizontal="center"/>
    </xf>
    <xf numFmtId="0" fontId="1" fillId="10" borderId="39" xfId="0" applyFont="1" applyFill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7" xfId="0" applyBorder="1" applyAlignment="1">
      <alignment horizontal="center" vertical="center" wrapText="1"/>
    </xf>
    <xf numFmtId="0" fontId="0" fillId="6" borderId="0" xfId="0" applyFill="1" applyAlignment="1"/>
    <xf numFmtId="0" fontId="0" fillId="6" borderId="0" xfId="0" applyFill="1" applyBorder="1" applyAlignment="1"/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6" borderId="30" xfId="0" applyFill="1" applyBorder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49" fontId="3" fillId="5" borderId="21" xfId="0" applyNumberFormat="1" applyFont="1" applyFill="1" applyBorder="1" applyAlignment="1">
      <alignment horizontal="center" vertical="center"/>
    </xf>
    <xf numFmtId="49" fontId="3" fillId="5" borderId="22" xfId="0" applyNumberFormat="1" applyFont="1" applyFill="1" applyBorder="1" applyAlignment="1">
      <alignment horizontal="center" vertical="center"/>
    </xf>
    <xf numFmtId="49" fontId="3" fillId="5" borderId="23" xfId="0" applyNumberFormat="1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4" fontId="7" fillId="0" borderId="26" xfId="2" applyNumberFormat="1" applyFont="1" applyBorder="1" applyAlignment="1">
      <alignment horizontal="center" vertical="center"/>
    </xf>
    <xf numFmtId="164" fontId="7" fillId="0" borderId="27" xfId="2" applyNumberFormat="1" applyFont="1" applyBorder="1" applyAlignment="1">
      <alignment horizontal="center" vertical="center"/>
    </xf>
    <xf numFmtId="9" fontId="8" fillId="0" borderId="26" xfId="1" applyFont="1" applyBorder="1" applyAlignment="1">
      <alignment horizontal="center" vertical="center"/>
    </xf>
    <xf numFmtId="9" fontId="8" fillId="0" borderId="27" xfId="1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64" fontId="10" fillId="5" borderId="28" xfId="2" applyNumberFormat="1" applyFont="1" applyFill="1" applyBorder="1" applyAlignment="1">
      <alignment horizontal="center" vertical="center"/>
    </xf>
    <xf numFmtId="164" fontId="10" fillId="5" borderId="29" xfId="2" applyNumberFormat="1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11" fillId="8" borderId="31" xfId="0" applyFont="1" applyFill="1" applyBorder="1" applyAlignment="1">
      <alignment horizontal="center" vertical="center"/>
    </xf>
    <xf numFmtId="0" fontId="14" fillId="0" borderId="33" xfId="5" applyFont="1" applyBorder="1" applyAlignment="1">
      <alignment horizontal="center" vertical="center"/>
    </xf>
    <xf numFmtId="0" fontId="14" fillId="0" borderId="12" xfId="5" applyFont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66" fontId="14" fillId="0" borderId="33" xfId="4" applyNumberFormat="1" applyFont="1" applyBorder="1" applyAlignment="1">
      <alignment horizontal="center" vertical="center"/>
    </xf>
    <xf numFmtId="166" fontId="14" fillId="0" borderId="12" xfId="4" applyNumberFormat="1" applyFont="1" applyBorder="1" applyAlignment="1">
      <alignment horizontal="center" vertical="center"/>
    </xf>
    <xf numFmtId="9" fontId="14" fillId="0" borderId="33" xfId="4" applyNumberFormat="1" applyFont="1" applyBorder="1" applyAlignment="1">
      <alignment horizontal="center" vertical="center"/>
    </xf>
    <xf numFmtId="9" fontId="14" fillId="0" borderId="12" xfId="4" applyNumberFormat="1" applyFont="1" applyBorder="1" applyAlignment="1">
      <alignment horizontal="center" vertical="center"/>
    </xf>
    <xf numFmtId="165" fontId="14" fillId="0" borderId="10" xfId="4" applyFont="1" applyBorder="1" applyAlignment="1">
      <alignment horizontal="center" vertical="center"/>
    </xf>
    <xf numFmtId="0" fontId="16" fillId="5" borderId="32" xfId="0" applyFont="1" applyFill="1" applyBorder="1" applyAlignment="1">
      <alignment horizontal="center" vertical="center"/>
    </xf>
    <xf numFmtId="0" fontId="16" fillId="5" borderId="0" xfId="0" applyFont="1" applyFill="1" applyAlignment="1">
      <alignment horizontal="center" vertical="center"/>
    </xf>
  </cellXfs>
  <cellStyles count="6">
    <cellStyle name="Euro" xfId="4"/>
    <cellStyle name="Normal" xfId="0" builtinId="0"/>
    <cellStyle name="Normal_Classeur3" xfId="3"/>
    <cellStyle name="Normal_DED" xfId="2"/>
    <cellStyle name="Normal_DED Production STE 2006" xfId="5"/>
    <cellStyle name="Pourcentage" xfId="1" builtinId="5"/>
  </cellStyles>
  <dxfs count="2"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0</xdr:row>
      <xdr:rowOff>13334</xdr:rowOff>
    </xdr:from>
    <xdr:to>
      <xdr:col>23</xdr:col>
      <xdr:colOff>1</xdr:colOff>
      <xdr:row>39</xdr:row>
      <xdr:rowOff>19050</xdr:rowOff>
    </xdr:to>
    <xdr:sp macro="" textlink="">
      <xdr:nvSpPr>
        <xdr:cNvPr id="4" name="Rectangle 1">
          <a:extLst>
            <a:ext uri="{FF2B5EF4-FFF2-40B4-BE49-F238E27FC236}">
              <a16:creationId xmlns="" xmlns:a16="http://schemas.microsoft.com/office/drawing/2014/main" id="{B899FCB8-3C55-42C1-8577-609B6DE3D44C}"/>
            </a:ext>
          </a:extLst>
        </xdr:cNvPr>
        <xdr:cNvSpPr/>
      </xdr:nvSpPr>
      <xdr:spPr>
        <a:xfrm>
          <a:off x="19050" y="17144"/>
          <a:ext cx="18164176" cy="7056121"/>
        </a:xfrm>
        <a:prstGeom prst="rect">
          <a:avLst/>
        </a:prstGeom>
        <a:gradFill flip="none" rotWithShape="1">
          <a:gsLst>
            <a:gs pos="0">
              <a:schemeClr val="accent1">
                <a:lumMod val="20000"/>
                <a:lumOff val="80000"/>
              </a:schemeClr>
            </a:gs>
            <a:gs pos="50000">
              <a:schemeClr val="accent2">
                <a:lumMod val="40000"/>
                <a:lumOff val="60000"/>
              </a:schemeClr>
            </a:gs>
            <a:gs pos="100000">
              <a:schemeClr val="accent2">
                <a:lumMod val="20000"/>
                <a:lumOff val="8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706962</xdr:colOff>
      <xdr:row>0</xdr:row>
      <xdr:rowOff>187123</xdr:rowOff>
    </xdr:from>
    <xdr:to>
      <xdr:col>22</xdr:col>
      <xdr:colOff>511743</xdr:colOff>
      <xdr:row>32</xdr:row>
      <xdr:rowOff>79685</xdr:rowOff>
    </xdr:to>
    <xdr:grpSp>
      <xdr:nvGrpSpPr>
        <xdr:cNvPr id="3" name="Groupe 2">
          <a:extLst>
            <a:ext uri="{FF2B5EF4-FFF2-40B4-BE49-F238E27FC236}">
              <a16:creationId xmlns="" xmlns:a16="http://schemas.microsoft.com/office/drawing/2014/main" id="{46464FB2-51F4-42E9-9C76-2BD791805D7F}"/>
            </a:ext>
          </a:extLst>
        </xdr:cNvPr>
        <xdr:cNvGrpSpPr/>
      </xdr:nvGrpSpPr>
      <xdr:grpSpPr>
        <a:xfrm>
          <a:off x="2230962" y="187123"/>
          <a:ext cx="15044781" cy="5988562"/>
          <a:chOff x="2308377" y="181021"/>
          <a:chExt cx="15596016" cy="5689864"/>
        </a:xfrm>
      </xdr:grpSpPr>
      <xdr:grpSp>
        <xdr:nvGrpSpPr>
          <xdr:cNvPr id="2" name="Groupe 1">
            <a:extLst>
              <a:ext uri="{FF2B5EF4-FFF2-40B4-BE49-F238E27FC236}">
                <a16:creationId xmlns="" xmlns:a16="http://schemas.microsoft.com/office/drawing/2014/main" id="{BB17A54C-DF63-4360-842D-117B6AD27097}"/>
              </a:ext>
            </a:extLst>
          </xdr:cNvPr>
          <xdr:cNvGrpSpPr/>
        </xdr:nvGrpSpPr>
        <xdr:grpSpPr>
          <a:xfrm>
            <a:off x="2308377" y="2484787"/>
            <a:ext cx="14385448" cy="3386098"/>
            <a:chOff x="2308377" y="2484787"/>
            <a:chExt cx="14385448" cy="3386098"/>
          </a:xfrm>
        </xdr:grpSpPr>
        <xdr:sp macro="" textlink="">
          <xdr:nvSpPr>
            <xdr:cNvPr id="6" name="Rectangle à coins arrondis 2">
              <a:extLst>
                <a:ext uri="{FF2B5EF4-FFF2-40B4-BE49-F238E27FC236}">
                  <a16:creationId xmlns="" xmlns:a16="http://schemas.microsoft.com/office/drawing/2014/main" id="{6D728C77-CED2-4325-A51F-FD8DD494414E}"/>
                </a:ext>
              </a:extLst>
            </xdr:cNvPr>
            <xdr:cNvSpPr/>
          </xdr:nvSpPr>
          <xdr:spPr>
            <a:xfrm>
              <a:off x="2308377" y="2484787"/>
              <a:ext cx="14385448" cy="3386098"/>
            </a:xfrm>
            <a:prstGeom prst="roundRect">
              <a:avLst/>
            </a:prstGeom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RECHERCHEFEUILLE" textlink="">
          <xdr:nvSpPr>
            <xdr:cNvPr id="7" name="ZoneTexte 5">
              <a:extLst>
                <a:ext uri="{FF2B5EF4-FFF2-40B4-BE49-F238E27FC236}">
                  <a16:creationId xmlns="" xmlns:a16="http://schemas.microsoft.com/office/drawing/2014/main" id="{670B5CED-5E29-4CE7-AC43-BC60C843FED5}"/>
                </a:ext>
              </a:extLst>
            </xdr:cNvPr>
            <xdr:cNvSpPr txBox="1"/>
          </xdr:nvSpPr>
          <xdr:spPr>
            <a:xfrm>
              <a:off x="8569050" y="4077914"/>
              <a:ext cx="2416294" cy="399708"/>
            </a:xfrm>
            <a:prstGeom prst="rect">
              <a:avLst/>
            </a:prstGeom>
            <a:solidFill>
              <a:schemeClr val="accent2">
                <a:lumMod val="20000"/>
                <a:lumOff val="80000"/>
              </a:schemeClr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 anchorCtr="0"/>
            <a:lstStyle/>
            <a:p>
              <a:pPr algn="ctr"/>
              <a:endParaRPr lang="fr-FR" sz="2800" b="1">
                <a:latin typeface="Estrangelo Edessa" panose="03080600000000000000" pitchFamily="66" charset="0"/>
                <a:cs typeface="Estrangelo Edessa" panose="03080600000000000000" pitchFamily="66" charset="0"/>
              </a:endParaRPr>
            </a:p>
          </xdr:txBody>
        </xdr:sp>
        <xdr:sp macro="" textlink="">
          <xdr:nvSpPr>
            <xdr:cNvPr id="8" name="ZoneTexte 8">
              <a:extLst>
                <a:ext uri="{FF2B5EF4-FFF2-40B4-BE49-F238E27FC236}">
                  <a16:creationId xmlns="" xmlns:a16="http://schemas.microsoft.com/office/drawing/2014/main" id="{C66CA12A-C304-4755-AB42-38C8A9F8DD79}"/>
                </a:ext>
              </a:extLst>
            </xdr:cNvPr>
            <xdr:cNvSpPr txBox="1"/>
          </xdr:nvSpPr>
          <xdr:spPr>
            <a:xfrm>
              <a:off x="5031239" y="4064589"/>
              <a:ext cx="3236964" cy="399708"/>
            </a:xfrm>
            <a:prstGeom prst="rect">
              <a:avLst/>
            </a:prstGeom>
            <a:noFill/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 anchorCtr="0"/>
            <a:lstStyle/>
            <a:p>
              <a:pPr algn="ctr"/>
              <a:r>
                <a:rPr lang="fr-FR" sz="2800" b="0">
                  <a:latin typeface="Estrangelo Edessa" panose="03080600000000000000" pitchFamily="66" charset="0"/>
                  <a:cs typeface="Estrangelo Edessa" panose="03080600000000000000" pitchFamily="66" charset="0"/>
                </a:rPr>
                <a:t>Mois Recherché :</a:t>
              </a:r>
            </a:p>
          </xdr:txBody>
        </xdr:sp>
      </xdr:grpSp>
      <xdr:sp macro="" textlink="">
        <xdr:nvSpPr>
          <xdr:cNvPr id="10" name="ZoneTexte 12">
            <a:extLst>
              <a:ext uri="{FF2B5EF4-FFF2-40B4-BE49-F238E27FC236}">
                <a16:creationId xmlns="" xmlns:a16="http://schemas.microsoft.com/office/drawing/2014/main" id="{FA740E67-49B3-4B70-855A-292688BF6E88}"/>
              </a:ext>
            </a:extLst>
          </xdr:cNvPr>
          <xdr:cNvSpPr txBox="1"/>
        </xdr:nvSpPr>
        <xdr:spPr>
          <a:xfrm>
            <a:off x="2375040" y="297257"/>
            <a:ext cx="13395056" cy="743149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FR" sz="3600" b="1"/>
              <a:t>SUIVI DES COUTS DU SERVICE TECHNIQUE</a:t>
            </a:r>
          </a:p>
        </xdr:txBody>
      </xdr:sp>
      <xdr:pic>
        <xdr:nvPicPr>
          <xdr:cNvPr id="11" name="Image 15">
            <a:extLst>
              <a:ext uri="{FF2B5EF4-FFF2-40B4-BE49-F238E27FC236}">
                <a16:creationId xmlns="" xmlns:a16="http://schemas.microsoft.com/office/drawing/2014/main" id="{848FC7EE-1F7F-4846-91EE-F3251F4C14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flipH="1">
            <a:off x="16830959" y="181021"/>
            <a:ext cx="1073434" cy="931797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13334</xdr:rowOff>
    </xdr:from>
    <xdr:to>
      <xdr:col>20</xdr:col>
      <xdr:colOff>0</xdr:colOff>
      <xdr:row>15</xdr:row>
      <xdr:rowOff>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D3CFF66F-693B-4D80-A067-3E9CC37558F5}"/>
            </a:ext>
          </a:extLst>
        </xdr:cNvPr>
        <xdr:cNvSpPr/>
      </xdr:nvSpPr>
      <xdr:spPr>
        <a:xfrm>
          <a:off x="0" y="13334"/>
          <a:ext cx="19157156" cy="2844166"/>
        </a:xfrm>
        <a:prstGeom prst="rect">
          <a:avLst/>
        </a:prstGeom>
        <a:gradFill flip="none" rotWithShape="1">
          <a:gsLst>
            <a:gs pos="0">
              <a:schemeClr val="accent1">
                <a:lumMod val="20000"/>
                <a:lumOff val="80000"/>
              </a:schemeClr>
            </a:gs>
            <a:gs pos="50000">
              <a:schemeClr val="accent2">
                <a:lumMod val="40000"/>
                <a:lumOff val="60000"/>
              </a:schemeClr>
            </a:gs>
            <a:gs pos="100000">
              <a:schemeClr val="accent2">
                <a:lumMod val="20000"/>
                <a:lumOff val="8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683419</xdr:colOff>
      <xdr:row>7</xdr:row>
      <xdr:rowOff>9525</xdr:rowOff>
    </xdr:from>
    <xdr:to>
      <xdr:col>5</xdr:col>
      <xdr:colOff>578644</xdr:colOff>
      <xdr:row>14</xdr:row>
      <xdr:rowOff>9525</xdr:rowOff>
    </xdr:to>
    <xdr:sp macro="" textlink="">
      <xdr:nvSpPr>
        <xdr:cNvPr id="4" name="Rectangle à coins arrondis 2">
          <a:extLst>
            <a:ext uri="{FF2B5EF4-FFF2-40B4-BE49-F238E27FC236}">
              <a16:creationId xmlns="" xmlns:a16="http://schemas.microsoft.com/office/drawing/2014/main" id="{F76BEC0D-AA0B-4371-B5F4-2F050809123E}"/>
            </a:ext>
          </a:extLst>
        </xdr:cNvPr>
        <xdr:cNvSpPr/>
      </xdr:nvSpPr>
      <xdr:spPr>
        <a:xfrm>
          <a:off x="2897982" y="1343025"/>
          <a:ext cx="1502568" cy="1333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</xdr:colOff>
      <xdr:row>8</xdr:row>
      <xdr:rowOff>17765</xdr:rowOff>
    </xdr:from>
    <xdr:to>
      <xdr:col>5</xdr:col>
      <xdr:colOff>209551</xdr:colOff>
      <xdr:row>10</xdr:row>
      <xdr:rowOff>47625</xdr:rowOff>
    </xdr:to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D07AF1E5-D9FD-4DE1-B854-92AC8F9A01E7}"/>
            </a:ext>
          </a:extLst>
        </xdr:cNvPr>
        <xdr:cNvSpPr txBox="1"/>
      </xdr:nvSpPr>
      <xdr:spPr>
        <a:xfrm>
          <a:off x="3182779" y="1541765"/>
          <a:ext cx="848678" cy="41086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fr-FR" sz="1000" b="1">
              <a:latin typeface="Estrangelo Edessa" panose="03080600000000000000" pitchFamily="66" charset="0"/>
              <a:cs typeface="Estrangelo Edessa" panose="03080600000000000000" pitchFamily="66" charset="0"/>
            </a:rPr>
            <a:t>DEMANDE OFFRE </a:t>
          </a:r>
        </a:p>
      </xdr:txBody>
    </xdr:sp>
    <xdr:clientData/>
  </xdr:twoCellAnchor>
  <xdr:twoCellAnchor>
    <xdr:from>
      <xdr:col>3</xdr:col>
      <xdr:colOff>779687</xdr:colOff>
      <xdr:row>10</xdr:row>
      <xdr:rowOff>136134</xdr:rowOff>
    </xdr:from>
    <xdr:to>
      <xdr:col>5</xdr:col>
      <xdr:colOff>412935</xdr:colOff>
      <xdr:row>12</xdr:row>
      <xdr:rowOff>92934</xdr:rowOff>
    </xdr:to>
    <xdr:sp macro="[0]!Module2.FORMULAIRE" textlink="">
      <xdr:nvSpPr>
        <xdr:cNvPr id="6" name="ZoneTexte 5">
          <a:extLst>
            <a:ext uri="{FF2B5EF4-FFF2-40B4-BE49-F238E27FC236}">
              <a16:creationId xmlns="" xmlns:a16="http://schemas.microsoft.com/office/drawing/2014/main" id="{71060D00-8FB1-44EC-A0D6-B90CB3FCB1E9}"/>
            </a:ext>
          </a:extLst>
        </xdr:cNvPr>
        <xdr:cNvSpPr txBox="1"/>
      </xdr:nvSpPr>
      <xdr:spPr>
        <a:xfrm>
          <a:off x="2999012" y="2041134"/>
          <a:ext cx="1090573" cy="337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fr-FR" sz="1000" b="1">
              <a:latin typeface="Estrangelo Edessa" panose="03080600000000000000" pitchFamily="66" charset="0"/>
              <a:cs typeface="Estrangelo Edessa" panose="03080600000000000000" pitchFamily="66" charset="0"/>
            </a:rPr>
            <a:t>AJOUT</a:t>
          </a:r>
        </a:p>
      </xdr:txBody>
    </xdr:sp>
    <xdr:clientData/>
  </xdr:twoCellAnchor>
  <xdr:twoCellAnchor>
    <xdr:from>
      <xdr:col>3</xdr:col>
      <xdr:colOff>536232</xdr:colOff>
      <xdr:row>1</xdr:row>
      <xdr:rowOff>100580</xdr:rowOff>
    </xdr:from>
    <xdr:to>
      <xdr:col>16</xdr:col>
      <xdr:colOff>723900</xdr:colOff>
      <xdr:row>5</xdr:row>
      <xdr:rowOff>119926</xdr:rowOff>
    </xdr:to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3EA7A5A6-F95D-498D-8047-9E3CB922E28B}"/>
            </a:ext>
          </a:extLst>
        </xdr:cNvPr>
        <xdr:cNvSpPr txBox="1"/>
      </xdr:nvSpPr>
      <xdr:spPr>
        <a:xfrm>
          <a:off x="2750795" y="291080"/>
          <a:ext cx="13796511" cy="781346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fr-FR" sz="3600" b="1"/>
            <a:t>SUIVI DES COUTS DU SERVICE TECHNIQUE</a:t>
          </a:r>
        </a:p>
      </xdr:txBody>
    </xdr:sp>
    <xdr:clientData/>
  </xdr:twoCellAnchor>
  <xdr:twoCellAnchor>
    <xdr:from>
      <xdr:col>18</xdr:col>
      <xdr:colOff>213359</xdr:colOff>
      <xdr:row>1</xdr:row>
      <xdr:rowOff>160092</xdr:rowOff>
    </xdr:from>
    <xdr:to>
      <xdr:col>19</xdr:col>
      <xdr:colOff>438258</xdr:colOff>
      <xdr:row>4</xdr:row>
      <xdr:rowOff>165734</xdr:rowOff>
    </xdr:to>
    <xdr:pic>
      <xdr:nvPicPr>
        <xdr:cNvPr id="9" name="Image 8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CD6CEDF1-D446-414E-AC1D-64F6A6F27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5862934" y="341067"/>
          <a:ext cx="1015474" cy="548567"/>
        </a:xfrm>
        <a:prstGeom prst="rect">
          <a:avLst/>
        </a:prstGeom>
      </xdr:spPr>
    </xdr:pic>
    <xdr:clientData/>
  </xdr:twoCellAnchor>
  <xdr:twoCellAnchor>
    <xdr:from>
      <xdr:col>17</xdr:col>
      <xdr:colOff>488515</xdr:colOff>
      <xdr:row>1</xdr:row>
      <xdr:rowOff>135310</xdr:rowOff>
    </xdr:from>
    <xdr:to>
      <xdr:col>18</xdr:col>
      <xdr:colOff>355990</xdr:colOff>
      <xdr:row>5</xdr:row>
      <xdr:rowOff>47626</xdr:rowOff>
    </xdr:to>
    <xdr:pic>
      <xdr:nvPicPr>
        <xdr:cNvPr id="10" name="Image 9">
          <a:extLst>
            <a:ext uri="{FF2B5EF4-FFF2-40B4-BE49-F238E27FC236}">
              <a16:creationId xmlns="" xmlns:a16="http://schemas.microsoft.com/office/drawing/2014/main" id="{CD894B9B-51E6-466D-8FA0-B7A9875AF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47515" y="316285"/>
          <a:ext cx="658050" cy="63621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ngie.sharepoint.com/sites/SDVFRELEVETECHNIQUE/Shared%20Documents/General/MAGASIN/10%20-%20Suivi%20de%20commande/Suivi%20commande%202021-2022v.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2019-2020"/>
      <sheetName val="DEVIS P5"/>
      <sheetName val="JUIN"/>
      <sheetName val="JUILLET"/>
      <sheetName val="AOUT"/>
      <sheetName val="SEPTEMBRE"/>
      <sheetName val="OCTOBRE"/>
      <sheetName val="NOVEMBRE"/>
      <sheetName val="DECEMBRE"/>
      <sheetName val="JANVIER"/>
      <sheetName val="FEVRIER"/>
      <sheetName val="MARS"/>
      <sheetName val="AVRIL"/>
      <sheetName val="MAI"/>
      <sheetName val="MACHINE"/>
      <sheetName val="Listes"/>
    </sheetNames>
    <sheetDataSet>
      <sheetData sheetId="0"/>
      <sheetData sheetId="1"/>
      <sheetData sheetId="2">
        <row r="6">
          <cell r="I6">
            <v>10358.24</v>
          </cell>
        </row>
      </sheetData>
      <sheetData sheetId="3">
        <row r="6">
          <cell r="I6">
            <v>8611.7900000000009</v>
          </cell>
        </row>
      </sheetData>
      <sheetData sheetId="4">
        <row r="6">
          <cell r="I6">
            <v>10274.15</v>
          </cell>
        </row>
      </sheetData>
      <sheetData sheetId="5">
        <row r="6">
          <cell r="I6">
            <v>9819.4999999999982</v>
          </cell>
        </row>
      </sheetData>
      <sheetData sheetId="6">
        <row r="6">
          <cell r="I6">
            <v>10402.030000000001</v>
          </cell>
        </row>
      </sheetData>
      <sheetData sheetId="7">
        <row r="6">
          <cell r="I6">
            <v>11695</v>
          </cell>
        </row>
      </sheetData>
      <sheetData sheetId="8">
        <row r="6">
          <cell r="I6">
            <v>12993</v>
          </cell>
        </row>
      </sheetData>
      <sheetData sheetId="9">
        <row r="6">
          <cell r="I6">
            <v>9800.3299999999945</v>
          </cell>
        </row>
      </sheetData>
      <sheetData sheetId="10">
        <row r="6">
          <cell r="I6">
            <v>8758.5399999999991</v>
          </cell>
        </row>
      </sheetData>
      <sheetData sheetId="11">
        <row r="6">
          <cell r="I6">
            <v>12676.390000000001</v>
          </cell>
        </row>
      </sheetData>
      <sheetData sheetId="12">
        <row r="6">
          <cell r="I6">
            <v>2706.69</v>
          </cell>
        </row>
      </sheetData>
      <sheetData sheetId="13">
        <row r="6">
          <cell r="I6">
            <v>0</v>
          </cell>
        </row>
      </sheetData>
      <sheetData sheetId="14">
        <row r="3">
          <cell r="C3" t="str">
            <v>FJS</v>
          </cell>
        </row>
      </sheetData>
      <sheetData sheetId="15">
        <row r="2">
          <cell r="A2" t="str">
            <v>A traiter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4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6:T63"/>
  <sheetViews>
    <sheetView zoomScale="80" zoomScaleNormal="80" workbookViewId="0">
      <selection activeCell="F33" sqref="F33"/>
    </sheetView>
  </sheetViews>
  <sheetFormatPr baseColWidth="10" defaultRowHeight="15" x14ac:dyDescent="0.25"/>
  <cols>
    <col min="1" max="1" width="11.42578125" style="47"/>
    <col min="3" max="3" width="10.42578125" style="47" customWidth="1"/>
    <col min="4" max="4" width="14.42578125" customWidth="1"/>
    <col min="5" max="5" width="9.5703125" customWidth="1"/>
    <col min="6" max="6" width="9.140625" customWidth="1"/>
    <col min="7" max="7" width="17.140625" customWidth="1"/>
    <col min="8" max="8" width="50.7109375" customWidth="1"/>
    <col min="9" max="9" width="14.140625" style="47" customWidth="1"/>
    <col min="10" max="10" width="11.42578125" style="47"/>
    <col min="11" max="11" width="15.7109375" style="47" customWidth="1"/>
    <col min="12" max="12" width="9.28515625" style="47" customWidth="1"/>
    <col min="13" max="13" width="8.85546875" style="47" customWidth="1"/>
    <col min="14" max="14" width="10.42578125" style="47" customWidth="1"/>
    <col min="15" max="16" width="17.7109375" style="47" customWidth="1"/>
    <col min="17" max="17" width="15.7109375" style="47" customWidth="1"/>
    <col min="18" max="20" width="11.42578125" style="47"/>
  </cols>
  <sheetData>
    <row r="16" spans="1:20" ht="15.75" thickBot="1" x14ac:dyDescent="0.3">
      <c r="A16" s="69"/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</row>
    <row r="17" spans="1:20" ht="23.25" x14ac:dyDescent="0.25">
      <c r="A17" s="69"/>
      <c r="B17" s="74"/>
      <c r="C17" s="74"/>
      <c r="D17" s="74"/>
      <c r="E17" s="74"/>
      <c r="F17" s="89" t="s">
        <v>25</v>
      </c>
      <c r="G17" s="90"/>
      <c r="H17" s="90"/>
      <c r="I17" s="90"/>
      <c r="J17" s="90"/>
      <c r="K17" s="91"/>
      <c r="L17" s="55"/>
      <c r="M17" s="55"/>
      <c r="N17" s="92" t="s">
        <v>21</v>
      </c>
      <c r="O17" s="93"/>
      <c r="P17" s="42"/>
      <c r="Q17" s="76"/>
      <c r="R17" s="77"/>
      <c r="S17" s="77"/>
      <c r="T17" s="77"/>
    </row>
    <row r="18" spans="1:20" ht="23.25" x14ac:dyDescent="0.25">
      <c r="A18" s="69"/>
      <c r="B18" s="74"/>
      <c r="C18" s="74"/>
      <c r="D18" s="74"/>
      <c r="E18" s="74"/>
      <c r="F18" s="94" t="s">
        <v>22</v>
      </c>
      <c r="G18" s="95"/>
      <c r="H18" s="95"/>
      <c r="I18" s="95"/>
      <c r="J18" s="96"/>
      <c r="K18" s="56">
        <f>Indicateur!C12</f>
        <v>9791.3279999999995</v>
      </c>
      <c r="L18" s="55"/>
      <c r="M18" s="55"/>
      <c r="N18" s="97">
        <f>Indicateur!D12</f>
        <v>19574.322666666667</v>
      </c>
      <c r="O18" s="98"/>
      <c r="P18" s="43"/>
      <c r="Q18" s="77"/>
      <c r="R18" s="77"/>
      <c r="S18" s="77"/>
      <c r="T18" s="77"/>
    </row>
    <row r="19" spans="1:20" ht="20.25" x14ac:dyDescent="0.25">
      <c r="A19" s="69"/>
      <c r="B19" s="74"/>
      <c r="C19" s="74"/>
      <c r="D19" s="74"/>
      <c r="E19" s="74"/>
      <c r="F19" s="94" t="s">
        <v>23</v>
      </c>
      <c r="G19" s="95"/>
      <c r="H19" s="95"/>
      <c r="I19" s="95"/>
      <c r="J19" s="96"/>
      <c r="K19" s="57">
        <f>K20/K18</f>
        <v>0</v>
      </c>
      <c r="L19" s="55"/>
      <c r="M19" s="55"/>
      <c r="N19" s="99">
        <f>N20/N18</f>
        <v>0.96912829746616347</v>
      </c>
      <c r="O19" s="100"/>
      <c r="P19" s="44"/>
      <c r="Q19" s="77"/>
      <c r="R19" s="77"/>
      <c r="S19" s="77"/>
      <c r="T19" s="77"/>
    </row>
    <row r="20" spans="1:20" ht="27" thickBot="1" x14ac:dyDescent="0.3">
      <c r="A20" s="69"/>
      <c r="B20" s="74"/>
      <c r="C20" s="74"/>
      <c r="D20" s="74"/>
      <c r="E20" s="74"/>
      <c r="F20" s="101" t="s">
        <v>24</v>
      </c>
      <c r="G20" s="102"/>
      <c r="H20" s="102"/>
      <c r="I20" s="102"/>
      <c r="J20" s="103"/>
      <c r="K20" s="58">
        <f>SUM(P24:P205)</f>
        <v>0</v>
      </c>
      <c r="L20" s="55"/>
      <c r="M20" s="55"/>
      <c r="N20" s="104">
        <f>Indicateur!G12</f>
        <v>18970.03</v>
      </c>
      <c r="O20" s="105"/>
      <c r="P20" s="45"/>
      <c r="Q20" s="77"/>
      <c r="R20" s="77"/>
      <c r="S20" s="77"/>
      <c r="T20" s="77"/>
    </row>
    <row r="21" spans="1:20" ht="15.75" thickBot="1" x14ac:dyDescent="0.3">
      <c r="A21" s="69"/>
      <c r="B21" s="75"/>
      <c r="C21" s="75"/>
      <c r="D21" s="75"/>
      <c r="E21" s="75"/>
      <c r="F21" s="7"/>
      <c r="G21" s="7"/>
      <c r="H21" s="7"/>
      <c r="I21" s="51"/>
      <c r="J21" s="51"/>
      <c r="K21" s="51"/>
      <c r="L21" s="51"/>
      <c r="M21" s="51"/>
      <c r="N21" s="51"/>
      <c r="O21" s="51"/>
      <c r="P21" s="51"/>
      <c r="Q21" s="78"/>
      <c r="R21" s="78"/>
      <c r="S21" s="78"/>
      <c r="T21" s="78"/>
    </row>
    <row r="22" spans="1:20" s="5" customFormat="1" ht="21" customHeight="1" thickBot="1" x14ac:dyDescent="0.55000000000000004">
      <c r="A22" s="71"/>
      <c r="B22" s="106" t="s">
        <v>673</v>
      </c>
      <c r="C22" s="106"/>
      <c r="D22" s="106"/>
      <c r="E22" s="106"/>
      <c r="F22" s="106"/>
      <c r="G22" s="106"/>
      <c r="H22" s="106"/>
      <c r="I22" s="107"/>
      <c r="J22" s="79" t="s">
        <v>0</v>
      </c>
      <c r="K22" s="80"/>
      <c r="L22" s="80"/>
      <c r="M22" s="81"/>
      <c r="N22" s="82" t="s">
        <v>1</v>
      </c>
      <c r="O22" s="83"/>
      <c r="P22" s="84"/>
      <c r="Q22" s="85"/>
      <c r="R22" s="86" t="s">
        <v>20</v>
      </c>
      <c r="S22" s="87"/>
      <c r="T22" s="88"/>
    </row>
    <row r="23" spans="1:20" s="6" customFormat="1" ht="28.9" customHeight="1" thickBot="1" x14ac:dyDescent="0.3">
      <c r="A23" s="73" t="s">
        <v>702</v>
      </c>
      <c r="B23" s="13" t="s">
        <v>2</v>
      </c>
      <c r="C23" s="11" t="s">
        <v>3</v>
      </c>
      <c r="D23" s="11" t="s">
        <v>4</v>
      </c>
      <c r="E23" s="11" t="s">
        <v>5</v>
      </c>
      <c r="F23" s="11" t="s">
        <v>6</v>
      </c>
      <c r="G23" s="11" t="s">
        <v>7</v>
      </c>
      <c r="H23" s="11" t="s">
        <v>19</v>
      </c>
      <c r="I23" s="12" t="s">
        <v>8</v>
      </c>
      <c r="J23" s="13" t="s">
        <v>9</v>
      </c>
      <c r="K23" s="11" t="s">
        <v>0</v>
      </c>
      <c r="L23" s="11" t="s">
        <v>10</v>
      </c>
      <c r="M23" s="12" t="s">
        <v>11</v>
      </c>
      <c r="N23" s="10" t="s">
        <v>12</v>
      </c>
      <c r="O23" s="11" t="s">
        <v>13</v>
      </c>
      <c r="P23" s="41" t="s">
        <v>699</v>
      </c>
      <c r="Q23" s="12" t="s">
        <v>14</v>
      </c>
      <c r="R23" s="13" t="s">
        <v>12</v>
      </c>
      <c r="S23" s="11" t="s">
        <v>17</v>
      </c>
      <c r="T23" s="12" t="s">
        <v>18</v>
      </c>
    </row>
    <row r="24" spans="1:20" x14ac:dyDescent="0.25">
      <c r="A24" s="72" t="s">
        <v>672</v>
      </c>
      <c r="B24" s="9" t="s">
        <v>671</v>
      </c>
      <c r="C24" s="48" t="s">
        <v>671</v>
      </c>
      <c r="D24" s="8" t="s">
        <v>671</v>
      </c>
      <c r="E24" s="8" t="s">
        <v>671</v>
      </c>
      <c r="F24" s="8" t="s">
        <v>671</v>
      </c>
      <c r="G24" s="8" t="s">
        <v>671</v>
      </c>
      <c r="H24" s="8" t="s">
        <v>671</v>
      </c>
      <c r="I24" s="52" t="s">
        <v>671</v>
      </c>
      <c r="J24" s="59"/>
      <c r="K24" s="60"/>
      <c r="L24" s="60"/>
      <c r="M24" s="52"/>
      <c r="N24" s="63"/>
      <c r="O24" s="60"/>
      <c r="P24" s="64"/>
      <c r="Q24" s="52"/>
      <c r="R24" s="59"/>
      <c r="S24" s="60"/>
      <c r="T24" s="52"/>
    </row>
    <row r="25" spans="1:20" x14ac:dyDescent="0.25">
      <c r="A25" s="70" t="s">
        <v>671</v>
      </c>
      <c r="B25" s="2"/>
      <c r="C25" s="49"/>
      <c r="D25" s="1"/>
      <c r="E25" s="1"/>
      <c r="F25" s="1"/>
      <c r="G25" s="1"/>
      <c r="H25" s="1" t="s">
        <v>671</v>
      </c>
      <c r="I25" s="53"/>
      <c r="J25" s="61"/>
      <c r="K25" s="49"/>
      <c r="L25" s="49"/>
      <c r="M25" s="53"/>
      <c r="N25" s="65"/>
      <c r="O25" s="49"/>
      <c r="P25" s="66"/>
      <c r="Q25" s="53"/>
      <c r="R25" s="61"/>
      <c r="S25" s="49"/>
      <c r="T25" s="53"/>
    </row>
    <row r="26" spans="1:20" x14ac:dyDescent="0.25">
      <c r="A26" s="70" t="s">
        <v>671</v>
      </c>
      <c r="B26" s="2"/>
      <c r="C26" s="49"/>
      <c r="D26" s="1"/>
      <c r="E26" s="1"/>
      <c r="F26" s="1" t="s">
        <v>671</v>
      </c>
      <c r="G26" s="1" t="s">
        <v>671</v>
      </c>
      <c r="H26" s="1" t="s">
        <v>671</v>
      </c>
      <c r="I26" s="53" t="s">
        <v>671</v>
      </c>
      <c r="J26" s="61"/>
      <c r="K26" s="49"/>
      <c r="L26" s="49"/>
      <c r="M26" s="53"/>
      <c r="N26" s="65"/>
      <c r="O26" s="49"/>
      <c r="P26" s="66"/>
      <c r="Q26" s="53"/>
      <c r="R26" s="61"/>
      <c r="S26" s="49"/>
      <c r="T26" s="53"/>
    </row>
    <row r="27" spans="1:20" x14ac:dyDescent="0.25">
      <c r="A27" s="70" t="s">
        <v>671</v>
      </c>
      <c r="B27" s="2"/>
      <c r="C27" s="49" t="s">
        <v>671</v>
      </c>
      <c r="D27" s="1" t="s">
        <v>671</v>
      </c>
      <c r="E27" s="1" t="s">
        <v>671</v>
      </c>
      <c r="F27" s="1" t="s">
        <v>671</v>
      </c>
      <c r="G27" s="1" t="s">
        <v>671</v>
      </c>
      <c r="H27" s="1" t="s">
        <v>671</v>
      </c>
      <c r="I27" s="53" t="s">
        <v>671</v>
      </c>
      <c r="J27" s="61"/>
      <c r="K27" s="49"/>
      <c r="L27" s="49"/>
      <c r="M27" s="53"/>
      <c r="N27" s="65"/>
      <c r="O27" s="49"/>
      <c r="P27" s="66"/>
      <c r="Q27" s="53"/>
      <c r="R27" s="61"/>
      <c r="S27" s="49"/>
      <c r="T27" s="53"/>
    </row>
    <row r="28" spans="1:20" x14ac:dyDescent="0.25">
      <c r="A28" s="70"/>
      <c r="B28" s="2"/>
      <c r="C28" s="49"/>
      <c r="D28" s="1" t="s">
        <v>671</v>
      </c>
      <c r="E28" s="1" t="s">
        <v>671</v>
      </c>
      <c r="F28" s="1" t="s">
        <v>671</v>
      </c>
      <c r="G28" s="1" t="s">
        <v>671</v>
      </c>
      <c r="H28" s="1"/>
      <c r="I28" s="53"/>
      <c r="J28" s="61"/>
      <c r="K28" s="49"/>
      <c r="L28" s="49"/>
      <c r="M28" s="53"/>
      <c r="N28" s="65"/>
      <c r="O28" s="49"/>
      <c r="P28" s="66"/>
      <c r="Q28" s="53"/>
      <c r="R28" s="61"/>
      <c r="S28" s="49"/>
      <c r="T28" s="53"/>
    </row>
    <row r="29" spans="1:20" x14ac:dyDescent="0.25">
      <c r="A29" s="70"/>
      <c r="B29" s="2" t="s">
        <v>671</v>
      </c>
      <c r="C29" s="49" t="s">
        <v>671</v>
      </c>
      <c r="D29" s="1"/>
      <c r="E29" s="1"/>
      <c r="F29" s="1"/>
      <c r="G29" s="1"/>
      <c r="H29" s="1" t="s">
        <v>671</v>
      </c>
      <c r="I29" s="53"/>
      <c r="J29" s="61"/>
      <c r="K29" s="49"/>
      <c r="L29" s="49"/>
      <c r="M29" s="53"/>
      <c r="N29" s="65"/>
      <c r="O29" s="49"/>
      <c r="P29" s="66"/>
      <c r="Q29" s="53"/>
      <c r="R29" s="61"/>
      <c r="S29" s="49"/>
      <c r="T29" s="53"/>
    </row>
    <row r="30" spans="1:20" x14ac:dyDescent="0.25">
      <c r="A30" s="70"/>
      <c r="B30" s="2" t="s">
        <v>671</v>
      </c>
      <c r="C30" s="49"/>
      <c r="D30" s="1"/>
      <c r="E30" s="1"/>
      <c r="F30" s="1"/>
      <c r="G30" s="1"/>
      <c r="H30" s="1"/>
      <c r="I30" s="53"/>
      <c r="J30" s="61"/>
      <c r="K30" s="49"/>
      <c r="L30" s="49"/>
      <c r="M30" s="53"/>
      <c r="N30" s="65"/>
      <c r="O30" s="49"/>
      <c r="P30" s="66"/>
      <c r="Q30" s="53"/>
      <c r="R30" s="61"/>
      <c r="S30" s="49"/>
      <c r="T30" s="53"/>
    </row>
    <row r="31" spans="1:20" x14ac:dyDescent="0.25">
      <c r="A31" s="70"/>
      <c r="B31" s="2"/>
      <c r="C31" s="49"/>
      <c r="D31" s="1"/>
      <c r="E31" s="1"/>
      <c r="F31" s="1"/>
      <c r="G31" s="1"/>
      <c r="H31" s="1"/>
      <c r="I31" s="53"/>
      <c r="J31" s="61"/>
      <c r="K31" s="49"/>
      <c r="L31" s="49"/>
      <c r="M31" s="53"/>
      <c r="N31" s="65"/>
      <c r="O31" s="49"/>
      <c r="P31" s="66"/>
      <c r="Q31" s="53"/>
      <c r="R31" s="61"/>
      <c r="S31" s="49"/>
      <c r="T31" s="53"/>
    </row>
    <row r="32" spans="1:20" x14ac:dyDescent="0.25">
      <c r="A32" s="70"/>
      <c r="B32" s="2"/>
      <c r="C32" s="49"/>
      <c r="D32" s="1"/>
      <c r="E32" s="1"/>
      <c r="F32" s="1"/>
      <c r="G32" s="1"/>
      <c r="H32" s="1"/>
      <c r="I32" s="53"/>
      <c r="J32" s="61"/>
      <c r="K32" s="49"/>
      <c r="L32" s="49"/>
      <c r="M32" s="53"/>
      <c r="N32" s="65"/>
      <c r="O32" s="49"/>
      <c r="P32" s="66"/>
      <c r="Q32" s="53"/>
      <c r="R32" s="61"/>
      <c r="S32" s="49"/>
      <c r="T32" s="53"/>
    </row>
    <row r="33" spans="1:20" x14ac:dyDescent="0.25">
      <c r="A33" s="70"/>
      <c r="B33" s="2"/>
      <c r="C33" s="49"/>
      <c r="D33" s="1"/>
      <c r="E33" s="1"/>
      <c r="F33" s="1"/>
      <c r="G33" s="1"/>
      <c r="H33" s="1"/>
      <c r="I33" s="53"/>
      <c r="J33" s="61"/>
      <c r="K33" s="49"/>
      <c r="L33" s="49"/>
      <c r="M33" s="53"/>
      <c r="N33" s="65"/>
      <c r="O33" s="49"/>
      <c r="P33" s="66"/>
      <c r="Q33" s="53"/>
      <c r="R33" s="61"/>
      <c r="S33" s="49"/>
      <c r="T33" s="53"/>
    </row>
    <row r="34" spans="1:20" x14ac:dyDescent="0.25">
      <c r="A34" s="70"/>
      <c r="B34" s="2"/>
      <c r="C34" s="49"/>
      <c r="D34" s="1"/>
      <c r="E34" s="1"/>
      <c r="F34" s="1"/>
      <c r="G34" s="1"/>
      <c r="H34" s="1"/>
      <c r="I34" s="53"/>
      <c r="J34" s="61"/>
      <c r="K34" s="49"/>
      <c r="L34" s="49"/>
      <c r="M34" s="53"/>
      <c r="N34" s="65"/>
      <c r="O34" s="49"/>
      <c r="P34" s="66"/>
      <c r="Q34" s="53"/>
      <c r="R34" s="61"/>
      <c r="S34" s="49"/>
      <c r="T34" s="53"/>
    </row>
    <row r="35" spans="1:20" x14ac:dyDescent="0.25">
      <c r="A35" s="70"/>
      <c r="B35" s="2"/>
      <c r="C35" s="49"/>
      <c r="D35" s="1"/>
      <c r="E35" s="1"/>
      <c r="F35" s="1"/>
      <c r="G35" s="1"/>
      <c r="H35" s="1"/>
      <c r="I35" s="53"/>
      <c r="J35" s="61"/>
      <c r="K35" s="49"/>
      <c r="L35" s="49"/>
      <c r="M35" s="53"/>
      <c r="N35" s="65"/>
      <c r="O35" s="49"/>
      <c r="P35" s="66"/>
      <c r="Q35" s="53"/>
      <c r="R35" s="61"/>
      <c r="S35" s="49"/>
      <c r="T35" s="53"/>
    </row>
    <row r="36" spans="1:20" x14ac:dyDescent="0.25">
      <c r="A36" s="70"/>
      <c r="B36" s="2"/>
      <c r="C36" s="49"/>
      <c r="D36" s="1"/>
      <c r="E36" s="1"/>
      <c r="F36" s="1"/>
      <c r="G36" s="1"/>
      <c r="H36" s="1"/>
      <c r="I36" s="53"/>
      <c r="J36" s="61"/>
      <c r="K36" s="49"/>
      <c r="L36" s="49"/>
      <c r="M36" s="53"/>
      <c r="N36" s="65"/>
      <c r="O36" s="49"/>
      <c r="P36" s="66"/>
      <c r="Q36" s="53"/>
      <c r="R36" s="61"/>
      <c r="S36" s="49"/>
      <c r="T36" s="53"/>
    </row>
    <row r="37" spans="1:20" x14ac:dyDescent="0.25">
      <c r="A37" s="70"/>
      <c r="B37" s="2"/>
      <c r="C37" s="49"/>
      <c r="D37" s="1"/>
      <c r="E37" s="1"/>
      <c r="F37" s="1"/>
      <c r="G37" s="1"/>
      <c r="H37" s="1"/>
      <c r="I37" s="53"/>
      <c r="J37" s="61"/>
      <c r="K37" s="49"/>
      <c r="L37" s="49"/>
      <c r="M37" s="53"/>
      <c r="N37" s="65"/>
      <c r="O37" s="49"/>
      <c r="P37" s="66"/>
      <c r="Q37" s="53"/>
      <c r="R37" s="61"/>
      <c r="S37" s="49"/>
      <c r="T37" s="53"/>
    </row>
    <row r="38" spans="1:20" x14ac:dyDescent="0.25">
      <c r="A38" s="70"/>
      <c r="B38" s="2"/>
      <c r="C38" s="49"/>
      <c r="D38" s="1"/>
      <c r="E38" s="1"/>
      <c r="F38" s="1"/>
      <c r="G38" s="1"/>
      <c r="H38" s="1"/>
      <c r="I38" s="53"/>
      <c r="J38" s="61"/>
      <c r="K38" s="49"/>
      <c r="L38" s="49"/>
      <c r="M38" s="53"/>
      <c r="N38" s="65"/>
      <c r="O38" s="49"/>
      <c r="P38" s="66"/>
      <c r="Q38" s="53"/>
      <c r="R38" s="61"/>
      <c r="S38" s="49"/>
      <c r="T38" s="53"/>
    </row>
    <row r="39" spans="1:20" x14ac:dyDescent="0.25">
      <c r="A39" s="70"/>
      <c r="B39" s="2"/>
      <c r="C39" s="49"/>
      <c r="D39" s="1"/>
      <c r="E39" s="1"/>
      <c r="F39" s="1"/>
      <c r="G39" s="1"/>
      <c r="H39" s="1"/>
      <c r="I39" s="53"/>
      <c r="J39" s="61"/>
      <c r="K39" s="49"/>
      <c r="L39" s="49"/>
      <c r="M39" s="53"/>
      <c r="N39" s="65"/>
      <c r="O39" s="49"/>
      <c r="P39" s="66"/>
      <c r="Q39" s="53"/>
      <c r="R39" s="61"/>
      <c r="S39" s="49"/>
      <c r="T39" s="53"/>
    </row>
    <row r="40" spans="1:20" x14ac:dyDescent="0.25">
      <c r="A40" s="70"/>
      <c r="B40" s="2"/>
      <c r="C40" s="49"/>
      <c r="D40" s="1"/>
      <c r="E40" s="1"/>
      <c r="F40" s="1"/>
      <c r="G40" s="1"/>
      <c r="H40" s="1"/>
      <c r="I40" s="53"/>
      <c r="J40" s="61"/>
      <c r="K40" s="49"/>
      <c r="L40" s="49"/>
      <c r="M40" s="53"/>
      <c r="N40" s="65"/>
      <c r="O40" s="49"/>
      <c r="P40" s="66"/>
      <c r="Q40" s="53"/>
      <c r="R40" s="61"/>
      <c r="S40" s="49"/>
      <c r="T40" s="53"/>
    </row>
    <row r="41" spans="1:20" x14ac:dyDescent="0.25">
      <c r="A41" s="70"/>
      <c r="B41" s="2"/>
      <c r="C41" s="49"/>
      <c r="D41" s="1"/>
      <c r="E41" s="1"/>
      <c r="F41" s="1"/>
      <c r="G41" s="1"/>
      <c r="H41" s="1"/>
      <c r="I41" s="53"/>
      <c r="J41" s="61"/>
      <c r="K41" s="49"/>
      <c r="L41" s="49"/>
      <c r="M41" s="53"/>
      <c r="N41" s="65"/>
      <c r="O41" s="49"/>
      <c r="P41" s="66"/>
      <c r="Q41" s="53"/>
      <c r="R41" s="61"/>
      <c r="S41" s="49"/>
      <c r="T41" s="53"/>
    </row>
    <row r="42" spans="1:20" x14ac:dyDescent="0.25">
      <c r="A42" s="70"/>
      <c r="B42" s="2"/>
      <c r="C42" s="49"/>
      <c r="D42" s="1"/>
      <c r="E42" s="1"/>
      <c r="F42" s="1"/>
      <c r="G42" s="1"/>
      <c r="H42" s="1"/>
      <c r="I42" s="53"/>
      <c r="J42" s="61"/>
      <c r="K42" s="49"/>
      <c r="L42" s="49"/>
      <c r="M42" s="53"/>
      <c r="N42" s="65"/>
      <c r="O42" s="49"/>
      <c r="P42" s="66"/>
      <c r="Q42" s="53"/>
      <c r="R42" s="61"/>
      <c r="S42" s="49"/>
      <c r="T42" s="53"/>
    </row>
    <row r="43" spans="1:20" x14ac:dyDescent="0.25">
      <c r="A43" s="70"/>
      <c r="B43" s="2"/>
      <c r="C43" s="49"/>
      <c r="D43" s="1"/>
      <c r="E43" s="1"/>
      <c r="F43" s="1"/>
      <c r="G43" s="1"/>
      <c r="H43" s="1"/>
      <c r="I43" s="53"/>
      <c r="J43" s="61"/>
      <c r="K43" s="49"/>
      <c r="L43" s="49"/>
      <c r="M43" s="53"/>
      <c r="N43" s="65"/>
      <c r="O43" s="49"/>
      <c r="P43" s="66"/>
      <c r="Q43" s="53"/>
      <c r="R43" s="61"/>
      <c r="S43" s="49"/>
      <c r="T43" s="53"/>
    </row>
    <row r="44" spans="1:20" x14ac:dyDescent="0.25">
      <c r="A44" s="70"/>
      <c r="B44" s="2"/>
      <c r="C44" s="49"/>
      <c r="D44" s="1"/>
      <c r="E44" s="1"/>
      <c r="F44" s="1"/>
      <c r="G44" s="1"/>
      <c r="H44" s="1"/>
      <c r="I44" s="53"/>
      <c r="J44" s="61"/>
      <c r="K44" s="49"/>
      <c r="L44" s="49"/>
      <c r="M44" s="53"/>
      <c r="N44" s="65"/>
      <c r="O44" s="49"/>
      <c r="P44" s="66"/>
      <c r="Q44" s="53"/>
      <c r="R44" s="61"/>
      <c r="S44" s="49"/>
      <c r="T44" s="53"/>
    </row>
    <row r="45" spans="1:20" x14ac:dyDescent="0.25">
      <c r="A45" s="70"/>
      <c r="B45" s="2"/>
      <c r="C45" s="49"/>
      <c r="D45" s="1"/>
      <c r="E45" s="1"/>
      <c r="F45" s="1"/>
      <c r="G45" s="1"/>
      <c r="H45" s="1"/>
      <c r="I45" s="53"/>
      <c r="J45" s="61"/>
      <c r="K45" s="49"/>
      <c r="L45" s="49"/>
      <c r="M45" s="53"/>
      <c r="N45" s="65"/>
      <c r="O45" s="49"/>
      <c r="P45" s="66"/>
      <c r="Q45" s="53"/>
      <c r="R45" s="61"/>
      <c r="S45" s="49"/>
      <c r="T45" s="53"/>
    </row>
    <row r="46" spans="1:20" x14ac:dyDescent="0.25">
      <c r="A46" s="70"/>
      <c r="B46" s="2"/>
      <c r="C46" s="49"/>
      <c r="D46" s="1"/>
      <c r="E46" s="1"/>
      <c r="F46" s="1"/>
      <c r="G46" s="1"/>
      <c r="H46" s="1"/>
      <c r="I46" s="53"/>
      <c r="J46" s="61"/>
      <c r="K46" s="49"/>
      <c r="L46" s="49"/>
      <c r="M46" s="53"/>
      <c r="N46" s="65"/>
      <c r="O46" s="49"/>
      <c r="P46" s="66"/>
      <c r="Q46" s="53"/>
      <c r="R46" s="61"/>
      <c r="S46" s="49"/>
      <c r="T46" s="53"/>
    </row>
    <row r="47" spans="1:20" x14ac:dyDescent="0.25">
      <c r="A47" s="70"/>
      <c r="B47" s="2"/>
      <c r="C47" s="49"/>
      <c r="D47" s="1"/>
      <c r="E47" s="1"/>
      <c r="F47" s="1"/>
      <c r="G47" s="1"/>
      <c r="H47" s="1"/>
      <c r="I47" s="53"/>
      <c r="J47" s="61"/>
      <c r="K47" s="49"/>
      <c r="L47" s="49"/>
      <c r="M47" s="53"/>
      <c r="N47" s="65"/>
      <c r="O47" s="49"/>
      <c r="P47" s="66"/>
      <c r="Q47" s="53"/>
      <c r="R47" s="61"/>
      <c r="S47" s="49"/>
      <c r="T47" s="53"/>
    </row>
    <row r="48" spans="1:20" x14ac:dyDescent="0.25">
      <c r="A48" s="70"/>
      <c r="B48" s="2"/>
      <c r="C48" s="49"/>
      <c r="D48" s="1"/>
      <c r="E48" s="1"/>
      <c r="F48" s="1"/>
      <c r="G48" s="1"/>
      <c r="H48" s="1"/>
      <c r="I48" s="53"/>
      <c r="J48" s="61"/>
      <c r="K48" s="49"/>
      <c r="L48" s="49"/>
      <c r="M48" s="53"/>
      <c r="N48" s="65"/>
      <c r="O48" s="49"/>
      <c r="P48" s="66"/>
      <c r="Q48" s="53"/>
      <c r="R48" s="61"/>
      <c r="S48" s="49"/>
      <c r="T48" s="53"/>
    </row>
    <row r="49" spans="1:20" x14ac:dyDescent="0.25">
      <c r="A49" s="70"/>
      <c r="B49" s="2"/>
      <c r="C49" s="49"/>
      <c r="D49" s="1"/>
      <c r="E49" s="1"/>
      <c r="F49" s="1"/>
      <c r="G49" s="1"/>
      <c r="H49" s="1"/>
      <c r="I49" s="53"/>
      <c r="J49" s="61"/>
      <c r="K49" s="49"/>
      <c r="L49" s="49"/>
      <c r="M49" s="53"/>
      <c r="N49" s="65"/>
      <c r="O49" s="49"/>
      <c r="P49" s="66"/>
      <c r="Q49" s="53"/>
      <c r="R49" s="61"/>
      <c r="S49" s="49"/>
      <c r="T49" s="53"/>
    </row>
    <row r="50" spans="1:20" x14ac:dyDescent="0.25">
      <c r="A50" s="70"/>
      <c r="B50" s="2"/>
      <c r="C50" s="49"/>
      <c r="D50" s="1"/>
      <c r="E50" s="1"/>
      <c r="F50" s="1"/>
      <c r="G50" s="1"/>
      <c r="H50" s="1"/>
      <c r="I50" s="53"/>
      <c r="J50" s="61"/>
      <c r="K50" s="49"/>
      <c r="L50" s="49"/>
      <c r="M50" s="53"/>
      <c r="N50" s="65"/>
      <c r="O50" s="49"/>
      <c r="P50" s="66"/>
      <c r="Q50" s="53"/>
      <c r="R50" s="61"/>
      <c r="S50" s="49"/>
      <c r="T50" s="53"/>
    </row>
    <row r="51" spans="1:20" x14ac:dyDescent="0.25">
      <c r="A51" s="70"/>
      <c r="B51" s="2"/>
      <c r="C51" s="49"/>
      <c r="D51" s="1"/>
      <c r="E51" s="1"/>
      <c r="F51" s="1"/>
      <c r="G51" s="1"/>
      <c r="H51" s="1"/>
      <c r="I51" s="53"/>
      <c r="J51" s="61"/>
      <c r="K51" s="49"/>
      <c r="L51" s="49"/>
      <c r="M51" s="53"/>
      <c r="N51" s="65"/>
      <c r="O51" s="49"/>
      <c r="P51" s="66"/>
      <c r="Q51" s="53"/>
      <c r="R51" s="61"/>
      <c r="S51" s="49"/>
      <c r="T51" s="53"/>
    </row>
    <row r="52" spans="1:20" x14ac:dyDescent="0.25">
      <c r="A52" s="70"/>
      <c r="B52" s="2"/>
      <c r="C52" s="49"/>
      <c r="D52" s="1"/>
      <c r="E52" s="1"/>
      <c r="F52" s="1"/>
      <c r="G52" s="1"/>
      <c r="H52" s="1"/>
      <c r="I52" s="53"/>
      <c r="J52" s="61"/>
      <c r="K52" s="49"/>
      <c r="L52" s="49"/>
      <c r="M52" s="53"/>
      <c r="N52" s="65"/>
      <c r="O52" s="49"/>
      <c r="P52" s="66"/>
      <c r="Q52" s="53"/>
      <c r="R52" s="61"/>
      <c r="S52" s="49"/>
      <c r="T52" s="53"/>
    </row>
    <row r="53" spans="1:20" x14ac:dyDescent="0.25">
      <c r="A53" s="70"/>
      <c r="B53" s="2"/>
      <c r="C53" s="49"/>
      <c r="D53" s="1"/>
      <c r="E53" s="1"/>
      <c r="F53" s="1"/>
      <c r="G53" s="1"/>
      <c r="H53" s="1"/>
      <c r="I53" s="53"/>
      <c r="J53" s="61"/>
      <c r="K53" s="49"/>
      <c r="L53" s="49"/>
      <c r="M53" s="53"/>
      <c r="N53" s="65"/>
      <c r="O53" s="49"/>
      <c r="P53" s="66"/>
      <c r="Q53" s="53"/>
      <c r="R53" s="61"/>
      <c r="S53" s="49"/>
      <c r="T53" s="53"/>
    </row>
    <row r="54" spans="1:20" x14ac:dyDescent="0.25">
      <c r="A54" s="70"/>
      <c r="B54" s="2"/>
      <c r="C54" s="49"/>
      <c r="D54" s="1"/>
      <c r="E54" s="1"/>
      <c r="F54" s="1"/>
      <c r="G54" s="1"/>
      <c r="H54" s="1"/>
      <c r="I54" s="53"/>
      <c r="J54" s="61"/>
      <c r="K54" s="49"/>
      <c r="L54" s="49"/>
      <c r="M54" s="53"/>
      <c r="N54" s="65"/>
      <c r="O54" s="49"/>
      <c r="P54" s="66"/>
      <c r="Q54" s="53"/>
      <c r="R54" s="61"/>
      <c r="S54" s="49"/>
      <c r="T54" s="53"/>
    </row>
    <row r="55" spans="1:20" x14ac:dyDescent="0.25">
      <c r="A55" s="70"/>
      <c r="B55" s="2"/>
      <c r="C55" s="49"/>
      <c r="D55" s="1"/>
      <c r="E55" s="1"/>
      <c r="F55" s="1"/>
      <c r="G55" s="1"/>
      <c r="H55" s="1"/>
      <c r="I55" s="53"/>
      <c r="J55" s="61"/>
      <c r="K55" s="49"/>
      <c r="L55" s="49"/>
      <c r="M55" s="53"/>
      <c r="N55" s="65"/>
      <c r="O55" s="49"/>
      <c r="P55" s="66"/>
      <c r="Q55" s="53"/>
      <c r="R55" s="61"/>
      <c r="S55" s="49"/>
      <c r="T55" s="53"/>
    </row>
    <row r="56" spans="1:20" x14ac:dyDescent="0.25">
      <c r="A56" s="70"/>
      <c r="B56" s="2"/>
      <c r="C56" s="49"/>
      <c r="D56" s="1"/>
      <c r="E56" s="1"/>
      <c r="F56" s="1"/>
      <c r="G56" s="1"/>
      <c r="H56" s="1"/>
      <c r="I56" s="53"/>
      <c r="J56" s="61"/>
      <c r="K56" s="49"/>
      <c r="L56" s="49"/>
      <c r="M56" s="53"/>
      <c r="N56" s="65"/>
      <c r="O56" s="49"/>
      <c r="P56" s="66"/>
      <c r="Q56" s="53"/>
      <c r="R56" s="61"/>
      <c r="S56" s="49"/>
      <c r="T56" s="53"/>
    </row>
    <row r="57" spans="1:20" x14ac:dyDescent="0.25">
      <c r="A57" s="70"/>
      <c r="B57" s="2"/>
      <c r="C57" s="49"/>
      <c r="D57" s="1"/>
      <c r="E57" s="1"/>
      <c r="F57" s="1"/>
      <c r="G57" s="1"/>
      <c r="H57" s="1"/>
      <c r="I57" s="53"/>
      <c r="J57" s="61"/>
      <c r="K57" s="49"/>
      <c r="L57" s="49"/>
      <c r="M57" s="53"/>
      <c r="N57" s="65"/>
      <c r="O57" s="49"/>
      <c r="P57" s="66"/>
      <c r="Q57" s="53"/>
      <c r="R57" s="61"/>
      <c r="S57" s="49"/>
      <c r="T57" s="53"/>
    </row>
    <row r="58" spans="1:20" x14ac:dyDescent="0.25">
      <c r="A58" s="70"/>
      <c r="B58" s="2"/>
      <c r="C58" s="49"/>
      <c r="D58" s="1"/>
      <c r="E58" s="1"/>
      <c r="F58" s="1"/>
      <c r="G58" s="1"/>
      <c r="H58" s="1"/>
      <c r="I58" s="53"/>
      <c r="J58" s="61"/>
      <c r="K58" s="49"/>
      <c r="L58" s="49"/>
      <c r="M58" s="53"/>
      <c r="N58" s="65"/>
      <c r="O58" s="49"/>
      <c r="P58" s="66"/>
      <c r="Q58" s="53"/>
      <c r="R58" s="61"/>
      <c r="S58" s="49"/>
      <c r="T58" s="53"/>
    </row>
    <row r="59" spans="1:20" x14ac:dyDescent="0.25">
      <c r="A59" s="70"/>
      <c r="B59" s="2"/>
      <c r="C59" s="49"/>
      <c r="D59" s="1"/>
      <c r="E59" s="1"/>
      <c r="F59" s="1"/>
      <c r="G59" s="1"/>
      <c r="H59" s="1"/>
      <c r="I59" s="53"/>
      <c r="J59" s="61"/>
      <c r="K59" s="49"/>
      <c r="L59" s="49"/>
      <c r="M59" s="53"/>
      <c r="N59" s="65"/>
      <c r="O59" s="49"/>
      <c r="P59" s="66"/>
      <c r="Q59" s="53"/>
      <c r="R59" s="61"/>
      <c r="S59" s="49"/>
      <c r="T59" s="53"/>
    </row>
    <row r="60" spans="1:20" x14ac:dyDescent="0.25">
      <c r="A60" s="70"/>
      <c r="B60" s="2"/>
      <c r="C60" s="49"/>
      <c r="D60" s="1"/>
      <c r="E60" s="1"/>
      <c r="F60" s="1"/>
      <c r="G60" s="1"/>
      <c r="H60" s="1"/>
      <c r="I60" s="53"/>
      <c r="J60" s="61"/>
      <c r="K60" s="49"/>
      <c r="L60" s="49"/>
      <c r="M60" s="53"/>
      <c r="N60" s="65"/>
      <c r="O60" s="49"/>
      <c r="P60" s="66"/>
      <c r="Q60" s="53"/>
      <c r="R60" s="61"/>
      <c r="S60" s="49"/>
      <c r="T60" s="53"/>
    </row>
    <row r="61" spans="1:20" x14ac:dyDescent="0.25">
      <c r="A61" s="70"/>
      <c r="B61" s="2"/>
      <c r="C61" s="49"/>
      <c r="D61" s="1"/>
      <c r="E61" s="1"/>
      <c r="F61" s="1"/>
      <c r="G61" s="1"/>
      <c r="H61" s="1"/>
      <c r="I61" s="53"/>
      <c r="J61" s="61"/>
      <c r="K61" s="49"/>
      <c r="L61" s="49"/>
      <c r="M61" s="53"/>
      <c r="N61" s="65"/>
      <c r="O61" s="49"/>
      <c r="P61" s="66"/>
      <c r="Q61" s="53"/>
      <c r="R61" s="61"/>
      <c r="S61" s="49"/>
      <c r="T61" s="53"/>
    </row>
    <row r="62" spans="1:20" x14ac:dyDescent="0.25">
      <c r="A62" s="70"/>
      <c r="B62" s="2"/>
      <c r="C62" s="49"/>
      <c r="D62" s="1"/>
      <c r="E62" s="1"/>
      <c r="F62" s="1"/>
      <c r="G62" s="1"/>
      <c r="H62" s="1"/>
      <c r="I62" s="53"/>
      <c r="J62" s="61"/>
      <c r="K62" s="49"/>
      <c r="L62" s="49"/>
      <c r="M62" s="53"/>
      <c r="N62" s="65"/>
      <c r="O62" s="49"/>
      <c r="P62" s="66"/>
      <c r="Q62" s="53"/>
      <c r="R62" s="61"/>
      <c r="S62" s="49"/>
      <c r="T62" s="53"/>
    </row>
    <row r="63" spans="1:20" ht="15.75" thickBot="1" x14ac:dyDescent="0.3">
      <c r="A63" s="70"/>
      <c r="B63" s="4"/>
      <c r="C63" s="50"/>
      <c r="D63" s="3"/>
      <c r="E63" s="3"/>
      <c r="F63" s="3"/>
      <c r="G63" s="3"/>
      <c r="H63" s="3"/>
      <c r="I63" s="54"/>
      <c r="J63" s="62"/>
      <c r="K63" s="50"/>
      <c r="L63" s="50"/>
      <c r="M63" s="54"/>
      <c r="N63" s="67"/>
      <c r="O63" s="50"/>
      <c r="P63" s="68"/>
      <c r="Q63" s="54"/>
      <c r="R63" s="62"/>
      <c r="S63" s="50"/>
      <c r="T63" s="54"/>
    </row>
  </sheetData>
  <mergeCells count="15">
    <mergeCell ref="B16:T16"/>
    <mergeCell ref="B17:E21"/>
    <mergeCell ref="Q17:T21"/>
    <mergeCell ref="J22:M22"/>
    <mergeCell ref="N22:Q22"/>
    <mergeCell ref="R22:T22"/>
    <mergeCell ref="F17:K17"/>
    <mergeCell ref="N17:O17"/>
    <mergeCell ref="F18:J18"/>
    <mergeCell ref="N18:O18"/>
    <mergeCell ref="F19:J19"/>
    <mergeCell ref="N19:O19"/>
    <mergeCell ref="F20:J20"/>
    <mergeCell ref="N20:O20"/>
    <mergeCell ref="B22:I22"/>
  </mergeCells>
  <conditionalFormatting sqref="K19 N19">
    <cfRule type="cellIs" dxfId="1" priority="1" stopIfTrue="1" operator="greaterThanOrEqual">
      <formula>1</formula>
    </cfRule>
    <cfRule type="cellIs" dxfId="0" priority="2" stopIfTrue="1" operator="lessThan">
      <formula>1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G24"/>
  <sheetViews>
    <sheetView workbookViewId="0">
      <selection activeCell="G16" sqref="G16"/>
    </sheetView>
  </sheetViews>
  <sheetFormatPr baseColWidth="10" defaultRowHeight="15" x14ac:dyDescent="0.25"/>
  <cols>
    <col min="3" max="3" width="15.42578125" customWidth="1"/>
    <col min="4" max="4" width="17.7109375" customWidth="1"/>
    <col min="6" max="6" width="18.28515625" customWidth="1"/>
    <col min="7" max="7" width="19.28515625" customWidth="1"/>
  </cols>
  <sheetData>
    <row r="1" spans="1:7" ht="20.25" x14ac:dyDescent="0.25">
      <c r="A1" s="110" t="s">
        <v>674</v>
      </c>
      <c r="B1" s="111"/>
      <c r="C1" s="111"/>
      <c r="D1" s="111"/>
      <c r="E1" s="111"/>
      <c r="F1" s="111"/>
      <c r="G1" s="111"/>
    </row>
    <row r="2" spans="1:7" ht="20.25" x14ac:dyDescent="0.25">
      <c r="A2" s="110" t="s">
        <v>675</v>
      </c>
      <c r="B2" s="111"/>
      <c r="C2" s="111"/>
      <c r="D2" s="111"/>
      <c r="E2" s="111"/>
      <c r="F2" s="111"/>
      <c r="G2" s="111"/>
    </row>
    <row r="3" spans="1:7" x14ac:dyDescent="0.25">
      <c r="A3" s="24"/>
      <c r="B3" s="24"/>
      <c r="C3" s="24"/>
      <c r="D3" s="24"/>
      <c r="E3" s="24"/>
      <c r="F3" s="24"/>
      <c r="G3" s="24"/>
    </row>
    <row r="4" spans="1:7" ht="15.75" x14ac:dyDescent="0.25">
      <c r="A4" s="25" t="s">
        <v>676</v>
      </c>
      <c r="B4" s="112">
        <v>122391.6</v>
      </c>
      <c r="C4" s="113"/>
      <c r="D4" s="26">
        <f>B4/12</f>
        <v>10199.300000000001</v>
      </c>
      <c r="E4" s="27"/>
      <c r="F4" s="28"/>
      <c r="G4" s="29"/>
    </row>
    <row r="5" spans="1:7" ht="15.75" x14ac:dyDescent="0.25">
      <c r="A5" s="25" t="s">
        <v>677</v>
      </c>
      <c r="B5" s="114">
        <v>0.04</v>
      </c>
      <c r="C5" s="115"/>
      <c r="D5" s="27"/>
      <c r="E5" s="27"/>
      <c r="F5" s="28"/>
      <c r="G5" s="29"/>
    </row>
    <row r="6" spans="1:7" ht="15.75" x14ac:dyDescent="0.25">
      <c r="A6" s="25" t="s">
        <v>678</v>
      </c>
      <c r="B6" s="116">
        <v>-100</v>
      </c>
      <c r="C6" s="116"/>
      <c r="D6" s="27"/>
      <c r="E6" s="27"/>
      <c r="F6" s="28"/>
      <c r="G6" s="29"/>
    </row>
    <row r="7" spans="1:7" ht="15.75" x14ac:dyDescent="0.25">
      <c r="A7" s="30" t="s">
        <v>679</v>
      </c>
      <c r="B7" s="116">
        <f>B4-(B4*B5)+B6</f>
        <v>117395.936</v>
      </c>
      <c r="C7" s="116"/>
      <c r="D7" s="31">
        <f>B7/12</f>
        <v>9782.9946666666674</v>
      </c>
      <c r="E7" s="32"/>
      <c r="F7" s="32"/>
      <c r="G7" s="32"/>
    </row>
    <row r="8" spans="1:7" x14ac:dyDescent="0.25">
      <c r="A8" s="24"/>
      <c r="B8" s="24"/>
      <c r="C8" s="33"/>
      <c r="D8" s="24"/>
      <c r="E8" s="24"/>
      <c r="F8" s="24"/>
      <c r="G8" s="24"/>
    </row>
    <row r="9" spans="1:7" ht="18" x14ac:dyDescent="0.25">
      <c r="A9" s="117" t="s">
        <v>680</v>
      </c>
      <c r="B9" s="118"/>
      <c r="C9" s="118"/>
      <c r="D9" s="118"/>
      <c r="E9" s="118"/>
      <c r="F9" s="118"/>
      <c r="G9" s="118"/>
    </row>
    <row r="10" spans="1:7" ht="31.5" x14ac:dyDescent="0.25">
      <c r="A10" s="34" t="s">
        <v>681</v>
      </c>
      <c r="B10" s="35" t="s">
        <v>682</v>
      </c>
      <c r="C10" s="36" t="s">
        <v>681</v>
      </c>
      <c r="D10" s="36" t="s">
        <v>683</v>
      </c>
      <c r="E10" s="37"/>
      <c r="F10" s="36" t="s">
        <v>684</v>
      </c>
      <c r="G10" s="36" t="s">
        <v>685</v>
      </c>
    </row>
    <row r="11" spans="1:7" ht="15.75" x14ac:dyDescent="0.25">
      <c r="A11" s="108" t="s">
        <v>686</v>
      </c>
      <c r="B11" s="109"/>
      <c r="C11" s="38">
        <f>D7</f>
        <v>9782.9946666666674</v>
      </c>
      <c r="D11" s="38">
        <f>C11</f>
        <v>9782.9946666666674</v>
      </c>
      <c r="E11" s="37"/>
      <c r="F11" s="38">
        <f>[1]JUIN!I6</f>
        <v>10358.24</v>
      </c>
      <c r="G11" s="39">
        <f>F11</f>
        <v>10358.24</v>
      </c>
    </row>
    <row r="12" spans="1:7" ht="15.75" x14ac:dyDescent="0.25">
      <c r="A12" s="108" t="s">
        <v>687</v>
      </c>
      <c r="B12" s="109"/>
      <c r="C12" s="38">
        <v>9791.3279999999995</v>
      </c>
      <c r="D12" s="38">
        <f t="shared" ref="D12:D22" si="0">C12+D11</f>
        <v>19574.322666666667</v>
      </c>
      <c r="E12" s="37"/>
      <c r="F12" s="38">
        <f>[1]JUILLET!I6</f>
        <v>8611.7900000000009</v>
      </c>
      <c r="G12" s="39">
        <f>F12+G11</f>
        <v>18970.03</v>
      </c>
    </row>
    <row r="13" spans="1:7" ht="15.75" x14ac:dyDescent="0.25">
      <c r="A13" s="108" t="s">
        <v>688</v>
      </c>
      <c r="B13" s="109"/>
      <c r="C13" s="38">
        <v>9791.3279999999995</v>
      </c>
      <c r="D13" s="38">
        <f t="shared" si="0"/>
        <v>29365.650666666668</v>
      </c>
      <c r="E13" s="37"/>
      <c r="F13" s="38">
        <f>[1]AOUT!I6</f>
        <v>10274.15</v>
      </c>
      <c r="G13" s="39">
        <f t="shared" ref="G13:G22" si="1">F13+G12</f>
        <v>29244.18</v>
      </c>
    </row>
    <row r="14" spans="1:7" ht="15.75" x14ac:dyDescent="0.25">
      <c r="A14" s="108" t="s">
        <v>689</v>
      </c>
      <c r="B14" s="109"/>
      <c r="C14" s="38">
        <v>9791.3279999999995</v>
      </c>
      <c r="D14" s="38">
        <f t="shared" si="0"/>
        <v>39156.97866666667</v>
      </c>
      <c r="E14" s="37"/>
      <c r="F14" s="38">
        <f>[1]SEPTEMBRE!I6</f>
        <v>9819.4999999999982</v>
      </c>
      <c r="G14" s="39">
        <f t="shared" si="1"/>
        <v>39063.68</v>
      </c>
    </row>
    <row r="15" spans="1:7" ht="15.75" x14ac:dyDescent="0.25">
      <c r="A15" s="108" t="s">
        <v>690</v>
      </c>
      <c r="B15" s="109"/>
      <c r="C15" s="38">
        <v>9791.3279999999995</v>
      </c>
      <c r="D15" s="38">
        <f t="shared" si="0"/>
        <v>48948.306666666671</v>
      </c>
      <c r="E15" s="37"/>
      <c r="F15" s="38">
        <f>[1]OCTOBRE!I6</f>
        <v>10402.030000000001</v>
      </c>
      <c r="G15" s="39">
        <f t="shared" si="1"/>
        <v>49465.71</v>
      </c>
    </row>
    <row r="16" spans="1:7" ht="15.75" x14ac:dyDescent="0.25">
      <c r="A16" s="108" t="s">
        <v>691</v>
      </c>
      <c r="B16" s="109"/>
      <c r="C16" s="38">
        <v>9791.3279999999995</v>
      </c>
      <c r="D16" s="38">
        <f t="shared" si="0"/>
        <v>58739.634666666672</v>
      </c>
      <c r="E16" s="37"/>
      <c r="F16" s="38">
        <f>[1]NOVEMBRE!I6</f>
        <v>11695</v>
      </c>
      <c r="G16" s="39">
        <f t="shared" si="1"/>
        <v>61160.71</v>
      </c>
    </row>
    <row r="17" spans="1:7" ht="15.75" x14ac:dyDescent="0.25">
      <c r="A17" s="108" t="s">
        <v>692</v>
      </c>
      <c r="B17" s="109"/>
      <c r="C17" s="38">
        <v>9791.3279999999995</v>
      </c>
      <c r="D17" s="38">
        <f t="shared" si="0"/>
        <v>68530.962666666674</v>
      </c>
      <c r="E17" s="37"/>
      <c r="F17" s="38">
        <f>[1]DECEMBRE!I6</f>
        <v>12993</v>
      </c>
      <c r="G17" s="39">
        <f t="shared" si="1"/>
        <v>74153.709999999992</v>
      </c>
    </row>
    <row r="18" spans="1:7" ht="15.75" x14ac:dyDescent="0.25">
      <c r="A18" s="108" t="s">
        <v>693</v>
      </c>
      <c r="B18" s="109"/>
      <c r="C18" s="38">
        <v>9791.3279999999995</v>
      </c>
      <c r="D18" s="38">
        <f>C18+D17</f>
        <v>78322.290666666668</v>
      </c>
      <c r="E18" s="37"/>
      <c r="F18" s="38">
        <f>[1]JANVIER!$I$6</f>
        <v>9800.3299999999945</v>
      </c>
      <c r="G18" s="39">
        <f t="shared" si="1"/>
        <v>83954.039999999979</v>
      </c>
    </row>
    <row r="19" spans="1:7" ht="15.75" x14ac:dyDescent="0.25">
      <c r="A19" s="108" t="s">
        <v>694</v>
      </c>
      <c r="B19" s="109"/>
      <c r="C19" s="38">
        <v>9791.3279999999995</v>
      </c>
      <c r="D19" s="38">
        <f t="shared" si="0"/>
        <v>88113.618666666662</v>
      </c>
      <c r="E19" s="37"/>
      <c r="F19" s="38">
        <f>[1]FEVRIER!I6</f>
        <v>8758.5399999999991</v>
      </c>
      <c r="G19" s="39">
        <f t="shared" si="1"/>
        <v>92712.579999999973</v>
      </c>
    </row>
    <row r="20" spans="1:7" ht="15.75" x14ac:dyDescent="0.25">
      <c r="A20" s="108" t="s">
        <v>695</v>
      </c>
      <c r="B20" s="109"/>
      <c r="C20" s="38">
        <v>9791.3279999999995</v>
      </c>
      <c r="D20" s="38">
        <f t="shared" si="0"/>
        <v>97904.946666666656</v>
      </c>
      <c r="E20" s="37"/>
      <c r="F20" s="38">
        <f>[1]MARS!I6</f>
        <v>12676.390000000001</v>
      </c>
      <c r="G20" s="39">
        <f t="shared" si="1"/>
        <v>105388.96999999997</v>
      </c>
    </row>
    <row r="21" spans="1:7" ht="15.75" x14ac:dyDescent="0.25">
      <c r="A21" s="108" t="s">
        <v>696</v>
      </c>
      <c r="B21" s="109"/>
      <c r="C21" s="38">
        <v>9791.3279999999995</v>
      </c>
      <c r="D21" s="38">
        <f t="shared" si="0"/>
        <v>107696.27466666665</v>
      </c>
      <c r="E21" s="37"/>
      <c r="F21" s="38">
        <f>[1]AVRIL!I6</f>
        <v>2706.69</v>
      </c>
      <c r="G21" s="39">
        <f t="shared" si="1"/>
        <v>108095.65999999997</v>
      </c>
    </row>
    <row r="22" spans="1:7" ht="15.75" x14ac:dyDescent="0.25">
      <c r="A22" s="108" t="s">
        <v>697</v>
      </c>
      <c r="B22" s="109"/>
      <c r="C22" s="38">
        <v>9791.3279999999995</v>
      </c>
      <c r="D22" s="38">
        <f t="shared" si="0"/>
        <v>117487.60266666664</v>
      </c>
      <c r="E22" s="37"/>
      <c r="F22" s="38">
        <f>[1]MAI!I6</f>
        <v>0</v>
      </c>
      <c r="G22" s="39">
        <f t="shared" si="1"/>
        <v>108095.65999999997</v>
      </c>
    </row>
    <row r="23" spans="1:7" ht="15.75" x14ac:dyDescent="0.25">
      <c r="A23" s="34" t="s">
        <v>698</v>
      </c>
      <c r="B23" s="34"/>
      <c r="C23" s="40">
        <f>B7</f>
        <v>117395.936</v>
      </c>
      <c r="D23" s="32"/>
      <c r="E23" s="32"/>
      <c r="F23" s="40">
        <f>SUM(F11:F22)</f>
        <v>108095.65999999997</v>
      </c>
      <c r="G23" s="32"/>
    </row>
    <row r="24" spans="1:7" x14ac:dyDescent="0.25">
      <c r="A24" s="24"/>
      <c r="B24" s="24"/>
      <c r="C24" s="24"/>
      <c r="D24" s="24"/>
      <c r="E24" s="24"/>
      <c r="F24" s="24"/>
      <c r="G24" s="24"/>
    </row>
  </sheetData>
  <mergeCells count="19">
    <mergeCell ref="A22:B22"/>
    <mergeCell ref="A16:B16"/>
    <mergeCell ref="A17:B17"/>
    <mergeCell ref="A18:B18"/>
    <mergeCell ref="A19:B19"/>
    <mergeCell ref="A20:B20"/>
    <mergeCell ref="A21:B21"/>
    <mergeCell ref="A15:B15"/>
    <mergeCell ref="A1:G1"/>
    <mergeCell ref="A2:G2"/>
    <mergeCell ref="B4:C4"/>
    <mergeCell ref="B5:C5"/>
    <mergeCell ref="B6:C6"/>
    <mergeCell ref="B7:C7"/>
    <mergeCell ref="A9:G9"/>
    <mergeCell ref="A11:B11"/>
    <mergeCell ref="A12:B12"/>
    <mergeCell ref="A13:B13"/>
    <mergeCell ref="A14:B14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G496"/>
  <sheetViews>
    <sheetView workbookViewId="0">
      <selection activeCell="C9" sqref="C9"/>
    </sheetView>
  </sheetViews>
  <sheetFormatPr baseColWidth="10" defaultColWidth="9.28515625" defaultRowHeight="12.75" x14ac:dyDescent="0.25"/>
  <cols>
    <col min="1" max="1" width="43.28515625" style="18" customWidth="1"/>
    <col min="2" max="2" width="8" style="18" customWidth="1"/>
    <col min="3" max="3" width="48.28515625" style="18" customWidth="1"/>
    <col min="4" max="4" width="16.28515625" style="17" bestFit="1" customWidth="1"/>
    <col min="5" max="5" width="13.140625" style="18" customWidth="1"/>
    <col min="6" max="6" width="18.7109375" style="18" customWidth="1"/>
    <col min="7" max="16384" width="9.28515625" style="18"/>
  </cols>
  <sheetData>
    <row r="1" spans="1:7" s="14" customFormat="1" ht="27" customHeight="1" x14ac:dyDescent="0.25">
      <c r="A1" s="14" t="s">
        <v>26</v>
      </c>
      <c r="B1" s="14" t="s">
        <v>27</v>
      </c>
      <c r="C1" s="14" t="s">
        <v>28</v>
      </c>
      <c r="D1" s="14" t="s">
        <v>29</v>
      </c>
      <c r="E1" s="14" t="s">
        <v>30</v>
      </c>
      <c r="F1" s="14" t="s">
        <v>700</v>
      </c>
      <c r="G1" s="14" t="s">
        <v>701</v>
      </c>
    </row>
    <row r="2" spans="1:7" s="16" customFormat="1" ht="15" x14ac:dyDescent="0.25">
      <c r="A2" s="15" t="s">
        <v>31</v>
      </c>
      <c r="B2" s="16">
        <v>1</v>
      </c>
      <c r="C2" s="16" t="s">
        <v>16</v>
      </c>
      <c r="D2" s="17" t="s">
        <v>32</v>
      </c>
      <c r="E2" s="14">
        <v>1</v>
      </c>
      <c r="F2" t="s">
        <v>128</v>
      </c>
      <c r="G2" s="46" t="s">
        <v>115</v>
      </c>
    </row>
    <row r="3" spans="1:7" s="16" customFormat="1" ht="15" x14ac:dyDescent="0.25">
      <c r="A3" s="15" t="s">
        <v>33</v>
      </c>
      <c r="B3" s="16">
        <v>2</v>
      </c>
      <c r="C3" s="16" t="s">
        <v>15</v>
      </c>
      <c r="D3" s="17" t="s">
        <v>34</v>
      </c>
      <c r="E3" s="14">
        <v>2</v>
      </c>
      <c r="F3" t="s">
        <v>140</v>
      </c>
      <c r="G3" s="46" t="s">
        <v>116</v>
      </c>
    </row>
    <row r="4" spans="1:7" s="16" customFormat="1" ht="15" x14ac:dyDescent="0.25">
      <c r="A4" s="15" t="s">
        <v>35</v>
      </c>
      <c r="B4" s="16">
        <v>3</v>
      </c>
      <c r="C4" s="16" t="s">
        <v>703</v>
      </c>
      <c r="D4" s="17" t="s">
        <v>36</v>
      </c>
      <c r="E4" s="14">
        <v>3</v>
      </c>
      <c r="F4" t="s">
        <v>152</v>
      </c>
      <c r="G4" s="46" t="s">
        <v>117</v>
      </c>
    </row>
    <row r="5" spans="1:7" s="16" customFormat="1" ht="15" x14ac:dyDescent="0.25">
      <c r="A5" s="15" t="s">
        <v>37</v>
      </c>
      <c r="B5" s="16">
        <v>4</v>
      </c>
      <c r="C5" s="16" t="s">
        <v>38</v>
      </c>
      <c r="D5" s="17" t="s">
        <v>39</v>
      </c>
      <c r="F5" t="s">
        <v>164</v>
      </c>
      <c r="G5" s="46" t="s">
        <v>118</v>
      </c>
    </row>
    <row r="6" spans="1:7" s="16" customFormat="1" ht="15" x14ac:dyDescent="0.25">
      <c r="A6" s="15" t="s">
        <v>40</v>
      </c>
      <c r="B6" s="16">
        <v>5</v>
      </c>
      <c r="C6" s="16" t="s">
        <v>41</v>
      </c>
      <c r="D6" s="17" t="s">
        <v>42</v>
      </c>
      <c r="F6" t="s">
        <v>176</v>
      </c>
      <c r="G6" s="46" t="s">
        <v>119</v>
      </c>
    </row>
    <row r="7" spans="1:7" s="16" customFormat="1" ht="15" x14ac:dyDescent="0.25">
      <c r="B7" s="16">
        <v>6</v>
      </c>
      <c r="D7" s="17" t="s">
        <v>43</v>
      </c>
      <c r="F7" t="s">
        <v>188</v>
      </c>
      <c r="G7" s="46" t="s">
        <v>119</v>
      </c>
    </row>
    <row r="8" spans="1:7" s="16" customFormat="1" ht="15" x14ac:dyDescent="0.25">
      <c r="B8" s="16">
        <v>7</v>
      </c>
      <c r="D8" s="17" t="s">
        <v>44</v>
      </c>
      <c r="E8" s="14"/>
      <c r="F8" t="s">
        <v>200</v>
      </c>
      <c r="G8" s="46" t="s">
        <v>123</v>
      </c>
    </row>
    <row r="9" spans="1:7" s="16" customFormat="1" ht="15" x14ac:dyDescent="0.25">
      <c r="B9" s="16">
        <v>10</v>
      </c>
      <c r="D9" s="17" t="s">
        <v>45</v>
      </c>
      <c r="E9" s="14"/>
      <c r="F9" t="s">
        <v>212</v>
      </c>
      <c r="G9" s="46" t="s">
        <v>124</v>
      </c>
    </row>
    <row r="10" spans="1:7" s="16" customFormat="1" ht="15" x14ac:dyDescent="0.25">
      <c r="B10" s="16">
        <v>15</v>
      </c>
      <c r="D10" s="17" t="s">
        <v>46</v>
      </c>
      <c r="F10" t="s">
        <v>224</v>
      </c>
      <c r="G10" s="46" t="s">
        <v>75</v>
      </c>
    </row>
    <row r="11" spans="1:7" s="16" customFormat="1" ht="15" x14ac:dyDescent="0.25">
      <c r="B11" s="16">
        <v>21</v>
      </c>
      <c r="D11" s="17" t="s">
        <v>47</v>
      </c>
      <c r="F11" t="s">
        <v>236</v>
      </c>
      <c r="G11" s="46" t="s">
        <v>125</v>
      </c>
    </row>
    <row r="12" spans="1:7" s="16" customFormat="1" ht="15" x14ac:dyDescent="0.25">
      <c r="B12" s="16">
        <v>28</v>
      </c>
      <c r="D12" s="17" t="s">
        <v>48</v>
      </c>
      <c r="F12" t="s">
        <v>248</v>
      </c>
      <c r="G12" s="18"/>
    </row>
    <row r="13" spans="1:7" s="16" customFormat="1" ht="15" x14ac:dyDescent="0.25">
      <c r="B13" s="16">
        <v>35</v>
      </c>
      <c r="D13" s="17" t="s">
        <v>49</v>
      </c>
      <c r="F13" t="s">
        <v>259</v>
      </c>
      <c r="G13" s="18"/>
    </row>
    <row r="14" spans="1:7" s="16" customFormat="1" ht="15" x14ac:dyDescent="0.25">
      <c r="B14" s="16">
        <v>42</v>
      </c>
      <c r="D14" s="17" t="s">
        <v>50</v>
      </c>
      <c r="F14" t="s">
        <v>270</v>
      </c>
      <c r="G14" s="18"/>
    </row>
    <row r="15" spans="1:7" s="16" customFormat="1" ht="15" x14ac:dyDescent="0.25">
      <c r="D15" s="17" t="s">
        <v>51</v>
      </c>
      <c r="F15" t="s">
        <v>281</v>
      </c>
      <c r="G15" s="18"/>
    </row>
    <row r="16" spans="1:7" ht="15" x14ac:dyDescent="0.25">
      <c r="B16" s="16"/>
      <c r="C16" s="16"/>
      <c r="D16" s="17" t="s">
        <v>52</v>
      </c>
      <c r="F16" t="s">
        <v>292</v>
      </c>
    </row>
    <row r="17" spans="1:7" ht="15" x14ac:dyDescent="0.25">
      <c r="B17" s="16"/>
      <c r="C17" s="16"/>
      <c r="D17" s="17" t="s">
        <v>53</v>
      </c>
      <c r="F17" t="s">
        <v>303</v>
      </c>
    </row>
    <row r="18" spans="1:7" ht="15" x14ac:dyDescent="0.25">
      <c r="B18" s="16"/>
      <c r="C18" s="16"/>
      <c r="D18" s="17" t="s">
        <v>54</v>
      </c>
      <c r="F18" t="s">
        <v>314</v>
      </c>
    </row>
    <row r="19" spans="1:7" s="16" customFormat="1" ht="15" x14ac:dyDescent="0.25">
      <c r="D19" s="17" t="s">
        <v>55</v>
      </c>
      <c r="F19" t="s">
        <v>325</v>
      </c>
      <c r="G19" s="18"/>
    </row>
    <row r="20" spans="1:7" ht="15" x14ac:dyDescent="0.25">
      <c r="B20" s="16"/>
      <c r="C20" s="16"/>
      <c r="D20" s="17" t="s">
        <v>56</v>
      </c>
      <c r="F20" t="s">
        <v>336</v>
      </c>
    </row>
    <row r="21" spans="1:7" ht="15" x14ac:dyDescent="0.25">
      <c r="A21" s="19"/>
      <c r="B21" s="16"/>
      <c r="C21" s="16"/>
      <c r="D21" s="17" t="s">
        <v>57</v>
      </c>
      <c r="F21" t="s">
        <v>347</v>
      </c>
    </row>
    <row r="22" spans="1:7" ht="15" x14ac:dyDescent="0.25">
      <c r="D22" s="17" t="s">
        <v>58</v>
      </c>
      <c r="F22" t="s">
        <v>358</v>
      </c>
    </row>
    <row r="23" spans="1:7" ht="15" x14ac:dyDescent="0.25">
      <c r="D23" s="17" t="s">
        <v>59</v>
      </c>
      <c r="F23" t="s">
        <v>369</v>
      </c>
    </row>
    <row r="24" spans="1:7" ht="15" x14ac:dyDescent="0.25">
      <c r="D24" s="17" t="s">
        <v>60</v>
      </c>
      <c r="F24" t="s">
        <v>379</v>
      </c>
    </row>
    <row r="25" spans="1:7" ht="15" x14ac:dyDescent="0.25">
      <c r="B25" s="16"/>
      <c r="D25" s="17" t="s">
        <v>61</v>
      </c>
      <c r="F25" t="s">
        <v>387</v>
      </c>
    </row>
    <row r="26" spans="1:7" ht="15" x14ac:dyDescent="0.25">
      <c r="D26" s="17" t="s">
        <v>62</v>
      </c>
      <c r="F26" t="s">
        <v>395</v>
      </c>
    </row>
    <row r="27" spans="1:7" ht="15" x14ac:dyDescent="0.25">
      <c r="B27" s="19"/>
      <c r="D27" s="17" t="s">
        <v>63</v>
      </c>
      <c r="F27" t="s">
        <v>403</v>
      </c>
    </row>
    <row r="28" spans="1:7" ht="15" x14ac:dyDescent="0.25">
      <c r="D28" s="17" t="s">
        <v>64</v>
      </c>
      <c r="F28" t="s">
        <v>409</v>
      </c>
    </row>
    <row r="29" spans="1:7" ht="15" x14ac:dyDescent="0.25">
      <c r="D29" s="17" t="s">
        <v>65</v>
      </c>
      <c r="F29" t="s">
        <v>415</v>
      </c>
    </row>
    <row r="30" spans="1:7" ht="15" x14ac:dyDescent="0.25">
      <c r="D30" s="17" t="s">
        <v>66</v>
      </c>
      <c r="F30" t="s">
        <v>421</v>
      </c>
    </row>
    <row r="31" spans="1:7" ht="15" x14ac:dyDescent="0.25">
      <c r="D31" s="17" t="s">
        <v>67</v>
      </c>
      <c r="F31" t="s">
        <v>427</v>
      </c>
    </row>
    <row r="32" spans="1:7" ht="15" x14ac:dyDescent="0.25">
      <c r="D32" s="17" t="s">
        <v>68</v>
      </c>
      <c r="F32" t="s">
        <v>433</v>
      </c>
    </row>
    <row r="33" spans="4:6" ht="15" x14ac:dyDescent="0.25">
      <c r="D33" s="17" t="s">
        <v>69</v>
      </c>
      <c r="F33" t="s">
        <v>439</v>
      </c>
    </row>
    <row r="34" spans="4:6" ht="15" x14ac:dyDescent="0.25">
      <c r="D34" s="17" t="s">
        <v>70</v>
      </c>
      <c r="F34" t="s">
        <v>445</v>
      </c>
    </row>
    <row r="35" spans="4:6" ht="15" x14ac:dyDescent="0.25">
      <c r="D35" s="17" t="s">
        <v>71</v>
      </c>
      <c r="F35" t="s">
        <v>451</v>
      </c>
    </row>
    <row r="36" spans="4:6" ht="15" x14ac:dyDescent="0.25">
      <c r="D36" s="17" t="s">
        <v>72</v>
      </c>
      <c r="F36" t="s">
        <v>457</v>
      </c>
    </row>
    <row r="37" spans="4:6" ht="15" x14ac:dyDescent="0.25">
      <c r="D37" s="17" t="s">
        <v>73</v>
      </c>
      <c r="F37" t="s">
        <v>463</v>
      </c>
    </row>
    <row r="38" spans="4:6" ht="15" x14ac:dyDescent="0.25">
      <c r="D38" s="17" t="s">
        <v>74</v>
      </c>
      <c r="F38" t="s">
        <v>469</v>
      </c>
    </row>
    <row r="39" spans="4:6" ht="15" x14ac:dyDescent="0.25">
      <c r="D39" s="17" t="s">
        <v>75</v>
      </c>
      <c r="F39" t="s">
        <v>475</v>
      </c>
    </row>
    <row r="40" spans="4:6" ht="15" x14ac:dyDescent="0.25">
      <c r="D40" s="17" t="s">
        <v>76</v>
      </c>
      <c r="F40" t="s">
        <v>481</v>
      </c>
    </row>
    <row r="41" spans="4:6" ht="15" x14ac:dyDescent="0.25">
      <c r="D41" s="17" t="s">
        <v>77</v>
      </c>
      <c r="F41" t="s">
        <v>486</v>
      </c>
    </row>
    <row r="42" spans="4:6" ht="15" x14ac:dyDescent="0.25">
      <c r="D42" s="17" t="s">
        <v>78</v>
      </c>
      <c r="F42" t="s">
        <v>491</v>
      </c>
    </row>
    <row r="43" spans="4:6" ht="15" x14ac:dyDescent="0.25">
      <c r="D43" s="17" t="s">
        <v>79</v>
      </c>
      <c r="F43" t="s">
        <v>496</v>
      </c>
    </row>
    <row r="44" spans="4:6" ht="15" x14ac:dyDescent="0.25">
      <c r="D44" s="17" t="s">
        <v>80</v>
      </c>
      <c r="F44" t="s">
        <v>501</v>
      </c>
    </row>
    <row r="45" spans="4:6" ht="15" x14ac:dyDescent="0.25">
      <c r="D45" s="17" t="s">
        <v>81</v>
      </c>
      <c r="F45" t="s">
        <v>506</v>
      </c>
    </row>
    <row r="46" spans="4:6" ht="15" x14ac:dyDescent="0.25">
      <c r="D46" s="17" t="s">
        <v>82</v>
      </c>
      <c r="F46" t="s">
        <v>511</v>
      </c>
    </row>
    <row r="47" spans="4:6" ht="15" x14ac:dyDescent="0.25">
      <c r="D47" s="17" t="s">
        <v>83</v>
      </c>
      <c r="F47" t="s">
        <v>515</v>
      </c>
    </row>
    <row r="48" spans="4:6" ht="15" x14ac:dyDescent="0.25">
      <c r="D48" s="17" t="s">
        <v>84</v>
      </c>
      <c r="F48" t="s">
        <v>519</v>
      </c>
    </row>
    <row r="49" spans="4:6" ht="15" x14ac:dyDescent="0.25">
      <c r="D49" s="17" t="s">
        <v>85</v>
      </c>
      <c r="F49" t="s">
        <v>523</v>
      </c>
    </row>
    <row r="50" spans="4:6" ht="15" x14ac:dyDescent="0.25">
      <c r="D50" s="17" t="s">
        <v>86</v>
      </c>
      <c r="F50" t="s">
        <v>527</v>
      </c>
    </row>
    <row r="51" spans="4:6" ht="15" x14ac:dyDescent="0.25">
      <c r="D51" s="17" t="s">
        <v>87</v>
      </c>
      <c r="F51" t="s">
        <v>531</v>
      </c>
    </row>
    <row r="52" spans="4:6" ht="15" x14ac:dyDescent="0.25">
      <c r="D52" s="17" t="s">
        <v>88</v>
      </c>
      <c r="F52" t="s">
        <v>534</v>
      </c>
    </row>
    <row r="53" spans="4:6" ht="15" x14ac:dyDescent="0.25">
      <c r="D53" s="17" t="s">
        <v>89</v>
      </c>
      <c r="F53" t="s">
        <v>537</v>
      </c>
    </row>
    <row r="54" spans="4:6" ht="15" x14ac:dyDescent="0.25">
      <c r="D54" s="17" t="s">
        <v>90</v>
      </c>
      <c r="F54" t="s">
        <v>540</v>
      </c>
    </row>
    <row r="55" spans="4:6" ht="15" x14ac:dyDescent="0.25">
      <c r="D55" s="17" t="s">
        <v>91</v>
      </c>
      <c r="F55" t="s">
        <v>543</v>
      </c>
    </row>
    <row r="56" spans="4:6" ht="15" x14ac:dyDescent="0.25">
      <c r="D56" s="17" t="s">
        <v>92</v>
      </c>
      <c r="F56" t="s">
        <v>546</v>
      </c>
    </row>
    <row r="57" spans="4:6" ht="15" x14ac:dyDescent="0.25">
      <c r="D57" s="17" t="s">
        <v>93</v>
      </c>
      <c r="F57" t="s">
        <v>549</v>
      </c>
    </row>
    <row r="58" spans="4:6" ht="15" x14ac:dyDescent="0.25">
      <c r="D58" s="17" t="s">
        <v>94</v>
      </c>
      <c r="F58" t="s">
        <v>552</v>
      </c>
    </row>
    <row r="59" spans="4:6" ht="15" x14ac:dyDescent="0.25">
      <c r="D59" s="17" t="s">
        <v>95</v>
      </c>
      <c r="F59" t="s">
        <v>555</v>
      </c>
    </row>
    <row r="60" spans="4:6" ht="15" x14ac:dyDescent="0.25">
      <c r="D60" s="17" t="s">
        <v>96</v>
      </c>
      <c r="F60" t="s">
        <v>558</v>
      </c>
    </row>
    <row r="61" spans="4:6" ht="15" x14ac:dyDescent="0.25">
      <c r="D61" s="17" t="s">
        <v>97</v>
      </c>
      <c r="F61" t="s">
        <v>561</v>
      </c>
    </row>
    <row r="62" spans="4:6" ht="15" x14ac:dyDescent="0.25">
      <c r="D62" s="17" t="s">
        <v>98</v>
      </c>
      <c r="F62" t="s">
        <v>564</v>
      </c>
    </row>
    <row r="63" spans="4:6" ht="15" x14ac:dyDescent="0.25">
      <c r="D63" s="17" t="s">
        <v>99</v>
      </c>
      <c r="F63" t="s">
        <v>567</v>
      </c>
    </row>
    <row r="64" spans="4:6" ht="15" x14ac:dyDescent="0.25">
      <c r="D64" s="17" t="s">
        <v>100</v>
      </c>
      <c r="F64" t="s">
        <v>570</v>
      </c>
    </row>
    <row r="65" spans="4:6" ht="15" x14ac:dyDescent="0.25">
      <c r="D65" s="17" t="s">
        <v>101</v>
      </c>
      <c r="F65" t="s">
        <v>573</v>
      </c>
    </row>
    <row r="66" spans="4:6" ht="15" x14ac:dyDescent="0.25">
      <c r="D66" s="17" t="s">
        <v>102</v>
      </c>
      <c r="F66" t="s">
        <v>576</v>
      </c>
    </row>
    <row r="67" spans="4:6" ht="15" x14ac:dyDescent="0.25">
      <c r="D67" s="17" t="s">
        <v>103</v>
      </c>
      <c r="F67" t="s">
        <v>579</v>
      </c>
    </row>
    <row r="68" spans="4:6" ht="15" x14ac:dyDescent="0.25">
      <c r="D68" s="17" t="s">
        <v>104</v>
      </c>
      <c r="F68" t="s">
        <v>582</v>
      </c>
    </row>
    <row r="69" spans="4:6" ht="15" x14ac:dyDescent="0.25">
      <c r="D69" s="17" t="s">
        <v>105</v>
      </c>
      <c r="F69" t="s">
        <v>585</v>
      </c>
    </row>
    <row r="70" spans="4:6" ht="15" x14ac:dyDescent="0.25">
      <c r="D70" s="17" t="s">
        <v>106</v>
      </c>
      <c r="F70" t="s">
        <v>588</v>
      </c>
    </row>
    <row r="71" spans="4:6" ht="15" x14ac:dyDescent="0.25">
      <c r="D71" s="17" t="s">
        <v>107</v>
      </c>
      <c r="F71" t="s">
        <v>591</v>
      </c>
    </row>
    <row r="72" spans="4:6" ht="15" x14ac:dyDescent="0.25">
      <c r="D72" s="17" t="s">
        <v>108</v>
      </c>
      <c r="F72" t="s">
        <v>594</v>
      </c>
    </row>
    <row r="73" spans="4:6" ht="15" x14ac:dyDescent="0.25">
      <c r="D73" s="17" t="s">
        <v>109</v>
      </c>
      <c r="F73" t="s">
        <v>597</v>
      </c>
    </row>
    <row r="74" spans="4:6" ht="15" x14ac:dyDescent="0.25">
      <c r="D74" s="17" t="s">
        <v>110</v>
      </c>
      <c r="F74" t="s">
        <v>600</v>
      </c>
    </row>
    <row r="75" spans="4:6" ht="15" x14ac:dyDescent="0.25">
      <c r="D75" s="17" t="s">
        <v>111</v>
      </c>
      <c r="F75" t="s">
        <v>603</v>
      </c>
    </row>
    <row r="76" spans="4:6" ht="15" x14ac:dyDescent="0.25">
      <c r="D76" s="17" t="s">
        <v>112</v>
      </c>
      <c r="F76" t="s">
        <v>606</v>
      </c>
    </row>
    <row r="77" spans="4:6" ht="15" x14ac:dyDescent="0.25">
      <c r="D77" s="17" t="s">
        <v>113</v>
      </c>
      <c r="F77" t="s">
        <v>609</v>
      </c>
    </row>
    <row r="78" spans="4:6" ht="15" x14ac:dyDescent="0.25">
      <c r="F78" t="s">
        <v>612</v>
      </c>
    </row>
    <row r="79" spans="4:6" ht="15" x14ac:dyDescent="0.25">
      <c r="F79" t="s">
        <v>615</v>
      </c>
    </row>
    <row r="80" spans="4:6" ht="15" x14ac:dyDescent="0.25">
      <c r="F80" t="s">
        <v>618</v>
      </c>
    </row>
    <row r="81" spans="6:6" ht="15" x14ac:dyDescent="0.25">
      <c r="F81" t="s">
        <v>621</v>
      </c>
    </row>
    <row r="82" spans="6:6" ht="15" x14ac:dyDescent="0.25">
      <c r="F82" t="s">
        <v>624</v>
      </c>
    </row>
    <row r="83" spans="6:6" ht="15" x14ac:dyDescent="0.25">
      <c r="F83" t="s">
        <v>627</v>
      </c>
    </row>
    <row r="84" spans="6:6" ht="15" x14ac:dyDescent="0.25">
      <c r="F84" t="s">
        <v>630</v>
      </c>
    </row>
    <row r="85" spans="6:6" ht="15" x14ac:dyDescent="0.25">
      <c r="F85" t="s">
        <v>633</v>
      </c>
    </row>
    <row r="86" spans="6:6" ht="15" x14ac:dyDescent="0.25">
      <c r="F86" t="s">
        <v>636</v>
      </c>
    </row>
    <row r="87" spans="6:6" ht="15" x14ac:dyDescent="0.25">
      <c r="F87" t="s">
        <v>639</v>
      </c>
    </row>
    <row r="88" spans="6:6" ht="15" x14ac:dyDescent="0.25">
      <c r="F88" t="s">
        <v>642</v>
      </c>
    </row>
    <row r="89" spans="6:6" ht="15" x14ac:dyDescent="0.25">
      <c r="F89" t="s">
        <v>644</v>
      </c>
    </row>
    <row r="90" spans="6:6" ht="15" x14ac:dyDescent="0.25">
      <c r="F90" t="s">
        <v>646</v>
      </c>
    </row>
    <row r="91" spans="6:6" ht="15" x14ac:dyDescent="0.25">
      <c r="F91" t="s">
        <v>648</v>
      </c>
    </row>
    <row r="92" spans="6:6" ht="15" x14ac:dyDescent="0.25">
      <c r="F92" t="s">
        <v>650</v>
      </c>
    </row>
    <row r="93" spans="6:6" ht="15" x14ac:dyDescent="0.25">
      <c r="F93" t="s">
        <v>652</v>
      </c>
    </row>
    <row r="94" spans="6:6" ht="15" x14ac:dyDescent="0.25">
      <c r="F94" t="s">
        <v>654</v>
      </c>
    </row>
    <row r="95" spans="6:6" ht="15" x14ac:dyDescent="0.25">
      <c r="F95" t="s">
        <v>656</v>
      </c>
    </row>
    <row r="96" spans="6:6" ht="15" x14ac:dyDescent="0.25">
      <c r="F96" t="s">
        <v>658</v>
      </c>
    </row>
    <row r="97" spans="6:6" ht="15" x14ac:dyDescent="0.25">
      <c r="F97" t="s">
        <v>659</v>
      </c>
    </row>
    <row r="98" spans="6:6" ht="15" x14ac:dyDescent="0.25">
      <c r="F98" t="s">
        <v>660</v>
      </c>
    </row>
    <row r="99" spans="6:6" ht="15" x14ac:dyDescent="0.25">
      <c r="F99" t="s">
        <v>661</v>
      </c>
    </row>
    <row r="100" spans="6:6" ht="15" x14ac:dyDescent="0.25">
      <c r="F100" t="s">
        <v>662</v>
      </c>
    </row>
    <row r="101" spans="6:6" ht="15" x14ac:dyDescent="0.25">
      <c r="F101" t="s">
        <v>663</v>
      </c>
    </row>
    <row r="102" spans="6:6" ht="15" x14ac:dyDescent="0.25">
      <c r="F102" t="s">
        <v>664</v>
      </c>
    </row>
    <row r="103" spans="6:6" ht="15" x14ac:dyDescent="0.25">
      <c r="F103" t="s">
        <v>665</v>
      </c>
    </row>
    <row r="104" spans="6:6" ht="15" x14ac:dyDescent="0.25">
      <c r="F104" t="s">
        <v>666</v>
      </c>
    </row>
    <row r="105" spans="6:6" ht="15" x14ac:dyDescent="0.25">
      <c r="F105" t="s">
        <v>558</v>
      </c>
    </row>
    <row r="106" spans="6:6" ht="15" x14ac:dyDescent="0.25">
      <c r="F106" t="s">
        <v>667</v>
      </c>
    </row>
    <row r="107" spans="6:6" ht="15" x14ac:dyDescent="0.25">
      <c r="F107" t="s">
        <v>668</v>
      </c>
    </row>
    <row r="108" spans="6:6" ht="15" x14ac:dyDescent="0.25">
      <c r="F108" t="s">
        <v>669</v>
      </c>
    </row>
    <row r="109" spans="6:6" ht="15" x14ac:dyDescent="0.25">
      <c r="F109"/>
    </row>
    <row r="110" spans="6:6" ht="15" x14ac:dyDescent="0.25">
      <c r="F110" t="s">
        <v>129</v>
      </c>
    </row>
    <row r="111" spans="6:6" ht="15" x14ac:dyDescent="0.25">
      <c r="F111" t="s">
        <v>141</v>
      </c>
    </row>
    <row r="112" spans="6:6" ht="15" x14ac:dyDescent="0.25">
      <c r="F112" t="s">
        <v>153</v>
      </c>
    </row>
    <row r="113" spans="6:6" ht="15" x14ac:dyDescent="0.25">
      <c r="F113" t="s">
        <v>165</v>
      </c>
    </row>
    <row r="114" spans="6:6" ht="15" x14ac:dyDescent="0.25">
      <c r="F114" t="s">
        <v>177</v>
      </c>
    </row>
    <row r="115" spans="6:6" ht="15" x14ac:dyDescent="0.25">
      <c r="F115" t="s">
        <v>503</v>
      </c>
    </row>
    <row r="116" spans="6:6" ht="15" x14ac:dyDescent="0.25">
      <c r="F116" t="s">
        <v>201</v>
      </c>
    </row>
    <row r="117" spans="6:6" ht="15" x14ac:dyDescent="0.25">
      <c r="F117" t="s">
        <v>213</v>
      </c>
    </row>
    <row r="118" spans="6:6" ht="15" x14ac:dyDescent="0.25">
      <c r="F118" t="s">
        <v>225</v>
      </c>
    </row>
    <row r="119" spans="6:6" ht="15" x14ac:dyDescent="0.25">
      <c r="F119" t="s">
        <v>237</v>
      </c>
    </row>
    <row r="120" spans="6:6" ht="15" x14ac:dyDescent="0.25">
      <c r="F120" t="s">
        <v>249</v>
      </c>
    </row>
    <row r="121" spans="6:6" ht="15" x14ac:dyDescent="0.25">
      <c r="F121" t="s">
        <v>260</v>
      </c>
    </row>
    <row r="122" spans="6:6" ht="15" x14ac:dyDescent="0.25">
      <c r="F122" t="s">
        <v>271</v>
      </c>
    </row>
    <row r="123" spans="6:6" ht="15" x14ac:dyDescent="0.25">
      <c r="F123" t="s">
        <v>282</v>
      </c>
    </row>
    <row r="124" spans="6:6" ht="15" x14ac:dyDescent="0.25">
      <c r="F124" t="s">
        <v>293</v>
      </c>
    </row>
    <row r="125" spans="6:6" ht="15" x14ac:dyDescent="0.25">
      <c r="F125" t="s">
        <v>304</v>
      </c>
    </row>
    <row r="126" spans="6:6" ht="15" x14ac:dyDescent="0.25">
      <c r="F126" t="s">
        <v>315</v>
      </c>
    </row>
    <row r="127" spans="6:6" ht="15" x14ac:dyDescent="0.25">
      <c r="F127" t="s">
        <v>326</v>
      </c>
    </row>
    <row r="128" spans="6:6" ht="15" x14ac:dyDescent="0.25">
      <c r="F128" t="s">
        <v>337</v>
      </c>
    </row>
    <row r="129" spans="6:6" ht="15" x14ac:dyDescent="0.25">
      <c r="F129" t="s">
        <v>348</v>
      </c>
    </row>
    <row r="130" spans="6:6" ht="15" x14ac:dyDescent="0.25">
      <c r="F130" t="s">
        <v>359</v>
      </c>
    </row>
    <row r="131" spans="6:6" ht="15" x14ac:dyDescent="0.25">
      <c r="F131" t="s">
        <v>370</v>
      </c>
    </row>
    <row r="132" spans="6:6" ht="15" x14ac:dyDescent="0.25">
      <c r="F132"/>
    </row>
    <row r="133" spans="6:6" ht="15" x14ac:dyDescent="0.25">
      <c r="F133" t="s">
        <v>131</v>
      </c>
    </row>
    <row r="134" spans="6:6" ht="15" x14ac:dyDescent="0.25">
      <c r="F134" t="s">
        <v>143</v>
      </c>
    </row>
    <row r="135" spans="6:6" ht="15" x14ac:dyDescent="0.25">
      <c r="F135" t="s">
        <v>155</v>
      </c>
    </row>
    <row r="136" spans="6:6" ht="15" x14ac:dyDescent="0.25">
      <c r="F136" t="s">
        <v>167</v>
      </c>
    </row>
    <row r="137" spans="6:6" ht="15" x14ac:dyDescent="0.25">
      <c r="F137" t="s">
        <v>179</v>
      </c>
    </row>
    <row r="138" spans="6:6" ht="15" x14ac:dyDescent="0.25">
      <c r="F138" t="s">
        <v>191</v>
      </c>
    </row>
    <row r="139" spans="6:6" ht="15" x14ac:dyDescent="0.25">
      <c r="F139" t="s">
        <v>203</v>
      </c>
    </row>
    <row r="140" spans="6:6" ht="15" x14ac:dyDescent="0.25">
      <c r="F140" t="s">
        <v>215</v>
      </c>
    </row>
    <row r="141" spans="6:6" ht="15" x14ac:dyDescent="0.25">
      <c r="F141" t="s">
        <v>227</v>
      </c>
    </row>
    <row r="142" spans="6:6" ht="15" x14ac:dyDescent="0.25">
      <c r="F142" t="s">
        <v>239</v>
      </c>
    </row>
    <row r="143" spans="6:6" ht="15" x14ac:dyDescent="0.25">
      <c r="F143" t="s">
        <v>251</v>
      </c>
    </row>
    <row r="144" spans="6:6" ht="15" x14ac:dyDescent="0.25">
      <c r="F144" t="s">
        <v>262</v>
      </c>
    </row>
    <row r="145" spans="6:6" ht="15" x14ac:dyDescent="0.25">
      <c r="F145" t="s">
        <v>273</v>
      </c>
    </row>
    <row r="146" spans="6:6" ht="15" x14ac:dyDescent="0.25">
      <c r="F146" t="s">
        <v>284</v>
      </c>
    </row>
    <row r="147" spans="6:6" ht="15" x14ac:dyDescent="0.25">
      <c r="F147" t="s">
        <v>295</v>
      </c>
    </row>
    <row r="148" spans="6:6" ht="15" x14ac:dyDescent="0.25">
      <c r="F148" t="s">
        <v>306</v>
      </c>
    </row>
    <row r="149" spans="6:6" ht="15" x14ac:dyDescent="0.25">
      <c r="F149" t="s">
        <v>317</v>
      </c>
    </row>
    <row r="150" spans="6:6" ht="15" x14ac:dyDescent="0.25">
      <c r="F150" t="s">
        <v>328</v>
      </c>
    </row>
    <row r="151" spans="6:6" ht="15" x14ac:dyDescent="0.25">
      <c r="F151" t="s">
        <v>339</v>
      </c>
    </row>
    <row r="152" spans="6:6" ht="15" x14ac:dyDescent="0.25">
      <c r="F152" t="s">
        <v>350</v>
      </c>
    </row>
    <row r="153" spans="6:6" ht="15" x14ac:dyDescent="0.25">
      <c r="F153" t="s">
        <v>361</v>
      </c>
    </row>
    <row r="154" spans="6:6" ht="15" x14ac:dyDescent="0.25">
      <c r="F154" t="s">
        <v>372</v>
      </c>
    </row>
    <row r="155" spans="6:6" ht="15" x14ac:dyDescent="0.25">
      <c r="F155" t="s">
        <v>381</v>
      </c>
    </row>
    <row r="156" spans="6:6" ht="15" x14ac:dyDescent="0.25">
      <c r="F156" t="s">
        <v>389</v>
      </c>
    </row>
    <row r="157" spans="6:6" ht="15" x14ac:dyDescent="0.25">
      <c r="F157" t="s">
        <v>397</v>
      </c>
    </row>
    <row r="158" spans="6:6" ht="15" x14ac:dyDescent="0.25">
      <c r="F158" t="s">
        <v>405</v>
      </c>
    </row>
    <row r="159" spans="6:6" ht="15" x14ac:dyDescent="0.25">
      <c r="F159" t="s">
        <v>411</v>
      </c>
    </row>
    <row r="160" spans="6:6" ht="15" x14ac:dyDescent="0.25">
      <c r="F160" t="s">
        <v>417</v>
      </c>
    </row>
    <row r="161" spans="6:6" ht="15" x14ac:dyDescent="0.25">
      <c r="F161" t="s">
        <v>423</v>
      </c>
    </row>
    <row r="162" spans="6:6" ht="15" x14ac:dyDescent="0.25">
      <c r="F162" t="s">
        <v>429</v>
      </c>
    </row>
    <row r="163" spans="6:6" ht="15" x14ac:dyDescent="0.25">
      <c r="F163" t="s">
        <v>435</v>
      </c>
    </row>
    <row r="164" spans="6:6" ht="15" x14ac:dyDescent="0.25">
      <c r="F164" t="s">
        <v>441</v>
      </c>
    </row>
    <row r="165" spans="6:6" ht="15" x14ac:dyDescent="0.25">
      <c r="F165" t="s">
        <v>447</v>
      </c>
    </row>
    <row r="166" spans="6:6" ht="15" x14ac:dyDescent="0.25">
      <c r="F166" t="s">
        <v>453</v>
      </c>
    </row>
    <row r="167" spans="6:6" ht="15" x14ac:dyDescent="0.25">
      <c r="F167" t="s">
        <v>459</v>
      </c>
    </row>
    <row r="168" spans="6:6" ht="15" x14ac:dyDescent="0.25">
      <c r="F168" t="s">
        <v>465</v>
      </c>
    </row>
    <row r="169" spans="6:6" ht="15" x14ac:dyDescent="0.25">
      <c r="F169" t="s">
        <v>471</v>
      </c>
    </row>
    <row r="170" spans="6:6" ht="15" x14ac:dyDescent="0.25">
      <c r="F170" t="s">
        <v>477</v>
      </c>
    </row>
    <row r="171" spans="6:6" ht="15" x14ac:dyDescent="0.25">
      <c r="F171" t="s">
        <v>483</v>
      </c>
    </row>
    <row r="172" spans="6:6" ht="15" x14ac:dyDescent="0.25">
      <c r="F172" t="s">
        <v>488</v>
      </c>
    </row>
    <row r="173" spans="6:6" ht="15" x14ac:dyDescent="0.25">
      <c r="F173" t="s">
        <v>493</v>
      </c>
    </row>
    <row r="174" spans="6:6" ht="15" x14ac:dyDescent="0.25">
      <c r="F174" t="s">
        <v>498</v>
      </c>
    </row>
    <row r="175" spans="6:6" ht="15" x14ac:dyDescent="0.25">
      <c r="F175" t="s">
        <v>503</v>
      </c>
    </row>
    <row r="176" spans="6:6" ht="15" x14ac:dyDescent="0.25">
      <c r="F176" t="s">
        <v>508</v>
      </c>
    </row>
    <row r="177" spans="6:6" ht="15" x14ac:dyDescent="0.25">
      <c r="F177" t="s">
        <v>512</v>
      </c>
    </row>
    <row r="178" spans="6:6" ht="15" x14ac:dyDescent="0.25">
      <c r="F178" t="s">
        <v>516</v>
      </c>
    </row>
    <row r="179" spans="6:6" ht="15" x14ac:dyDescent="0.25">
      <c r="F179" t="s">
        <v>520</v>
      </c>
    </row>
    <row r="180" spans="6:6" ht="15" x14ac:dyDescent="0.25">
      <c r="F180" t="s">
        <v>524</v>
      </c>
    </row>
    <row r="181" spans="6:6" x14ac:dyDescent="0.2">
      <c r="F181" s="23" t="s">
        <v>528</v>
      </c>
    </row>
    <row r="182" spans="6:6" ht="15" x14ac:dyDescent="0.25">
      <c r="F182" t="s">
        <v>130</v>
      </c>
    </row>
    <row r="183" spans="6:6" ht="15" x14ac:dyDescent="0.25">
      <c r="F183" t="s">
        <v>142</v>
      </c>
    </row>
    <row r="184" spans="6:6" ht="15" x14ac:dyDescent="0.25">
      <c r="F184" t="s">
        <v>154</v>
      </c>
    </row>
    <row r="185" spans="6:6" ht="15" x14ac:dyDescent="0.25">
      <c r="F185" t="s">
        <v>166</v>
      </c>
    </row>
    <row r="186" spans="6:6" ht="15" x14ac:dyDescent="0.25">
      <c r="F186" t="s">
        <v>178</v>
      </c>
    </row>
    <row r="187" spans="6:6" ht="15" x14ac:dyDescent="0.25">
      <c r="F187" t="s">
        <v>190</v>
      </c>
    </row>
    <row r="188" spans="6:6" ht="15" x14ac:dyDescent="0.25">
      <c r="F188" t="s">
        <v>202</v>
      </c>
    </row>
    <row r="189" spans="6:6" ht="15" x14ac:dyDescent="0.25">
      <c r="F189" t="s">
        <v>214</v>
      </c>
    </row>
    <row r="190" spans="6:6" ht="15" x14ac:dyDescent="0.25">
      <c r="F190" t="s">
        <v>226</v>
      </c>
    </row>
    <row r="191" spans="6:6" ht="15" x14ac:dyDescent="0.25">
      <c r="F191" t="s">
        <v>238</v>
      </c>
    </row>
    <row r="192" spans="6:6" ht="15" x14ac:dyDescent="0.25">
      <c r="F192" t="s">
        <v>250</v>
      </c>
    </row>
    <row r="193" spans="6:6" ht="15" x14ac:dyDescent="0.25">
      <c r="F193" t="s">
        <v>261</v>
      </c>
    </row>
    <row r="194" spans="6:6" ht="15" x14ac:dyDescent="0.25">
      <c r="F194" t="s">
        <v>272</v>
      </c>
    </row>
    <row r="195" spans="6:6" ht="15" x14ac:dyDescent="0.25">
      <c r="F195" t="s">
        <v>283</v>
      </c>
    </row>
    <row r="196" spans="6:6" ht="15" x14ac:dyDescent="0.25">
      <c r="F196" t="s">
        <v>294</v>
      </c>
    </row>
    <row r="197" spans="6:6" ht="15" x14ac:dyDescent="0.25">
      <c r="F197" t="s">
        <v>305</v>
      </c>
    </row>
    <row r="198" spans="6:6" ht="15" x14ac:dyDescent="0.25">
      <c r="F198" t="s">
        <v>316</v>
      </c>
    </row>
    <row r="199" spans="6:6" ht="15" x14ac:dyDescent="0.25">
      <c r="F199" t="s">
        <v>327</v>
      </c>
    </row>
    <row r="200" spans="6:6" ht="15" x14ac:dyDescent="0.25">
      <c r="F200" t="s">
        <v>338</v>
      </c>
    </row>
    <row r="201" spans="6:6" ht="15" x14ac:dyDescent="0.25">
      <c r="F201" t="s">
        <v>349</v>
      </c>
    </row>
    <row r="202" spans="6:6" ht="15" x14ac:dyDescent="0.25">
      <c r="F202" t="s">
        <v>360</v>
      </c>
    </row>
    <row r="203" spans="6:6" ht="15" x14ac:dyDescent="0.25">
      <c r="F203" t="s">
        <v>371</v>
      </c>
    </row>
    <row r="204" spans="6:6" ht="15" x14ac:dyDescent="0.25">
      <c r="F204" t="s">
        <v>380</v>
      </c>
    </row>
    <row r="205" spans="6:6" ht="15" x14ac:dyDescent="0.25">
      <c r="F205" t="s">
        <v>388</v>
      </c>
    </row>
    <row r="206" spans="6:6" ht="15" x14ac:dyDescent="0.25">
      <c r="F206" t="s">
        <v>396</v>
      </c>
    </row>
    <row r="207" spans="6:6" ht="15" x14ac:dyDescent="0.25">
      <c r="F207" t="s">
        <v>404</v>
      </c>
    </row>
    <row r="208" spans="6:6" ht="15" x14ac:dyDescent="0.25">
      <c r="F208" t="s">
        <v>410</v>
      </c>
    </row>
    <row r="209" spans="6:6" ht="15" x14ac:dyDescent="0.25">
      <c r="F209" t="s">
        <v>416</v>
      </c>
    </row>
    <row r="210" spans="6:6" ht="15" x14ac:dyDescent="0.25">
      <c r="F210" t="s">
        <v>422</v>
      </c>
    </row>
    <row r="211" spans="6:6" ht="15" x14ac:dyDescent="0.25">
      <c r="F211" t="s">
        <v>428</v>
      </c>
    </row>
    <row r="212" spans="6:6" ht="15" x14ac:dyDescent="0.25">
      <c r="F212" t="s">
        <v>434</v>
      </c>
    </row>
    <row r="213" spans="6:6" ht="15" x14ac:dyDescent="0.25">
      <c r="F213" t="s">
        <v>440</v>
      </c>
    </row>
    <row r="214" spans="6:6" ht="15" x14ac:dyDescent="0.25">
      <c r="F214" t="s">
        <v>446</v>
      </c>
    </row>
    <row r="215" spans="6:6" ht="15" x14ac:dyDescent="0.25">
      <c r="F215" t="s">
        <v>452</v>
      </c>
    </row>
    <row r="216" spans="6:6" ht="15" x14ac:dyDescent="0.25">
      <c r="F216" t="s">
        <v>458</v>
      </c>
    </row>
    <row r="217" spans="6:6" ht="15" x14ac:dyDescent="0.25">
      <c r="F217" t="s">
        <v>464</v>
      </c>
    </row>
    <row r="218" spans="6:6" ht="15" x14ac:dyDescent="0.25">
      <c r="F218" t="s">
        <v>470</v>
      </c>
    </row>
    <row r="219" spans="6:6" ht="15" x14ac:dyDescent="0.25">
      <c r="F219" t="s">
        <v>476</v>
      </c>
    </row>
    <row r="220" spans="6:6" ht="15" x14ac:dyDescent="0.25">
      <c r="F220" t="s">
        <v>482</v>
      </c>
    </row>
    <row r="221" spans="6:6" ht="15" x14ac:dyDescent="0.25">
      <c r="F221" t="s">
        <v>487</v>
      </c>
    </row>
    <row r="222" spans="6:6" ht="15" x14ac:dyDescent="0.25">
      <c r="F222" t="s">
        <v>492</v>
      </c>
    </row>
    <row r="223" spans="6:6" ht="15" x14ac:dyDescent="0.25">
      <c r="F223" t="s">
        <v>497</v>
      </c>
    </row>
    <row r="224" spans="6:6" ht="15" x14ac:dyDescent="0.25">
      <c r="F224" t="s">
        <v>502</v>
      </c>
    </row>
    <row r="225" spans="6:6" ht="15" x14ac:dyDescent="0.25">
      <c r="F225" t="s">
        <v>507</v>
      </c>
    </row>
    <row r="226" spans="6:6" ht="15" x14ac:dyDescent="0.25">
      <c r="F226" t="s">
        <v>134</v>
      </c>
    </row>
    <row r="227" spans="6:6" ht="15" x14ac:dyDescent="0.25">
      <c r="F227" t="s">
        <v>146</v>
      </c>
    </row>
    <row r="228" spans="6:6" ht="15" x14ac:dyDescent="0.25">
      <c r="F228" t="s">
        <v>158</v>
      </c>
    </row>
    <row r="229" spans="6:6" ht="15" x14ac:dyDescent="0.25">
      <c r="F229" t="s">
        <v>170</v>
      </c>
    </row>
    <row r="230" spans="6:6" ht="15" x14ac:dyDescent="0.25">
      <c r="F230" t="s">
        <v>182</v>
      </c>
    </row>
    <row r="231" spans="6:6" ht="15" x14ac:dyDescent="0.25">
      <c r="F231" t="s">
        <v>194</v>
      </c>
    </row>
    <row r="232" spans="6:6" ht="15" x14ac:dyDescent="0.25">
      <c r="F232" t="s">
        <v>206</v>
      </c>
    </row>
    <row r="233" spans="6:6" ht="15" x14ac:dyDescent="0.25">
      <c r="F233" t="s">
        <v>218</v>
      </c>
    </row>
    <row r="234" spans="6:6" ht="15" x14ac:dyDescent="0.25">
      <c r="F234" t="s">
        <v>230</v>
      </c>
    </row>
    <row r="235" spans="6:6" ht="15" x14ac:dyDescent="0.25">
      <c r="F235" t="s">
        <v>242</v>
      </c>
    </row>
    <row r="236" spans="6:6" ht="15" x14ac:dyDescent="0.25">
      <c r="F236" t="s">
        <v>254</v>
      </c>
    </row>
    <row r="237" spans="6:6" ht="15" x14ac:dyDescent="0.25">
      <c r="F237" t="s">
        <v>265</v>
      </c>
    </row>
    <row r="238" spans="6:6" ht="15" x14ac:dyDescent="0.25">
      <c r="F238" t="s">
        <v>276</v>
      </c>
    </row>
    <row r="239" spans="6:6" ht="15" x14ac:dyDescent="0.25">
      <c r="F239" t="s">
        <v>287</v>
      </c>
    </row>
    <row r="240" spans="6:6" ht="15" x14ac:dyDescent="0.25">
      <c r="F240" t="s">
        <v>298</v>
      </c>
    </row>
    <row r="241" spans="6:6" ht="15" x14ac:dyDescent="0.25">
      <c r="F241" t="s">
        <v>309</v>
      </c>
    </row>
    <row r="242" spans="6:6" ht="15" x14ac:dyDescent="0.25">
      <c r="F242" t="s">
        <v>320</v>
      </c>
    </row>
    <row r="243" spans="6:6" ht="15" x14ac:dyDescent="0.25">
      <c r="F243" t="s">
        <v>331</v>
      </c>
    </row>
    <row r="244" spans="6:6" ht="15" x14ac:dyDescent="0.25">
      <c r="F244" t="s">
        <v>342</v>
      </c>
    </row>
    <row r="245" spans="6:6" ht="15" x14ac:dyDescent="0.25">
      <c r="F245" t="s">
        <v>353</v>
      </c>
    </row>
    <row r="246" spans="6:6" ht="15" x14ac:dyDescent="0.25">
      <c r="F246" t="s">
        <v>364</v>
      </c>
    </row>
    <row r="247" spans="6:6" ht="15" x14ac:dyDescent="0.25">
      <c r="F247"/>
    </row>
    <row r="248" spans="6:6" ht="15" x14ac:dyDescent="0.25">
      <c r="F248" t="s">
        <v>135</v>
      </c>
    </row>
    <row r="249" spans="6:6" ht="15" x14ac:dyDescent="0.25">
      <c r="F249" t="s">
        <v>147</v>
      </c>
    </row>
    <row r="250" spans="6:6" ht="15" x14ac:dyDescent="0.25">
      <c r="F250" t="s">
        <v>159</v>
      </c>
    </row>
    <row r="251" spans="6:6" ht="15" x14ac:dyDescent="0.25">
      <c r="F251" t="s">
        <v>171</v>
      </c>
    </row>
    <row r="252" spans="6:6" ht="15" x14ac:dyDescent="0.25">
      <c r="F252" t="s">
        <v>183</v>
      </c>
    </row>
    <row r="253" spans="6:6" ht="15" x14ac:dyDescent="0.25">
      <c r="F253" t="s">
        <v>195</v>
      </c>
    </row>
    <row r="254" spans="6:6" ht="15" x14ac:dyDescent="0.25">
      <c r="F254" t="s">
        <v>207</v>
      </c>
    </row>
    <row r="255" spans="6:6" ht="15" x14ac:dyDescent="0.25">
      <c r="F255" t="s">
        <v>219</v>
      </c>
    </row>
    <row r="256" spans="6:6" ht="15" x14ac:dyDescent="0.25">
      <c r="F256" t="s">
        <v>231</v>
      </c>
    </row>
    <row r="257" spans="6:6" ht="15" x14ac:dyDescent="0.25">
      <c r="F257" t="s">
        <v>243</v>
      </c>
    </row>
    <row r="258" spans="6:6" ht="15" x14ac:dyDescent="0.25">
      <c r="F258" t="s">
        <v>255</v>
      </c>
    </row>
    <row r="259" spans="6:6" ht="15" x14ac:dyDescent="0.25">
      <c r="F259" t="s">
        <v>266</v>
      </c>
    </row>
    <row r="260" spans="6:6" ht="15" x14ac:dyDescent="0.25">
      <c r="F260" t="s">
        <v>277</v>
      </c>
    </row>
    <row r="261" spans="6:6" ht="15" x14ac:dyDescent="0.25">
      <c r="F261" t="s">
        <v>288</v>
      </c>
    </row>
    <row r="262" spans="6:6" ht="15" x14ac:dyDescent="0.25">
      <c r="F262" t="s">
        <v>299</v>
      </c>
    </row>
    <row r="263" spans="6:6" ht="15" x14ac:dyDescent="0.25">
      <c r="F263" t="s">
        <v>310</v>
      </c>
    </row>
    <row r="264" spans="6:6" ht="15" x14ac:dyDescent="0.25">
      <c r="F264" t="s">
        <v>321</v>
      </c>
    </row>
    <row r="265" spans="6:6" ht="15" x14ac:dyDescent="0.25">
      <c r="F265" t="s">
        <v>332</v>
      </c>
    </row>
    <row r="266" spans="6:6" ht="15" x14ac:dyDescent="0.25">
      <c r="F266" t="s">
        <v>343</v>
      </c>
    </row>
    <row r="267" spans="6:6" ht="15" x14ac:dyDescent="0.25">
      <c r="F267" t="s">
        <v>354</v>
      </c>
    </row>
    <row r="268" spans="6:6" ht="15" x14ac:dyDescent="0.25">
      <c r="F268" t="s">
        <v>365</v>
      </c>
    </row>
    <row r="269" spans="6:6" ht="15" x14ac:dyDescent="0.25">
      <c r="F269" t="s">
        <v>375</v>
      </c>
    </row>
    <row r="270" spans="6:6" ht="15" x14ac:dyDescent="0.25">
      <c r="F270"/>
    </row>
    <row r="271" spans="6:6" ht="15" x14ac:dyDescent="0.25">
      <c r="F271" t="s">
        <v>136</v>
      </c>
    </row>
    <row r="272" spans="6:6" ht="15" x14ac:dyDescent="0.25">
      <c r="F272" t="s">
        <v>148</v>
      </c>
    </row>
    <row r="273" spans="6:6" ht="15" x14ac:dyDescent="0.25">
      <c r="F273" t="s">
        <v>160</v>
      </c>
    </row>
    <row r="274" spans="6:6" ht="15" x14ac:dyDescent="0.25">
      <c r="F274" t="s">
        <v>172</v>
      </c>
    </row>
    <row r="275" spans="6:6" ht="15" x14ac:dyDescent="0.25">
      <c r="F275" t="s">
        <v>184</v>
      </c>
    </row>
    <row r="276" spans="6:6" ht="15" x14ac:dyDescent="0.25">
      <c r="F276" t="s">
        <v>196</v>
      </c>
    </row>
    <row r="277" spans="6:6" ht="15" x14ac:dyDescent="0.25">
      <c r="F277" t="s">
        <v>208</v>
      </c>
    </row>
    <row r="278" spans="6:6" ht="15" x14ac:dyDescent="0.25">
      <c r="F278" t="s">
        <v>220</v>
      </c>
    </row>
    <row r="279" spans="6:6" ht="15" x14ac:dyDescent="0.25">
      <c r="F279" t="s">
        <v>232</v>
      </c>
    </row>
    <row r="280" spans="6:6" ht="15" x14ac:dyDescent="0.25">
      <c r="F280" t="s">
        <v>244</v>
      </c>
    </row>
    <row r="281" spans="6:6" ht="15" x14ac:dyDescent="0.25">
      <c r="F281" t="s">
        <v>256</v>
      </c>
    </row>
    <row r="282" spans="6:6" ht="15" x14ac:dyDescent="0.25">
      <c r="F282" t="s">
        <v>267</v>
      </c>
    </row>
    <row r="283" spans="6:6" ht="15" x14ac:dyDescent="0.25">
      <c r="F283" t="s">
        <v>278</v>
      </c>
    </row>
    <row r="284" spans="6:6" ht="15" x14ac:dyDescent="0.25">
      <c r="F284" t="s">
        <v>289</v>
      </c>
    </row>
    <row r="285" spans="6:6" x14ac:dyDescent="0.2">
      <c r="F285" s="23" t="s">
        <v>300</v>
      </c>
    </row>
    <row r="286" spans="6:6" ht="15" x14ac:dyDescent="0.25">
      <c r="F286" t="s">
        <v>311</v>
      </c>
    </row>
    <row r="287" spans="6:6" ht="15" x14ac:dyDescent="0.25">
      <c r="F287" t="s">
        <v>322</v>
      </c>
    </row>
    <row r="288" spans="6:6" ht="15" x14ac:dyDescent="0.25">
      <c r="F288" t="s">
        <v>333</v>
      </c>
    </row>
    <row r="289" spans="6:6" ht="15" x14ac:dyDescent="0.25">
      <c r="F289" t="s">
        <v>344</v>
      </c>
    </row>
    <row r="290" spans="6:6" ht="15" x14ac:dyDescent="0.25">
      <c r="F290" t="s">
        <v>355</v>
      </c>
    </row>
    <row r="291" spans="6:6" ht="15" x14ac:dyDescent="0.25">
      <c r="F291" t="s">
        <v>366</v>
      </c>
    </row>
    <row r="292" spans="6:6" ht="15" x14ac:dyDescent="0.25">
      <c r="F292" t="s">
        <v>376</v>
      </c>
    </row>
    <row r="293" spans="6:6" ht="15" x14ac:dyDescent="0.25">
      <c r="F293" t="s">
        <v>384</v>
      </c>
    </row>
    <row r="294" spans="6:6" ht="15" x14ac:dyDescent="0.25">
      <c r="F294" t="s">
        <v>392</v>
      </c>
    </row>
    <row r="295" spans="6:6" ht="15" x14ac:dyDescent="0.25">
      <c r="F295" t="s">
        <v>400</v>
      </c>
    </row>
    <row r="296" spans="6:6" ht="15" x14ac:dyDescent="0.25">
      <c r="F296" t="s">
        <v>407</v>
      </c>
    </row>
    <row r="297" spans="6:6" ht="15" x14ac:dyDescent="0.25">
      <c r="F297" t="s">
        <v>413</v>
      </c>
    </row>
    <row r="298" spans="6:6" ht="15" x14ac:dyDescent="0.25">
      <c r="F298" t="s">
        <v>419</v>
      </c>
    </row>
    <row r="299" spans="6:6" ht="15" x14ac:dyDescent="0.25">
      <c r="F299" t="s">
        <v>425</v>
      </c>
    </row>
    <row r="300" spans="6:6" ht="15" x14ac:dyDescent="0.25">
      <c r="F300" t="s">
        <v>431</v>
      </c>
    </row>
    <row r="301" spans="6:6" ht="15" x14ac:dyDescent="0.25">
      <c r="F301" t="s">
        <v>437</v>
      </c>
    </row>
    <row r="302" spans="6:6" ht="15" x14ac:dyDescent="0.25">
      <c r="F302" t="s">
        <v>443</v>
      </c>
    </row>
    <row r="303" spans="6:6" ht="15" x14ac:dyDescent="0.25">
      <c r="F303" t="s">
        <v>449</v>
      </c>
    </row>
    <row r="304" spans="6:6" ht="15" x14ac:dyDescent="0.25">
      <c r="F304" t="s">
        <v>455</v>
      </c>
    </row>
    <row r="305" spans="6:6" ht="15" x14ac:dyDescent="0.25">
      <c r="F305" t="s">
        <v>461</v>
      </c>
    </row>
    <row r="306" spans="6:6" ht="15" x14ac:dyDescent="0.25">
      <c r="F306" t="s">
        <v>467</v>
      </c>
    </row>
    <row r="307" spans="6:6" ht="15" x14ac:dyDescent="0.25">
      <c r="F307" t="s">
        <v>473</v>
      </c>
    </row>
    <row r="308" spans="6:6" ht="15" x14ac:dyDescent="0.25">
      <c r="F308" t="s">
        <v>479</v>
      </c>
    </row>
    <row r="309" spans="6:6" ht="15" x14ac:dyDescent="0.25">
      <c r="F309" t="s">
        <v>484</v>
      </c>
    </row>
    <row r="310" spans="6:6" ht="15" x14ac:dyDescent="0.25">
      <c r="F310" t="s">
        <v>489</v>
      </c>
    </row>
    <row r="311" spans="6:6" ht="15" x14ac:dyDescent="0.25">
      <c r="F311" t="s">
        <v>494</v>
      </c>
    </row>
    <row r="312" spans="6:6" ht="15" x14ac:dyDescent="0.25">
      <c r="F312" t="s">
        <v>499</v>
      </c>
    </row>
    <row r="313" spans="6:6" ht="15" x14ac:dyDescent="0.25">
      <c r="F313" t="s">
        <v>504</v>
      </c>
    </row>
    <row r="314" spans="6:6" ht="15" x14ac:dyDescent="0.25">
      <c r="F314" t="s">
        <v>509</v>
      </c>
    </row>
    <row r="315" spans="6:6" ht="15" x14ac:dyDescent="0.25">
      <c r="F315" t="s">
        <v>513</v>
      </c>
    </row>
    <row r="316" spans="6:6" ht="15" x14ac:dyDescent="0.25">
      <c r="F316" t="s">
        <v>517</v>
      </c>
    </row>
    <row r="317" spans="6:6" ht="15" x14ac:dyDescent="0.25">
      <c r="F317" t="s">
        <v>521</v>
      </c>
    </row>
    <row r="318" spans="6:6" ht="15" x14ac:dyDescent="0.25">
      <c r="F318" t="s">
        <v>525</v>
      </c>
    </row>
    <row r="319" spans="6:6" ht="15" x14ac:dyDescent="0.25">
      <c r="F319" t="s">
        <v>529</v>
      </c>
    </row>
    <row r="320" spans="6:6" ht="15" x14ac:dyDescent="0.25">
      <c r="F320" t="s">
        <v>532</v>
      </c>
    </row>
    <row r="321" spans="6:6" ht="15" x14ac:dyDescent="0.25">
      <c r="F321" t="s">
        <v>535</v>
      </c>
    </row>
    <row r="322" spans="6:6" ht="15" x14ac:dyDescent="0.25">
      <c r="F322" t="s">
        <v>538</v>
      </c>
    </row>
    <row r="323" spans="6:6" ht="15" x14ac:dyDescent="0.25">
      <c r="F323" t="s">
        <v>541</v>
      </c>
    </row>
    <row r="324" spans="6:6" ht="15" x14ac:dyDescent="0.25">
      <c r="F324" t="s">
        <v>544</v>
      </c>
    </row>
    <row r="325" spans="6:6" ht="15" x14ac:dyDescent="0.25">
      <c r="F325" t="s">
        <v>547</v>
      </c>
    </row>
    <row r="326" spans="6:6" ht="15" x14ac:dyDescent="0.25">
      <c r="F326" t="s">
        <v>550</v>
      </c>
    </row>
    <row r="327" spans="6:6" ht="15" x14ac:dyDescent="0.25">
      <c r="F327" t="s">
        <v>553</v>
      </c>
    </row>
    <row r="328" spans="6:6" ht="15" x14ac:dyDescent="0.25">
      <c r="F328" t="s">
        <v>556</v>
      </c>
    </row>
    <row r="329" spans="6:6" ht="15" x14ac:dyDescent="0.25">
      <c r="F329" t="s">
        <v>559</v>
      </c>
    </row>
    <row r="330" spans="6:6" ht="15" x14ac:dyDescent="0.25">
      <c r="F330" t="s">
        <v>562</v>
      </c>
    </row>
    <row r="331" spans="6:6" ht="15" x14ac:dyDescent="0.25">
      <c r="F331" t="s">
        <v>565</v>
      </c>
    </row>
    <row r="332" spans="6:6" ht="15" x14ac:dyDescent="0.25">
      <c r="F332" t="s">
        <v>568</v>
      </c>
    </row>
    <row r="333" spans="6:6" ht="15" x14ac:dyDescent="0.25">
      <c r="F333" t="s">
        <v>571</v>
      </c>
    </row>
    <row r="334" spans="6:6" ht="15" x14ac:dyDescent="0.25">
      <c r="F334" t="s">
        <v>574</v>
      </c>
    </row>
    <row r="335" spans="6:6" ht="15" x14ac:dyDescent="0.25">
      <c r="F335" t="s">
        <v>577</v>
      </c>
    </row>
    <row r="336" spans="6:6" ht="15" x14ac:dyDescent="0.25">
      <c r="F336" t="s">
        <v>580</v>
      </c>
    </row>
    <row r="337" spans="6:6" ht="15" x14ac:dyDescent="0.25">
      <c r="F337" t="s">
        <v>583</v>
      </c>
    </row>
    <row r="338" spans="6:6" ht="15" x14ac:dyDescent="0.25">
      <c r="F338" t="s">
        <v>586</v>
      </c>
    </row>
    <row r="339" spans="6:6" ht="15" x14ac:dyDescent="0.25">
      <c r="F339" t="s">
        <v>589</v>
      </c>
    </row>
    <row r="340" spans="6:6" ht="15" x14ac:dyDescent="0.25">
      <c r="F340" t="s">
        <v>592</v>
      </c>
    </row>
    <row r="341" spans="6:6" ht="15" x14ac:dyDescent="0.25">
      <c r="F341" t="s">
        <v>595</v>
      </c>
    </row>
    <row r="342" spans="6:6" ht="15" x14ac:dyDescent="0.25">
      <c r="F342" t="s">
        <v>598</v>
      </c>
    </row>
    <row r="343" spans="6:6" ht="15" x14ac:dyDescent="0.25">
      <c r="F343" t="s">
        <v>601</v>
      </c>
    </row>
    <row r="344" spans="6:6" ht="15" x14ac:dyDescent="0.25">
      <c r="F344" t="s">
        <v>604</v>
      </c>
    </row>
    <row r="345" spans="6:6" ht="15" x14ac:dyDescent="0.25">
      <c r="F345" t="s">
        <v>607</v>
      </c>
    </row>
    <row r="346" spans="6:6" ht="15" x14ac:dyDescent="0.25">
      <c r="F346" t="s">
        <v>610</v>
      </c>
    </row>
    <row r="347" spans="6:6" ht="15" x14ac:dyDescent="0.25">
      <c r="F347" t="s">
        <v>613</v>
      </c>
    </row>
    <row r="348" spans="6:6" ht="15" x14ac:dyDescent="0.25">
      <c r="F348" t="s">
        <v>616</v>
      </c>
    </row>
    <row r="349" spans="6:6" ht="15" x14ac:dyDescent="0.25">
      <c r="F349" t="s">
        <v>619</v>
      </c>
    </row>
    <row r="350" spans="6:6" ht="15" x14ac:dyDescent="0.25">
      <c r="F350" t="s">
        <v>622</v>
      </c>
    </row>
    <row r="351" spans="6:6" ht="15" x14ac:dyDescent="0.25">
      <c r="F351" t="s">
        <v>625</v>
      </c>
    </row>
    <row r="352" spans="6:6" ht="15" x14ac:dyDescent="0.25">
      <c r="F352" t="s">
        <v>628</v>
      </c>
    </row>
    <row r="353" spans="6:6" ht="15" x14ac:dyDescent="0.25">
      <c r="F353" t="s">
        <v>631</v>
      </c>
    </row>
    <row r="354" spans="6:6" ht="15" x14ac:dyDescent="0.25">
      <c r="F354" t="s">
        <v>634</v>
      </c>
    </row>
    <row r="355" spans="6:6" ht="15" x14ac:dyDescent="0.25">
      <c r="F355" t="s">
        <v>637</v>
      </c>
    </row>
    <row r="356" spans="6:6" ht="15" x14ac:dyDescent="0.25">
      <c r="F356" t="s">
        <v>640</v>
      </c>
    </row>
    <row r="357" spans="6:6" ht="15" x14ac:dyDescent="0.25">
      <c r="F357" t="s">
        <v>643</v>
      </c>
    </row>
    <row r="358" spans="6:6" ht="15" x14ac:dyDescent="0.25">
      <c r="F358" t="s">
        <v>645</v>
      </c>
    </row>
    <row r="359" spans="6:6" ht="15" x14ac:dyDescent="0.25">
      <c r="F359" t="s">
        <v>647</v>
      </c>
    </row>
    <row r="360" spans="6:6" ht="15" x14ac:dyDescent="0.25">
      <c r="F360" t="s">
        <v>649</v>
      </c>
    </row>
    <row r="361" spans="6:6" ht="15" x14ac:dyDescent="0.25">
      <c r="F361" t="s">
        <v>651</v>
      </c>
    </row>
    <row r="362" spans="6:6" ht="15" x14ac:dyDescent="0.25">
      <c r="F362" t="s">
        <v>653</v>
      </c>
    </row>
    <row r="363" spans="6:6" ht="15" x14ac:dyDescent="0.25">
      <c r="F363" t="s">
        <v>655</v>
      </c>
    </row>
    <row r="364" spans="6:6" ht="15" x14ac:dyDescent="0.25">
      <c r="F364" t="s">
        <v>657</v>
      </c>
    </row>
    <row r="365" spans="6:6" ht="15" x14ac:dyDescent="0.25">
      <c r="F365" t="s">
        <v>135</v>
      </c>
    </row>
    <row r="366" spans="6:6" ht="15" x14ac:dyDescent="0.25">
      <c r="F366" t="s">
        <v>147</v>
      </c>
    </row>
    <row r="367" spans="6:6" ht="15" x14ac:dyDescent="0.25">
      <c r="F367" t="s">
        <v>159</v>
      </c>
    </row>
    <row r="368" spans="6:6" ht="15" x14ac:dyDescent="0.25">
      <c r="F368" t="s">
        <v>171</v>
      </c>
    </row>
    <row r="369" spans="6:6" ht="15" x14ac:dyDescent="0.25">
      <c r="F369" t="s">
        <v>183</v>
      </c>
    </row>
    <row r="370" spans="6:6" ht="15" x14ac:dyDescent="0.25">
      <c r="F370" t="s">
        <v>195</v>
      </c>
    </row>
    <row r="371" spans="6:6" ht="15" x14ac:dyDescent="0.25">
      <c r="F371" t="s">
        <v>207</v>
      </c>
    </row>
    <row r="372" spans="6:6" ht="15" x14ac:dyDescent="0.25">
      <c r="F372" t="s">
        <v>219</v>
      </c>
    </row>
    <row r="373" spans="6:6" ht="15" x14ac:dyDescent="0.25">
      <c r="F373" t="s">
        <v>231</v>
      </c>
    </row>
    <row r="374" spans="6:6" ht="15" x14ac:dyDescent="0.25">
      <c r="F374" t="s">
        <v>243</v>
      </c>
    </row>
    <row r="375" spans="6:6" ht="15" x14ac:dyDescent="0.25">
      <c r="F375" t="s">
        <v>255</v>
      </c>
    </row>
    <row r="376" spans="6:6" ht="15" x14ac:dyDescent="0.25">
      <c r="F376" t="s">
        <v>266</v>
      </c>
    </row>
    <row r="377" spans="6:6" ht="15" x14ac:dyDescent="0.25">
      <c r="F377" t="s">
        <v>277</v>
      </c>
    </row>
    <row r="378" spans="6:6" ht="15" x14ac:dyDescent="0.25">
      <c r="F378" t="s">
        <v>288</v>
      </c>
    </row>
    <row r="379" spans="6:6" ht="15" x14ac:dyDescent="0.25">
      <c r="F379" t="s">
        <v>299</v>
      </c>
    </row>
    <row r="380" spans="6:6" ht="15" x14ac:dyDescent="0.25">
      <c r="F380" t="s">
        <v>310</v>
      </c>
    </row>
    <row r="381" spans="6:6" ht="15" x14ac:dyDescent="0.25">
      <c r="F381" t="s">
        <v>321</v>
      </c>
    </row>
    <row r="382" spans="6:6" ht="15" x14ac:dyDescent="0.25">
      <c r="F382" t="s">
        <v>332</v>
      </c>
    </row>
    <row r="383" spans="6:6" ht="15" x14ac:dyDescent="0.25">
      <c r="F383" t="s">
        <v>343</v>
      </c>
    </row>
    <row r="384" spans="6:6" ht="15" x14ac:dyDescent="0.25">
      <c r="F384" t="s">
        <v>354</v>
      </c>
    </row>
    <row r="385" spans="6:6" ht="15" x14ac:dyDescent="0.25">
      <c r="F385" t="s">
        <v>365</v>
      </c>
    </row>
    <row r="386" spans="6:6" ht="15" x14ac:dyDescent="0.25">
      <c r="F386" t="s">
        <v>375</v>
      </c>
    </row>
    <row r="387" spans="6:6" ht="15" x14ac:dyDescent="0.25">
      <c r="F387"/>
    </row>
    <row r="388" spans="6:6" ht="15" x14ac:dyDescent="0.25">
      <c r="F388" t="s">
        <v>137</v>
      </c>
    </row>
    <row r="389" spans="6:6" ht="15" x14ac:dyDescent="0.25">
      <c r="F389" t="s">
        <v>149</v>
      </c>
    </row>
    <row r="390" spans="6:6" ht="15" x14ac:dyDescent="0.25">
      <c r="F390" t="s">
        <v>161</v>
      </c>
    </row>
    <row r="391" spans="6:6" ht="15" x14ac:dyDescent="0.25">
      <c r="F391" t="s">
        <v>173</v>
      </c>
    </row>
    <row r="392" spans="6:6" ht="15" x14ac:dyDescent="0.25">
      <c r="F392" t="s">
        <v>185</v>
      </c>
    </row>
    <row r="393" spans="6:6" ht="15" x14ac:dyDescent="0.25">
      <c r="F393" t="s">
        <v>197</v>
      </c>
    </row>
    <row r="394" spans="6:6" ht="15" x14ac:dyDescent="0.25">
      <c r="F394" t="s">
        <v>209</v>
      </c>
    </row>
    <row r="395" spans="6:6" ht="15" x14ac:dyDescent="0.25">
      <c r="F395" t="s">
        <v>221</v>
      </c>
    </row>
    <row r="396" spans="6:6" ht="15" x14ac:dyDescent="0.25">
      <c r="F396" t="s">
        <v>233</v>
      </c>
    </row>
    <row r="397" spans="6:6" ht="15" x14ac:dyDescent="0.25">
      <c r="F397" t="s">
        <v>245</v>
      </c>
    </row>
    <row r="398" spans="6:6" ht="15" x14ac:dyDescent="0.25">
      <c r="F398" t="s">
        <v>257</v>
      </c>
    </row>
    <row r="399" spans="6:6" ht="15" x14ac:dyDescent="0.25">
      <c r="F399" t="s">
        <v>268</v>
      </c>
    </row>
    <row r="400" spans="6:6" ht="15" x14ac:dyDescent="0.25">
      <c r="F400" t="s">
        <v>279</v>
      </c>
    </row>
    <row r="401" spans="6:6" ht="15" x14ac:dyDescent="0.25">
      <c r="F401" t="s">
        <v>290</v>
      </c>
    </row>
    <row r="402" spans="6:6" ht="15" x14ac:dyDescent="0.25">
      <c r="F402" t="s">
        <v>301</v>
      </c>
    </row>
    <row r="403" spans="6:6" ht="15" x14ac:dyDescent="0.25">
      <c r="F403" t="s">
        <v>312</v>
      </c>
    </row>
    <row r="404" spans="6:6" ht="15" x14ac:dyDescent="0.25">
      <c r="F404" t="s">
        <v>323</v>
      </c>
    </row>
    <row r="405" spans="6:6" ht="15" x14ac:dyDescent="0.25">
      <c r="F405" t="s">
        <v>334</v>
      </c>
    </row>
    <row r="406" spans="6:6" ht="15" x14ac:dyDescent="0.25">
      <c r="F406" t="s">
        <v>345</v>
      </c>
    </row>
    <row r="407" spans="6:6" ht="15" x14ac:dyDescent="0.25">
      <c r="F407" t="s">
        <v>356</v>
      </c>
    </row>
    <row r="408" spans="6:6" ht="15" x14ac:dyDescent="0.25">
      <c r="F408" t="s">
        <v>367</v>
      </c>
    </row>
    <row r="409" spans="6:6" ht="15" x14ac:dyDescent="0.25">
      <c r="F409" t="s">
        <v>377</v>
      </c>
    </row>
    <row r="410" spans="6:6" ht="15" x14ac:dyDescent="0.25">
      <c r="F410" t="s">
        <v>385</v>
      </c>
    </row>
    <row r="411" spans="6:6" ht="15" x14ac:dyDescent="0.25">
      <c r="F411" t="s">
        <v>393</v>
      </c>
    </row>
    <row r="412" spans="6:6" ht="15" x14ac:dyDescent="0.25">
      <c r="F412" t="s">
        <v>401</v>
      </c>
    </row>
    <row r="413" spans="6:6" ht="15" x14ac:dyDescent="0.25">
      <c r="F413" t="s">
        <v>408</v>
      </c>
    </row>
    <row r="414" spans="6:6" ht="15" x14ac:dyDescent="0.25">
      <c r="F414" t="s">
        <v>414</v>
      </c>
    </row>
    <row r="415" spans="6:6" ht="15" x14ac:dyDescent="0.25">
      <c r="F415" t="s">
        <v>420</v>
      </c>
    </row>
    <row r="416" spans="6:6" ht="15" x14ac:dyDescent="0.25">
      <c r="F416" t="s">
        <v>426</v>
      </c>
    </row>
    <row r="417" spans="6:6" ht="15" x14ac:dyDescent="0.25">
      <c r="F417" t="s">
        <v>432</v>
      </c>
    </row>
    <row r="418" spans="6:6" ht="15" x14ac:dyDescent="0.25">
      <c r="F418" t="s">
        <v>438</v>
      </c>
    </row>
    <row r="419" spans="6:6" ht="15" x14ac:dyDescent="0.25">
      <c r="F419" t="s">
        <v>444</v>
      </c>
    </row>
    <row r="420" spans="6:6" ht="15" x14ac:dyDescent="0.25">
      <c r="F420" t="s">
        <v>450</v>
      </c>
    </row>
    <row r="421" spans="6:6" ht="15" x14ac:dyDescent="0.25">
      <c r="F421" t="s">
        <v>456</v>
      </c>
    </row>
    <row r="422" spans="6:6" ht="15" x14ac:dyDescent="0.25">
      <c r="F422" t="s">
        <v>462</v>
      </c>
    </row>
    <row r="423" spans="6:6" ht="15" x14ac:dyDescent="0.25">
      <c r="F423" t="s">
        <v>468</v>
      </c>
    </row>
    <row r="424" spans="6:6" ht="15" x14ac:dyDescent="0.25">
      <c r="F424" t="s">
        <v>474</v>
      </c>
    </row>
    <row r="425" spans="6:6" ht="15" x14ac:dyDescent="0.25">
      <c r="F425" t="s">
        <v>480</v>
      </c>
    </row>
    <row r="426" spans="6:6" ht="15" x14ac:dyDescent="0.25">
      <c r="F426" t="s">
        <v>485</v>
      </c>
    </row>
    <row r="427" spans="6:6" ht="15" x14ac:dyDescent="0.25">
      <c r="F427" t="s">
        <v>490</v>
      </c>
    </row>
    <row r="428" spans="6:6" ht="15" x14ac:dyDescent="0.25">
      <c r="F428" t="s">
        <v>495</v>
      </c>
    </row>
    <row r="429" spans="6:6" ht="15" x14ac:dyDescent="0.25">
      <c r="F429" t="s">
        <v>500</v>
      </c>
    </row>
    <row r="430" spans="6:6" ht="15" x14ac:dyDescent="0.25">
      <c r="F430" t="s">
        <v>505</v>
      </c>
    </row>
    <row r="431" spans="6:6" ht="15" x14ac:dyDescent="0.25">
      <c r="F431" t="s">
        <v>510</v>
      </c>
    </row>
    <row r="432" spans="6:6" ht="15" x14ac:dyDescent="0.25">
      <c r="F432" t="s">
        <v>514</v>
      </c>
    </row>
    <row r="433" spans="6:6" ht="15" x14ac:dyDescent="0.25">
      <c r="F433" t="s">
        <v>518</v>
      </c>
    </row>
    <row r="434" spans="6:6" ht="15" x14ac:dyDescent="0.25">
      <c r="F434" t="s">
        <v>522</v>
      </c>
    </row>
    <row r="435" spans="6:6" ht="15" x14ac:dyDescent="0.25">
      <c r="F435" t="s">
        <v>526</v>
      </c>
    </row>
    <row r="436" spans="6:6" ht="15" x14ac:dyDescent="0.25">
      <c r="F436" t="s">
        <v>530</v>
      </c>
    </row>
    <row r="437" spans="6:6" ht="15" x14ac:dyDescent="0.25">
      <c r="F437" t="s">
        <v>533</v>
      </c>
    </row>
    <row r="438" spans="6:6" ht="15" x14ac:dyDescent="0.25">
      <c r="F438" t="s">
        <v>536</v>
      </c>
    </row>
    <row r="439" spans="6:6" ht="15" x14ac:dyDescent="0.25">
      <c r="F439" t="s">
        <v>539</v>
      </c>
    </row>
    <row r="440" spans="6:6" ht="15" x14ac:dyDescent="0.25">
      <c r="F440" t="s">
        <v>542</v>
      </c>
    </row>
    <row r="441" spans="6:6" ht="15" x14ac:dyDescent="0.25">
      <c r="F441" t="s">
        <v>545</v>
      </c>
    </row>
    <row r="442" spans="6:6" ht="15" x14ac:dyDescent="0.25">
      <c r="F442" t="s">
        <v>548</v>
      </c>
    </row>
    <row r="443" spans="6:6" ht="15" x14ac:dyDescent="0.25">
      <c r="F443" t="s">
        <v>551</v>
      </c>
    </row>
    <row r="444" spans="6:6" ht="15" x14ac:dyDescent="0.25">
      <c r="F444" t="s">
        <v>554</v>
      </c>
    </row>
    <row r="445" spans="6:6" ht="15" x14ac:dyDescent="0.25">
      <c r="F445" t="s">
        <v>557</v>
      </c>
    </row>
    <row r="446" spans="6:6" ht="15" x14ac:dyDescent="0.25">
      <c r="F446" t="s">
        <v>560</v>
      </c>
    </row>
    <row r="447" spans="6:6" ht="15" x14ac:dyDescent="0.25">
      <c r="F447" t="s">
        <v>563</v>
      </c>
    </row>
    <row r="448" spans="6:6" ht="15" x14ac:dyDescent="0.25">
      <c r="F448" t="s">
        <v>566</v>
      </c>
    </row>
    <row r="449" spans="6:6" ht="15" x14ac:dyDescent="0.25">
      <c r="F449" t="s">
        <v>569</v>
      </c>
    </row>
    <row r="450" spans="6:6" ht="15" x14ac:dyDescent="0.25">
      <c r="F450" t="s">
        <v>572</v>
      </c>
    </row>
    <row r="451" spans="6:6" ht="15" x14ac:dyDescent="0.25">
      <c r="F451" t="s">
        <v>575</v>
      </c>
    </row>
    <row r="452" spans="6:6" ht="15" x14ac:dyDescent="0.25">
      <c r="F452" t="s">
        <v>578</v>
      </c>
    </row>
    <row r="453" spans="6:6" ht="15" x14ac:dyDescent="0.25">
      <c r="F453" t="s">
        <v>581</v>
      </c>
    </row>
    <row r="454" spans="6:6" ht="15" x14ac:dyDescent="0.25">
      <c r="F454" t="s">
        <v>584</v>
      </c>
    </row>
    <row r="455" spans="6:6" ht="15" x14ac:dyDescent="0.25">
      <c r="F455" t="s">
        <v>587</v>
      </c>
    </row>
    <row r="456" spans="6:6" ht="15" x14ac:dyDescent="0.25">
      <c r="F456" t="s">
        <v>590</v>
      </c>
    </row>
    <row r="457" spans="6:6" ht="15" x14ac:dyDescent="0.25">
      <c r="F457" t="s">
        <v>593</v>
      </c>
    </row>
    <row r="458" spans="6:6" ht="15" x14ac:dyDescent="0.25">
      <c r="F458" t="s">
        <v>596</v>
      </c>
    </row>
    <row r="459" spans="6:6" ht="15" x14ac:dyDescent="0.25">
      <c r="F459" t="s">
        <v>599</v>
      </c>
    </row>
    <row r="460" spans="6:6" ht="15" x14ac:dyDescent="0.25">
      <c r="F460" t="s">
        <v>602</v>
      </c>
    </row>
    <row r="461" spans="6:6" ht="15" x14ac:dyDescent="0.25">
      <c r="F461" t="s">
        <v>605</v>
      </c>
    </row>
    <row r="462" spans="6:6" ht="15" x14ac:dyDescent="0.25">
      <c r="F462" t="s">
        <v>608</v>
      </c>
    </row>
    <row r="463" spans="6:6" ht="15" x14ac:dyDescent="0.25">
      <c r="F463" t="s">
        <v>611</v>
      </c>
    </row>
    <row r="464" spans="6:6" ht="15" x14ac:dyDescent="0.25">
      <c r="F464" t="s">
        <v>614</v>
      </c>
    </row>
    <row r="465" spans="6:6" ht="15" x14ac:dyDescent="0.25">
      <c r="F465" t="s">
        <v>617</v>
      </c>
    </row>
    <row r="466" spans="6:6" ht="15" x14ac:dyDescent="0.25">
      <c r="F466" t="s">
        <v>620</v>
      </c>
    </row>
    <row r="467" spans="6:6" ht="15" x14ac:dyDescent="0.25">
      <c r="F467" t="s">
        <v>623</v>
      </c>
    </row>
    <row r="468" spans="6:6" ht="15" x14ac:dyDescent="0.25">
      <c r="F468" t="s">
        <v>626</v>
      </c>
    </row>
    <row r="469" spans="6:6" ht="15" x14ac:dyDescent="0.25">
      <c r="F469" t="s">
        <v>629</v>
      </c>
    </row>
    <row r="470" spans="6:6" ht="15" x14ac:dyDescent="0.25">
      <c r="F470" t="s">
        <v>632</v>
      </c>
    </row>
    <row r="471" spans="6:6" ht="15" x14ac:dyDescent="0.25">
      <c r="F471" t="s">
        <v>635</v>
      </c>
    </row>
    <row r="472" spans="6:6" x14ac:dyDescent="0.2">
      <c r="F472" s="23" t="s">
        <v>638</v>
      </c>
    </row>
    <row r="473" spans="6:6" ht="15" x14ac:dyDescent="0.25">
      <c r="F473" t="s">
        <v>641</v>
      </c>
    </row>
    <row r="474" spans="6:6" ht="15" x14ac:dyDescent="0.25">
      <c r="F474"/>
    </row>
    <row r="475" spans="6:6" ht="15" x14ac:dyDescent="0.25">
      <c r="F475" t="s">
        <v>135</v>
      </c>
    </row>
    <row r="476" spans="6:6" ht="15" x14ac:dyDescent="0.25">
      <c r="F476" t="s">
        <v>147</v>
      </c>
    </row>
    <row r="477" spans="6:6" ht="15" x14ac:dyDescent="0.25">
      <c r="F477" t="s">
        <v>159</v>
      </c>
    </row>
    <row r="478" spans="6:6" ht="15" x14ac:dyDescent="0.25">
      <c r="F478" t="s">
        <v>171</v>
      </c>
    </row>
    <row r="479" spans="6:6" ht="15" x14ac:dyDescent="0.25">
      <c r="F479" t="s">
        <v>183</v>
      </c>
    </row>
    <row r="480" spans="6:6" ht="15" x14ac:dyDescent="0.25">
      <c r="F480" t="s">
        <v>195</v>
      </c>
    </row>
    <row r="481" spans="6:6" ht="15" x14ac:dyDescent="0.25">
      <c r="F481" t="s">
        <v>207</v>
      </c>
    </row>
    <row r="482" spans="6:6" ht="15" x14ac:dyDescent="0.25">
      <c r="F482" t="s">
        <v>219</v>
      </c>
    </row>
    <row r="483" spans="6:6" ht="15" x14ac:dyDescent="0.25">
      <c r="F483" t="s">
        <v>231</v>
      </c>
    </row>
    <row r="484" spans="6:6" ht="15" x14ac:dyDescent="0.25">
      <c r="F484" t="s">
        <v>243</v>
      </c>
    </row>
    <row r="485" spans="6:6" ht="15" x14ac:dyDescent="0.25">
      <c r="F485" t="s">
        <v>255</v>
      </c>
    </row>
    <row r="486" spans="6:6" ht="15" x14ac:dyDescent="0.25">
      <c r="F486" t="s">
        <v>266</v>
      </c>
    </row>
    <row r="487" spans="6:6" ht="15" x14ac:dyDescent="0.25">
      <c r="F487" t="s">
        <v>277</v>
      </c>
    </row>
    <row r="488" spans="6:6" ht="15" x14ac:dyDescent="0.25">
      <c r="F488" t="s">
        <v>288</v>
      </c>
    </row>
    <row r="489" spans="6:6" ht="15" x14ac:dyDescent="0.25">
      <c r="F489" t="s">
        <v>299</v>
      </c>
    </row>
    <row r="490" spans="6:6" ht="15" x14ac:dyDescent="0.25">
      <c r="F490" t="s">
        <v>310</v>
      </c>
    </row>
    <row r="491" spans="6:6" ht="15" x14ac:dyDescent="0.25">
      <c r="F491" t="s">
        <v>321</v>
      </c>
    </row>
    <row r="492" spans="6:6" ht="15" x14ac:dyDescent="0.25">
      <c r="F492" t="s">
        <v>332</v>
      </c>
    </row>
    <row r="493" spans="6:6" ht="15" x14ac:dyDescent="0.25">
      <c r="F493" t="s">
        <v>343</v>
      </c>
    </row>
    <row r="494" spans="6:6" ht="15" x14ac:dyDescent="0.25">
      <c r="F494" t="s">
        <v>354</v>
      </c>
    </row>
    <row r="495" spans="6:6" ht="15" x14ac:dyDescent="0.25">
      <c r="F495" t="s">
        <v>365</v>
      </c>
    </row>
    <row r="496" spans="6:6" ht="15" x14ac:dyDescent="0.25">
      <c r="F496" t="s">
        <v>375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C1:P109"/>
  <sheetViews>
    <sheetView workbookViewId="0">
      <selection activeCell="E38" sqref="E38"/>
    </sheetView>
  </sheetViews>
  <sheetFormatPr baseColWidth="10" defaultRowHeight="15" x14ac:dyDescent="0.25"/>
  <cols>
    <col min="6" max="6" width="14.85546875" customWidth="1"/>
    <col min="7" max="7" width="13.28515625" customWidth="1"/>
  </cols>
  <sheetData>
    <row r="1" spans="3:16" x14ac:dyDescent="0.25">
      <c r="C1" s="20" t="s">
        <v>114</v>
      </c>
      <c r="D1" s="21" t="s">
        <v>115</v>
      </c>
      <c r="E1" s="21" t="s">
        <v>116</v>
      </c>
      <c r="F1" s="21" t="s">
        <v>117</v>
      </c>
      <c r="G1" s="21" t="s">
        <v>118</v>
      </c>
      <c r="H1" s="21" t="s">
        <v>119</v>
      </c>
      <c r="I1" s="21" t="s">
        <v>120</v>
      </c>
      <c r="J1" s="21" t="s">
        <v>121</v>
      </c>
      <c r="K1" s="21" t="s">
        <v>122</v>
      </c>
      <c r="L1" s="21" t="s">
        <v>123</v>
      </c>
      <c r="M1" s="21" t="s">
        <v>124</v>
      </c>
      <c r="N1" s="21" t="s">
        <v>75</v>
      </c>
      <c r="O1" s="21" t="s">
        <v>125</v>
      </c>
      <c r="P1" s="22"/>
    </row>
    <row r="3" spans="3:16" x14ac:dyDescent="0.25">
      <c r="C3" t="s">
        <v>115</v>
      </c>
      <c r="D3" t="s">
        <v>126</v>
      </c>
      <c r="E3" t="s">
        <v>127</v>
      </c>
      <c r="F3" s="23" t="s">
        <v>128</v>
      </c>
      <c r="G3" t="s">
        <v>129</v>
      </c>
      <c r="H3" t="s">
        <v>130</v>
      </c>
      <c r="I3" t="s">
        <v>131</v>
      </c>
      <c r="J3" t="s">
        <v>132</v>
      </c>
      <c r="K3" t="s">
        <v>133</v>
      </c>
      <c r="L3" t="s">
        <v>134</v>
      </c>
      <c r="M3" t="s">
        <v>135</v>
      </c>
      <c r="N3" t="s">
        <v>136</v>
      </c>
      <c r="O3" t="s">
        <v>137</v>
      </c>
    </row>
    <row r="4" spans="3:16" x14ac:dyDescent="0.25">
      <c r="C4" t="s">
        <v>116</v>
      </c>
      <c r="D4" t="s">
        <v>138</v>
      </c>
      <c r="E4" t="s">
        <v>139</v>
      </c>
      <c r="F4" t="s">
        <v>140</v>
      </c>
      <c r="G4" t="s">
        <v>141</v>
      </c>
      <c r="H4" t="s">
        <v>142</v>
      </c>
      <c r="I4" t="s">
        <v>143</v>
      </c>
      <c r="J4" t="s">
        <v>144</v>
      </c>
      <c r="K4" t="s">
        <v>145</v>
      </c>
      <c r="L4" t="s">
        <v>146</v>
      </c>
      <c r="M4" t="s">
        <v>147</v>
      </c>
      <c r="N4" t="s">
        <v>148</v>
      </c>
      <c r="O4" t="s">
        <v>149</v>
      </c>
    </row>
    <row r="5" spans="3:16" x14ac:dyDescent="0.25">
      <c r="C5" t="s">
        <v>117</v>
      </c>
      <c r="D5" t="s">
        <v>150</v>
      </c>
      <c r="E5" t="s">
        <v>151</v>
      </c>
      <c r="F5" t="s">
        <v>152</v>
      </c>
      <c r="G5" t="s">
        <v>153</v>
      </c>
      <c r="H5" t="s">
        <v>154</v>
      </c>
      <c r="I5" t="s">
        <v>155</v>
      </c>
      <c r="J5" t="s">
        <v>156</v>
      </c>
      <c r="K5" t="s">
        <v>157</v>
      </c>
      <c r="L5" t="s">
        <v>158</v>
      </c>
      <c r="M5" t="s">
        <v>159</v>
      </c>
      <c r="N5" t="s">
        <v>160</v>
      </c>
      <c r="O5" t="s">
        <v>161</v>
      </c>
    </row>
    <row r="6" spans="3:16" x14ac:dyDescent="0.25">
      <c r="C6" t="s">
        <v>118</v>
      </c>
      <c r="D6" t="s">
        <v>162</v>
      </c>
      <c r="E6" t="s">
        <v>163</v>
      </c>
      <c r="F6" t="s">
        <v>164</v>
      </c>
      <c r="G6" t="s">
        <v>165</v>
      </c>
      <c r="H6" t="s">
        <v>166</v>
      </c>
      <c r="I6" t="s">
        <v>167</v>
      </c>
      <c r="J6" t="s">
        <v>168</v>
      </c>
      <c r="K6" t="s">
        <v>169</v>
      </c>
      <c r="L6" t="s">
        <v>170</v>
      </c>
      <c r="M6" t="s">
        <v>171</v>
      </c>
      <c r="N6" t="s">
        <v>172</v>
      </c>
      <c r="O6" t="s">
        <v>173</v>
      </c>
    </row>
    <row r="7" spans="3:16" x14ac:dyDescent="0.25">
      <c r="C7" t="s">
        <v>119</v>
      </c>
      <c r="D7" t="s">
        <v>174</v>
      </c>
      <c r="E7" t="s">
        <v>175</v>
      </c>
      <c r="F7" t="s">
        <v>176</v>
      </c>
      <c r="G7" t="s">
        <v>177</v>
      </c>
      <c r="H7" t="s">
        <v>178</v>
      </c>
      <c r="I7" t="s">
        <v>179</v>
      </c>
      <c r="J7" t="s">
        <v>180</v>
      </c>
      <c r="K7" t="s">
        <v>181</v>
      </c>
      <c r="L7" t="s">
        <v>182</v>
      </c>
      <c r="M7" t="s">
        <v>183</v>
      </c>
      <c r="N7" t="s">
        <v>184</v>
      </c>
      <c r="O7" t="s">
        <v>185</v>
      </c>
    </row>
    <row r="8" spans="3:16" x14ac:dyDescent="0.25">
      <c r="C8" t="s">
        <v>120</v>
      </c>
      <c r="D8" t="s">
        <v>186</v>
      </c>
      <c r="E8" t="s">
        <v>187</v>
      </c>
      <c r="F8" t="s">
        <v>188</v>
      </c>
      <c r="G8" t="s">
        <v>189</v>
      </c>
      <c r="H8" t="s">
        <v>190</v>
      </c>
      <c r="I8" t="s">
        <v>191</v>
      </c>
      <c r="J8" t="s">
        <v>192</v>
      </c>
      <c r="K8" t="s">
        <v>193</v>
      </c>
      <c r="L8" t="s">
        <v>194</v>
      </c>
      <c r="M8" t="s">
        <v>195</v>
      </c>
      <c r="N8" t="s">
        <v>196</v>
      </c>
      <c r="O8" t="s">
        <v>197</v>
      </c>
    </row>
    <row r="9" spans="3:16" x14ac:dyDescent="0.25">
      <c r="C9" t="s">
        <v>121</v>
      </c>
      <c r="D9" t="s">
        <v>198</v>
      </c>
      <c r="E9" t="s">
        <v>199</v>
      </c>
      <c r="F9" t="s">
        <v>200</v>
      </c>
      <c r="G9" t="s">
        <v>201</v>
      </c>
      <c r="H9" t="s">
        <v>202</v>
      </c>
      <c r="I9" t="s">
        <v>203</v>
      </c>
      <c r="J9" t="s">
        <v>204</v>
      </c>
      <c r="K9" t="s">
        <v>205</v>
      </c>
      <c r="L9" t="s">
        <v>206</v>
      </c>
      <c r="M9" t="s">
        <v>207</v>
      </c>
      <c r="N9" t="s">
        <v>208</v>
      </c>
      <c r="O9" t="s">
        <v>209</v>
      </c>
    </row>
    <row r="10" spans="3:16" x14ac:dyDescent="0.25">
      <c r="C10" t="s">
        <v>122</v>
      </c>
      <c r="D10" t="s">
        <v>210</v>
      </c>
      <c r="E10" t="s">
        <v>211</v>
      </c>
      <c r="F10" t="s">
        <v>212</v>
      </c>
      <c r="G10" t="s">
        <v>213</v>
      </c>
      <c r="H10" t="s">
        <v>214</v>
      </c>
      <c r="I10" t="s">
        <v>215</v>
      </c>
      <c r="J10" t="s">
        <v>216</v>
      </c>
      <c r="K10" t="s">
        <v>217</v>
      </c>
      <c r="L10" t="s">
        <v>218</v>
      </c>
      <c r="M10" t="s">
        <v>219</v>
      </c>
      <c r="N10" t="s">
        <v>220</v>
      </c>
      <c r="O10" t="s">
        <v>221</v>
      </c>
    </row>
    <row r="11" spans="3:16" x14ac:dyDescent="0.25">
      <c r="C11" t="s">
        <v>123</v>
      </c>
      <c r="D11" t="s">
        <v>222</v>
      </c>
      <c r="E11" t="s">
        <v>223</v>
      </c>
      <c r="F11" t="s">
        <v>224</v>
      </c>
      <c r="G11" t="s">
        <v>225</v>
      </c>
      <c r="H11" t="s">
        <v>226</v>
      </c>
      <c r="I11" t="s">
        <v>227</v>
      </c>
      <c r="J11" t="s">
        <v>228</v>
      </c>
      <c r="K11" t="s">
        <v>229</v>
      </c>
      <c r="L11" t="s">
        <v>230</v>
      </c>
      <c r="M11" t="s">
        <v>231</v>
      </c>
      <c r="N11" t="s">
        <v>232</v>
      </c>
      <c r="O11" t="s">
        <v>233</v>
      </c>
    </row>
    <row r="12" spans="3:16" x14ac:dyDescent="0.25">
      <c r="C12" t="s">
        <v>124</v>
      </c>
      <c r="D12" t="s">
        <v>234</v>
      </c>
      <c r="E12" t="s">
        <v>235</v>
      </c>
      <c r="F12" t="s">
        <v>236</v>
      </c>
      <c r="G12" t="s">
        <v>237</v>
      </c>
      <c r="H12" t="s">
        <v>238</v>
      </c>
      <c r="I12" t="s">
        <v>239</v>
      </c>
      <c r="J12" t="s">
        <v>240</v>
      </c>
      <c r="K12" t="s">
        <v>241</v>
      </c>
      <c r="L12" t="s">
        <v>242</v>
      </c>
      <c r="M12" t="s">
        <v>243</v>
      </c>
      <c r="N12" t="s">
        <v>244</v>
      </c>
      <c r="O12" t="s">
        <v>245</v>
      </c>
    </row>
    <row r="13" spans="3:16" x14ac:dyDescent="0.25">
      <c r="C13" t="s">
        <v>75</v>
      </c>
      <c r="D13" t="s">
        <v>246</v>
      </c>
      <c r="E13" t="s">
        <v>247</v>
      </c>
      <c r="F13" t="s">
        <v>248</v>
      </c>
      <c r="G13" t="s">
        <v>249</v>
      </c>
      <c r="H13" t="s">
        <v>250</v>
      </c>
      <c r="I13" t="s">
        <v>251</v>
      </c>
      <c r="J13" t="s">
        <v>252</v>
      </c>
      <c r="K13" t="s">
        <v>253</v>
      </c>
      <c r="L13" t="s">
        <v>254</v>
      </c>
      <c r="M13" t="s">
        <v>255</v>
      </c>
      <c r="N13" t="s">
        <v>256</v>
      </c>
      <c r="O13" t="s">
        <v>257</v>
      </c>
    </row>
    <row r="14" spans="3:16" x14ac:dyDescent="0.25">
      <c r="C14" t="s">
        <v>670</v>
      </c>
      <c r="D14" t="s">
        <v>258</v>
      </c>
      <c r="F14" t="s">
        <v>259</v>
      </c>
      <c r="G14" t="s">
        <v>260</v>
      </c>
      <c r="H14" t="s">
        <v>261</v>
      </c>
      <c r="I14" t="s">
        <v>262</v>
      </c>
      <c r="J14" t="s">
        <v>263</v>
      </c>
      <c r="K14" t="s">
        <v>264</v>
      </c>
      <c r="L14" t="s">
        <v>265</v>
      </c>
      <c r="M14" t="s">
        <v>266</v>
      </c>
      <c r="N14" t="s">
        <v>267</v>
      </c>
      <c r="O14" t="s">
        <v>268</v>
      </c>
    </row>
    <row r="15" spans="3:16" x14ac:dyDescent="0.25">
      <c r="C15" t="s">
        <v>125</v>
      </c>
      <c r="D15" t="s">
        <v>269</v>
      </c>
      <c r="F15" t="s">
        <v>270</v>
      </c>
      <c r="G15" t="s">
        <v>271</v>
      </c>
      <c r="H15" t="s">
        <v>272</v>
      </c>
      <c r="I15" t="s">
        <v>273</v>
      </c>
      <c r="J15" t="s">
        <v>274</v>
      </c>
      <c r="K15" t="s">
        <v>275</v>
      </c>
      <c r="L15" t="s">
        <v>276</v>
      </c>
      <c r="M15" t="s">
        <v>277</v>
      </c>
      <c r="N15" t="s">
        <v>278</v>
      </c>
      <c r="O15" t="s">
        <v>279</v>
      </c>
    </row>
    <row r="16" spans="3:16" x14ac:dyDescent="0.25">
      <c r="D16" t="s">
        <v>280</v>
      </c>
      <c r="F16" t="s">
        <v>281</v>
      </c>
      <c r="G16" t="s">
        <v>282</v>
      </c>
      <c r="H16" t="s">
        <v>283</v>
      </c>
      <c r="I16" t="s">
        <v>284</v>
      </c>
      <c r="J16" t="s">
        <v>285</v>
      </c>
      <c r="K16" t="s">
        <v>286</v>
      </c>
      <c r="L16" t="s">
        <v>287</v>
      </c>
      <c r="M16" t="s">
        <v>288</v>
      </c>
      <c r="N16" t="s">
        <v>289</v>
      </c>
      <c r="O16" t="s">
        <v>290</v>
      </c>
    </row>
    <row r="17" spans="4:15" x14ac:dyDescent="0.25">
      <c r="D17" t="s">
        <v>291</v>
      </c>
      <c r="F17" t="s">
        <v>292</v>
      </c>
      <c r="G17" t="s">
        <v>293</v>
      </c>
      <c r="H17" t="s">
        <v>294</v>
      </c>
      <c r="I17" t="s">
        <v>295</v>
      </c>
      <c r="J17" t="s">
        <v>296</v>
      </c>
      <c r="K17" t="s">
        <v>297</v>
      </c>
      <c r="L17" t="s">
        <v>298</v>
      </c>
      <c r="M17" t="s">
        <v>299</v>
      </c>
      <c r="N17" s="23" t="s">
        <v>300</v>
      </c>
      <c r="O17" t="s">
        <v>301</v>
      </c>
    </row>
    <row r="18" spans="4:15" x14ac:dyDescent="0.25">
      <c r="D18" t="s">
        <v>302</v>
      </c>
      <c r="F18" t="s">
        <v>303</v>
      </c>
      <c r="G18" t="s">
        <v>304</v>
      </c>
      <c r="H18" t="s">
        <v>305</v>
      </c>
      <c r="I18" t="s">
        <v>306</v>
      </c>
      <c r="J18" t="s">
        <v>307</v>
      </c>
      <c r="K18" t="s">
        <v>308</v>
      </c>
      <c r="L18" t="s">
        <v>309</v>
      </c>
      <c r="M18" t="s">
        <v>310</v>
      </c>
      <c r="N18" t="s">
        <v>311</v>
      </c>
      <c r="O18" t="s">
        <v>312</v>
      </c>
    </row>
    <row r="19" spans="4:15" x14ac:dyDescent="0.25">
      <c r="D19" t="s">
        <v>313</v>
      </c>
      <c r="F19" t="s">
        <v>314</v>
      </c>
      <c r="G19" t="s">
        <v>315</v>
      </c>
      <c r="H19" t="s">
        <v>316</v>
      </c>
      <c r="I19" t="s">
        <v>317</v>
      </c>
      <c r="J19" t="s">
        <v>318</v>
      </c>
      <c r="K19" t="s">
        <v>319</v>
      </c>
      <c r="L19" t="s">
        <v>320</v>
      </c>
      <c r="M19" t="s">
        <v>321</v>
      </c>
      <c r="N19" t="s">
        <v>322</v>
      </c>
      <c r="O19" t="s">
        <v>323</v>
      </c>
    </row>
    <row r="20" spans="4:15" x14ac:dyDescent="0.25">
      <c r="D20" t="s">
        <v>324</v>
      </c>
      <c r="F20" t="s">
        <v>325</v>
      </c>
      <c r="G20" t="s">
        <v>326</v>
      </c>
      <c r="H20" t="s">
        <v>327</v>
      </c>
      <c r="I20" t="s">
        <v>328</v>
      </c>
      <c r="J20" t="s">
        <v>329</v>
      </c>
      <c r="K20" t="s">
        <v>330</v>
      </c>
      <c r="L20" t="s">
        <v>331</v>
      </c>
      <c r="M20" t="s">
        <v>332</v>
      </c>
      <c r="N20" t="s">
        <v>333</v>
      </c>
      <c r="O20" t="s">
        <v>334</v>
      </c>
    </row>
    <row r="21" spans="4:15" x14ac:dyDescent="0.25">
      <c r="D21" t="s">
        <v>335</v>
      </c>
      <c r="F21" t="s">
        <v>336</v>
      </c>
      <c r="G21" t="s">
        <v>337</v>
      </c>
      <c r="H21" t="s">
        <v>338</v>
      </c>
      <c r="I21" t="s">
        <v>339</v>
      </c>
      <c r="J21" t="s">
        <v>340</v>
      </c>
      <c r="K21" t="s">
        <v>341</v>
      </c>
      <c r="L21" t="s">
        <v>342</v>
      </c>
      <c r="M21" t="s">
        <v>343</v>
      </c>
      <c r="N21" t="s">
        <v>344</v>
      </c>
      <c r="O21" t="s">
        <v>345</v>
      </c>
    </row>
    <row r="22" spans="4:15" x14ac:dyDescent="0.25">
      <c r="D22" t="s">
        <v>346</v>
      </c>
      <c r="F22" t="s">
        <v>347</v>
      </c>
      <c r="G22" t="s">
        <v>348</v>
      </c>
      <c r="H22" t="s">
        <v>349</v>
      </c>
      <c r="I22" t="s">
        <v>350</v>
      </c>
      <c r="J22" s="23" t="s">
        <v>351</v>
      </c>
      <c r="K22" t="s">
        <v>352</v>
      </c>
      <c r="L22" t="s">
        <v>353</v>
      </c>
      <c r="M22" t="s">
        <v>354</v>
      </c>
      <c r="N22" t="s">
        <v>355</v>
      </c>
      <c r="O22" t="s">
        <v>356</v>
      </c>
    </row>
    <row r="23" spans="4:15" x14ac:dyDescent="0.25">
      <c r="D23" t="s">
        <v>357</v>
      </c>
      <c r="F23" t="s">
        <v>358</v>
      </c>
      <c r="G23" t="s">
        <v>359</v>
      </c>
      <c r="H23" t="s">
        <v>360</v>
      </c>
      <c r="I23" t="s">
        <v>361</v>
      </c>
      <c r="J23" t="s">
        <v>362</v>
      </c>
      <c r="K23" t="s">
        <v>363</v>
      </c>
      <c r="L23" t="s">
        <v>364</v>
      </c>
      <c r="M23" t="s">
        <v>365</v>
      </c>
      <c r="N23" t="s">
        <v>366</v>
      </c>
      <c r="O23" t="s">
        <v>367</v>
      </c>
    </row>
    <row r="24" spans="4:15" x14ac:dyDescent="0.25">
      <c r="D24" t="s">
        <v>368</v>
      </c>
      <c r="F24" t="s">
        <v>369</v>
      </c>
      <c r="G24" t="s">
        <v>370</v>
      </c>
      <c r="H24" t="s">
        <v>371</v>
      </c>
      <c r="I24" t="s">
        <v>372</v>
      </c>
      <c r="J24" t="s">
        <v>373</v>
      </c>
      <c r="K24" t="s">
        <v>374</v>
      </c>
      <c r="M24" t="s">
        <v>375</v>
      </c>
      <c r="N24" t="s">
        <v>376</v>
      </c>
      <c r="O24" t="s">
        <v>377</v>
      </c>
    </row>
    <row r="25" spans="4:15" x14ac:dyDescent="0.25">
      <c r="D25" t="s">
        <v>378</v>
      </c>
      <c r="F25" t="s">
        <v>379</v>
      </c>
      <c r="H25" t="s">
        <v>380</v>
      </c>
      <c r="I25" t="s">
        <v>381</v>
      </c>
      <c r="J25" t="s">
        <v>382</v>
      </c>
      <c r="K25" t="s">
        <v>383</v>
      </c>
      <c r="N25" t="s">
        <v>384</v>
      </c>
      <c r="O25" t="s">
        <v>385</v>
      </c>
    </row>
    <row r="26" spans="4:15" x14ac:dyDescent="0.25">
      <c r="D26" t="s">
        <v>386</v>
      </c>
      <c r="F26" t="s">
        <v>387</v>
      </c>
      <c r="H26" t="s">
        <v>388</v>
      </c>
      <c r="I26" t="s">
        <v>389</v>
      </c>
      <c r="J26" t="s">
        <v>390</v>
      </c>
      <c r="K26" t="s">
        <v>391</v>
      </c>
      <c r="N26" t="s">
        <v>392</v>
      </c>
      <c r="O26" t="s">
        <v>393</v>
      </c>
    </row>
    <row r="27" spans="4:15" x14ac:dyDescent="0.25">
      <c r="D27" t="s">
        <v>394</v>
      </c>
      <c r="F27" t="s">
        <v>395</v>
      </c>
      <c r="H27" t="s">
        <v>396</v>
      </c>
      <c r="I27" t="s">
        <v>397</v>
      </c>
      <c r="J27" t="s">
        <v>398</v>
      </c>
      <c r="K27" t="s">
        <v>399</v>
      </c>
      <c r="N27" t="s">
        <v>400</v>
      </c>
      <c r="O27" t="s">
        <v>401</v>
      </c>
    </row>
    <row r="28" spans="4:15" x14ac:dyDescent="0.25">
      <c r="D28" t="s">
        <v>402</v>
      </c>
      <c r="F28" t="s">
        <v>403</v>
      </c>
      <c r="H28" t="s">
        <v>404</v>
      </c>
      <c r="I28" t="s">
        <v>405</v>
      </c>
      <c r="J28" t="s">
        <v>406</v>
      </c>
      <c r="N28" t="s">
        <v>407</v>
      </c>
      <c r="O28" t="s">
        <v>408</v>
      </c>
    </row>
    <row r="29" spans="4:15" x14ac:dyDescent="0.25">
      <c r="F29" t="s">
        <v>409</v>
      </c>
      <c r="H29" t="s">
        <v>410</v>
      </c>
      <c r="I29" t="s">
        <v>411</v>
      </c>
      <c r="J29" t="s">
        <v>412</v>
      </c>
      <c r="N29" t="s">
        <v>413</v>
      </c>
      <c r="O29" t="s">
        <v>414</v>
      </c>
    </row>
    <row r="30" spans="4:15" x14ac:dyDescent="0.25">
      <c r="F30" t="s">
        <v>415</v>
      </c>
      <c r="H30" t="s">
        <v>416</v>
      </c>
      <c r="I30" t="s">
        <v>417</v>
      </c>
      <c r="J30" t="s">
        <v>418</v>
      </c>
      <c r="N30" t="s">
        <v>419</v>
      </c>
      <c r="O30" t="s">
        <v>420</v>
      </c>
    </row>
    <row r="31" spans="4:15" x14ac:dyDescent="0.25">
      <c r="F31" t="s">
        <v>421</v>
      </c>
      <c r="H31" t="s">
        <v>422</v>
      </c>
      <c r="I31" t="s">
        <v>423</v>
      </c>
      <c r="J31" t="s">
        <v>424</v>
      </c>
      <c r="N31" t="s">
        <v>425</v>
      </c>
      <c r="O31" t="s">
        <v>426</v>
      </c>
    </row>
    <row r="32" spans="4:15" x14ac:dyDescent="0.25">
      <c r="F32" t="s">
        <v>427</v>
      </c>
      <c r="H32" t="s">
        <v>428</v>
      </c>
      <c r="I32" t="s">
        <v>429</v>
      </c>
      <c r="J32" t="s">
        <v>430</v>
      </c>
      <c r="N32" t="s">
        <v>431</v>
      </c>
      <c r="O32" t="s">
        <v>432</v>
      </c>
    </row>
    <row r="33" spans="6:15" x14ac:dyDescent="0.25">
      <c r="F33" t="s">
        <v>433</v>
      </c>
      <c r="H33" t="s">
        <v>434</v>
      </c>
      <c r="I33" t="s">
        <v>435</v>
      </c>
      <c r="J33" t="s">
        <v>436</v>
      </c>
      <c r="N33" t="s">
        <v>437</v>
      </c>
      <c r="O33" t="s">
        <v>438</v>
      </c>
    </row>
    <row r="34" spans="6:15" x14ac:dyDescent="0.25">
      <c r="F34" t="s">
        <v>439</v>
      </c>
      <c r="H34" t="s">
        <v>440</v>
      </c>
      <c r="I34" t="s">
        <v>441</v>
      </c>
      <c r="J34" t="s">
        <v>442</v>
      </c>
      <c r="N34" t="s">
        <v>443</v>
      </c>
      <c r="O34" t="s">
        <v>444</v>
      </c>
    </row>
    <row r="35" spans="6:15" x14ac:dyDescent="0.25">
      <c r="F35" t="s">
        <v>445</v>
      </c>
      <c r="H35" t="s">
        <v>446</v>
      </c>
      <c r="I35" t="s">
        <v>447</v>
      </c>
      <c r="J35" t="s">
        <v>448</v>
      </c>
      <c r="N35" t="s">
        <v>449</v>
      </c>
      <c r="O35" t="s">
        <v>450</v>
      </c>
    </row>
    <row r="36" spans="6:15" x14ac:dyDescent="0.25">
      <c r="F36" t="s">
        <v>451</v>
      </c>
      <c r="H36" t="s">
        <v>452</v>
      </c>
      <c r="I36" t="s">
        <v>453</v>
      </c>
      <c r="J36" t="s">
        <v>454</v>
      </c>
      <c r="N36" t="s">
        <v>455</v>
      </c>
      <c r="O36" t="s">
        <v>456</v>
      </c>
    </row>
    <row r="37" spans="6:15" x14ac:dyDescent="0.25">
      <c r="F37" t="s">
        <v>457</v>
      </c>
      <c r="H37" t="s">
        <v>458</v>
      </c>
      <c r="I37" t="s">
        <v>459</v>
      </c>
      <c r="J37" t="s">
        <v>460</v>
      </c>
      <c r="N37" t="s">
        <v>461</v>
      </c>
      <c r="O37" t="s">
        <v>462</v>
      </c>
    </row>
    <row r="38" spans="6:15" x14ac:dyDescent="0.25">
      <c r="F38" t="s">
        <v>463</v>
      </c>
      <c r="H38" t="s">
        <v>464</v>
      </c>
      <c r="I38" t="s">
        <v>465</v>
      </c>
      <c r="J38" t="s">
        <v>466</v>
      </c>
      <c r="N38" t="s">
        <v>467</v>
      </c>
      <c r="O38" t="s">
        <v>468</v>
      </c>
    </row>
    <row r="39" spans="6:15" x14ac:dyDescent="0.25">
      <c r="F39" t="s">
        <v>469</v>
      </c>
      <c r="H39" t="s">
        <v>470</v>
      </c>
      <c r="I39" t="s">
        <v>471</v>
      </c>
      <c r="J39" t="s">
        <v>472</v>
      </c>
      <c r="N39" t="s">
        <v>473</v>
      </c>
      <c r="O39" t="s">
        <v>474</v>
      </c>
    </row>
    <row r="40" spans="6:15" x14ac:dyDescent="0.25">
      <c r="F40" t="s">
        <v>475</v>
      </c>
      <c r="H40" t="s">
        <v>476</v>
      </c>
      <c r="I40" t="s">
        <v>477</v>
      </c>
      <c r="J40" t="s">
        <v>478</v>
      </c>
      <c r="N40" t="s">
        <v>479</v>
      </c>
      <c r="O40" t="s">
        <v>480</v>
      </c>
    </row>
    <row r="41" spans="6:15" x14ac:dyDescent="0.25">
      <c r="F41" t="s">
        <v>481</v>
      </c>
      <c r="H41" t="s">
        <v>482</v>
      </c>
      <c r="I41" t="s">
        <v>483</v>
      </c>
      <c r="N41" t="s">
        <v>484</v>
      </c>
      <c r="O41" t="s">
        <v>485</v>
      </c>
    </row>
    <row r="42" spans="6:15" x14ac:dyDescent="0.25">
      <c r="F42" t="s">
        <v>486</v>
      </c>
      <c r="H42" t="s">
        <v>487</v>
      </c>
      <c r="I42" t="s">
        <v>488</v>
      </c>
      <c r="N42" t="s">
        <v>489</v>
      </c>
      <c r="O42" t="s">
        <v>490</v>
      </c>
    </row>
    <row r="43" spans="6:15" x14ac:dyDescent="0.25">
      <c r="F43" t="s">
        <v>491</v>
      </c>
      <c r="H43" t="s">
        <v>492</v>
      </c>
      <c r="I43" t="s">
        <v>493</v>
      </c>
      <c r="N43" t="s">
        <v>494</v>
      </c>
      <c r="O43" t="s">
        <v>495</v>
      </c>
    </row>
    <row r="44" spans="6:15" x14ac:dyDescent="0.25">
      <c r="F44" t="s">
        <v>496</v>
      </c>
      <c r="H44" t="s">
        <v>497</v>
      </c>
      <c r="I44" t="s">
        <v>498</v>
      </c>
      <c r="N44" t="s">
        <v>499</v>
      </c>
      <c r="O44" t="s">
        <v>500</v>
      </c>
    </row>
    <row r="45" spans="6:15" x14ac:dyDescent="0.25">
      <c r="F45" t="s">
        <v>501</v>
      </c>
      <c r="H45" t="s">
        <v>502</v>
      </c>
      <c r="I45" t="s">
        <v>503</v>
      </c>
      <c r="N45" t="s">
        <v>504</v>
      </c>
      <c r="O45" t="s">
        <v>505</v>
      </c>
    </row>
    <row r="46" spans="6:15" x14ac:dyDescent="0.25">
      <c r="F46" t="s">
        <v>506</v>
      </c>
      <c r="H46" t="s">
        <v>507</v>
      </c>
      <c r="I46" t="s">
        <v>508</v>
      </c>
      <c r="N46" t="s">
        <v>509</v>
      </c>
      <c r="O46" t="s">
        <v>510</v>
      </c>
    </row>
    <row r="47" spans="6:15" x14ac:dyDescent="0.25">
      <c r="F47" t="s">
        <v>511</v>
      </c>
      <c r="I47" t="s">
        <v>512</v>
      </c>
      <c r="N47" t="s">
        <v>513</v>
      </c>
      <c r="O47" t="s">
        <v>514</v>
      </c>
    </row>
    <row r="48" spans="6:15" x14ac:dyDescent="0.25">
      <c r="F48" t="s">
        <v>515</v>
      </c>
      <c r="I48" t="s">
        <v>516</v>
      </c>
      <c r="N48" t="s">
        <v>517</v>
      </c>
      <c r="O48" t="s">
        <v>518</v>
      </c>
    </row>
    <row r="49" spans="6:15" x14ac:dyDescent="0.25">
      <c r="F49" t="s">
        <v>519</v>
      </c>
      <c r="I49" t="s">
        <v>520</v>
      </c>
      <c r="N49" t="s">
        <v>521</v>
      </c>
      <c r="O49" t="s">
        <v>522</v>
      </c>
    </row>
    <row r="50" spans="6:15" x14ac:dyDescent="0.25">
      <c r="F50" t="s">
        <v>523</v>
      </c>
      <c r="I50" t="s">
        <v>524</v>
      </c>
      <c r="N50" t="s">
        <v>525</v>
      </c>
      <c r="O50" t="s">
        <v>526</v>
      </c>
    </row>
    <row r="51" spans="6:15" x14ac:dyDescent="0.25">
      <c r="F51" t="s">
        <v>527</v>
      </c>
      <c r="I51" s="23" t="s">
        <v>528</v>
      </c>
      <c r="N51" t="s">
        <v>529</v>
      </c>
      <c r="O51" t="s">
        <v>530</v>
      </c>
    </row>
    <row r="52" spans="6:15" x14ac:dyDescent="0.25">
      <c r="F52" t="s">
        <v>531</v>
      </c>
      <c r="N52" t="s">
        <v>532</v>
      </c>
      <c r="O52" t="s">
        <v>533</v>
      </c>
    </row>
    <row r="53" spans="6:15" x14ac:dyDescent="0.25">
      <c r="F53" t="s">
        <v>534</v>
      </c>
      <c r="N53" t="s">
        <v>535</v>
      </c>
      <c r="O53" t="s">
        <v>536</v>
      </c>
    </row>
    <row r="54" spans="6:15" x14ac:dyDescent="0.25">
      <c r="F54" t="s">
        <v>537</v>
      </c>
      <c r="N54" t="s">
        <v>538</v>
      </c>
      <c r="O54" t="s">
        <v>539</v>
      </c>
    </row>
    <row r="55" spans="6:15" x14ac:dyDescent="0.25">
      <c r="F55" t="s">
        <v>540</v>
      </c>
      <c r="N55" t="s">
        <v>541</v>
      </c>
      <c r="O55" t="s">
        <v>542</v>
      </c>
    </row>
    <row r="56" spans="6:15" x14ac:dyDescent="0.25">
      <c r="F56" t="s">
        <v>543</v>
      </c>
      <c r="N56" t="s">
        <v>544</v>
      </c>
      <c r="O56" t="s">
        <v>545</v>
      </c>
    </row>
    <row r="57" spans="6:15" x14ac:dyDescent="0.25">
      <c r="F57" t="s">
        <v>546</v>
      </c>
      <c r="N57" t="s">
        <v>547</v>
      </c>
      <c r="O57" t="s">
        <v>548</v>
      </c>
    </row>
    <row r="58" spans="6:15" x14ac:dyDescent="0.25">
      <c r="F58" t="s">
        <v>549</v>
      </c>
      <c r="N58" t="s">
        <v>550</v>
      </c>
      <c r="O58" t="s">
        <v>551</v>
      </c>
    </row>
    <row r="59" spans="6:15" x14ac:dyDescent="0.25">
      <c r="F59" t="s">
        <v>552</v>
      </c>
      <c r="N59" t="s">
        <v>553</v>
      </c>
      <c r="O59" t="s">
        <v>554</v>
      </c>
    </row>
    <row r="60" spans="6:15" x14ac:dyDescent="0.25">
      <c r="F60" t="s">
        <v>555</v>
      </c>
      <c r="N60" t="s">
        <v>556</v>
      </c>
      <c r="O60" t="s">
        <v>557</v>
      </c>
    </row>
    <row r="61" spans="6:15" x14ac:dyDescent="0.25">
      <c r="F61" t="s">
        <v>558</v>
      </c>
      <c r="N61" t="s">
        <v>559</v>
      </c>
      <c r="O61" t="s">
        <v>560</v>
      </c>
    </row>
    <row r="62" spans="6:15" x14ac:dyDescent="0.25">
      <c r="F62" t="s">
        <v>561</v>
      </c>
      <c r="N62" t="s">
        <v>562</v>
      </c>
      <c r="O62" t="s">
        <v>563</v>
      </c>
    </row>
    <row r="63" spans="6:15" x14ac:dyDescent="0.25">
      <c r="F63" t="s">
        <v>564</v>
      </c>
      <c r="N63" t="s">
        <v>565</v>
      </c>
      <c r="O63" t="s">
        <v>566</v>
      </c>
    </row>
    <row r="64" spans="6:15" x14ac:dyDescent="0.25">
      <c r="F64" t="s">
        <v>567</v>
      </c>
      <c r="N64" t="s">
        <v>568</v>
      </c>
      <c r="O64" t="s">
        <v>569</v>
      </c>
    </row>
    <row r="65" spans="6:15" x14ac:dyDescent="0.25">
      <c r="F65" t="s">
        <v>570</v>
      </c>
      <c r="N65" t="s">
        <v>571</v>
      </c>
      <c r="O65" t="s">
        <v>572</v>
      </c>
    </row>
    <row r="66" spans="6:15" x14ac:dyDescent="0.25">
      <c r="F66" t="s">
        <v>573</v>
      </c>
      <c r="N66" t="s">
        <v>574</v>
      </c>
      <c r="O66" t="s">
        <v>575</v>
      </c>
    </row>
    <row r="67" spans="6:15" x14ac:dyDescent="0.25">
      <c r="F67" t="s">
        <v>576</v>
      </c>
      <c r="N67" t="s">
        <v>577</v>
      </c>
      <c r="O67" t="s">
        <v>578</v>
      </c>
    </row>
    <row r="68" spans="6:15" x14ac:dyDescent="0.25">
      <c r="F68" t="s">
        <v>579</v>
      </c>
      <c r="N68" t="s">
        <v>580</v>
      </c>
      <c r="O68" t="s">
        <v>581</v>
      </c>
    </row>
    <row r="69" spans="6:15" x14ac:dyDescent="0.25">
      <c r="F69" t="s">
        <v>582</v>
      </c>
      <c r="N69" t="s">
        <v>583</v>
      </c>
      <c r="O69" t="s">
        <v>584</v>
      </c>
    </row>
    <row r="70" spans="6:15" x14ac:dyDescent="0.25">
      <c r="F70" t="s">
        <v>585</v>
      </c>
      <c r="N70" t="s">
        <v>586</v>
      </c>
      <c r="O70" t="s">
        <v>587</v>
      </c>
    </row>
    <row r="71" spans="6:15" x14ac:dyDescent="0.25">
      <c r="F71" t="s">
        <v>588</v>
      </c>
      <c r="N71" t="s">
        <v>589</v>
      </c>
      <c r="O71" t="s">
        <v>590</v>
      </c>
    </row>
    <row r="72" spans="6:15" x14ac:dyDescent="0.25">
      <c r="F72" t="s">
        <v>591</v>
      </c>
      <c r="N72" t="s">
        <v>592</v>
      </c>
      <c r="O72" t="s">
        <v>593</v>
      </c>
    </row>
    <row r="73" spans="6:15" x14ac:dyDescent="0.25">
      <c r="F73" t="s">
        <v>594</v>
      </c>
      <c r="N73" t="s">
        <v>595</v>
      </c>
      <c r="O73" t="s">
        <v>596</v>
      </c>
    </row>
    <row r="74" spans="6:15" x14ac:dyDescent="0.25">
      <c r="F74" t="s">
        <v>597</v>
      </c>
      <c r="N74" t="s">
        <v>598</v>
      </c>
      <c r="O74" t="s">
        <v>599</v>
      </c>
    </row>
    <row r="75" spans="6:15" x14ac:dyDescent="0.25">
      <c r="F75" t="s">
        <v>600</v>
      </c>
      <c r="N75" t="s">
        <v>601</v>
      </c>
      <c r="O75" t="s">
        <v>602</v>
      </c>
    </row>
    <row r="76" spans="6:15" x14ac:dyDescent="0.25">
      <c r="F76" t="s">
        <v>603</v>
      </c>
      <c r="N76" t="s">
        <v>604</v>
      </c>
      <c r="O76" t="s">
        <v>605</v>
      </c>
    </row>
    <row r="77" spans="6:15" x14ac:dyDescent="0.25">
      <c r="F77" t="s">
        <v>606</v>
      </c>
      <c r="N77" t="s">
        <v>607</v>
      </c>
      <c r="O77" t="s">
        <v>608</v>
      </c>
    </row>
    <row r="78" spans="6:15" x14ac:dyDescent="0.25">
      <c r="F78" t="s">
        <v>609</v>
      </c>
      <c r="N78" t="s">
        <v>610</v>
      </c>
      <c r="O78" t="s">
        <v>611</v>
      </c>
    </row>
    <row r="79" spans="6:15" x14ac:dyDescent="0.25">
      <c r="F79" t="s">
        <v>612</v>
      </c>
      <c r="N79" t="s">
        <v>613</v>
      </c>
      <c r="O79" t="s">
        <v>614</v>
      </c>
    </row>
    <row r="80" spans="6:15" x14ac:dyDescent="0.25">
      <c r="F80" t="s">
        <v>615</v>
      </c>
      <c r="N80" t="s">
        <v>616</v>
      </c>
      <c r="O80" t="s">
        <v>617</v>
      </c>
    </row>
    <row r="81" spans="6:15" x14ac:dyDescent="0.25">
      <c r="F81" t="s">
        <v>618</v>
      </c>
      <c r="N81" t="s">
        <v>619</v>
      </c>
      <c r="O81" t="s">
        <v>620</v>
      </c>
    </row>
    <row r="82" spans="6:15" x14ac:dyDescent="0.25">
      <c r="F82" t="s">
        <v>621</v>
      </c>
      <c r="N82" t="s">
        <v>622</v>
      </c>
      <c r="O82" t="s">
        <v>623</v>
      </c>
    </row>
    <row r="83" spans="6:15" x14ac:dyDescent="0.25">
      <c r="F83" t="s">
        <v>624</v>
      </c>
      <c r="N83" t="s">
        <v>625</v>
      </c>
      <c r="O83" t="s">
        <v>626</v>
      </c>
    </row>
    <row r="84" spans="6:15" x14ac:dyDescent="0.25">
      <c r="F84" t="s">
        <v>627</v>
      </c>
      <c r="N84" t="s">
        <v>628</v>
      </c>
      <c r="O84" t="s">
        <v>629</v>
      </c>
    </row>
    <row r="85" spans="6:15" x14ac:dyDescent="0.25">
      <c r="F85" t="s">
        <v>630</v>
      </c>
      <c r="N85" t="s">
        <v>631</v>
      </c>
      <c r="O85" t="s">
        <v>632</v>
      </c>
    </row>
    <row r="86" spans="6:15" x14ac:dyDescent="0.25">
      <c r="F86" t="s">
        <v>633</v>
      </c>
      <c r="N86" t="s">
        <v>634</v>
      </c>
      <c r="O86" t="s">
        <v>635</v>
      </c>
    </row>
    <row r="87" spans="6:15" x14ac:dyDescent="0.25">
      <c r="F87" t="s">
        <v>636</v>
      </c>
      <c r="N87" t="s">
        <v>637</v>
      </c>
      <c r="O87" s="23" t="s">
        <v>638</v>
      </c>
    </row>
    <row r="88" spans="6:15" x14ac:dyDescent="0.25">
      <c r="F88" t="s">
        <v>639</v>
      </c>
      <c r="N88" t="s">
        <v>640</v>
      </c>
      <c r="O88" t="s">
        <v>641</v>
      </c>
    </row>
    <row r="89" spans="6:15" x14ac:dyDescent="0.25">
      <c r="F89" t="s">
        <v>642</v>
      </c>
      <c r="N89" t="s">
        <v>643</v>
      </c>
      <c r="O89" s="23"/>
    </row>
    <row r="90" spans="6:15" x14ac:dyDescent="0.25">
      <c r="F90" t="s">
        <v>644</v>
      </c>
      <c r="N90" t="s">
        <v>645</v>
      </c>
    </row>
    <row r="91" spans="6:15" x14ac:dyDescent="0.25">
      <c r="F91" t="s">
        <v>646</v>
      </c>
      <c r="N91" t="s">
        <v>647</v>
      </c>
    </row>
    <row r="92" spans="6:15" x14ac:dyDescent="0.25">
      <c r="F92" t="s">
        <v>648</v>
      </c>
      <c r="N92" t="s">
        <v>649</v>
      </c>
    </row>
    <row r="93" spans="6:15" x14ac:dyDescent="0.25">
      <c r="F93" t="s">
        <v>650</v>
      </c>
      <c r="N93" t="s">
        <v>651</v>
      </c>
    </row>
    <row r="94" spans="6:15" x14ac:dyDescent="0.25">
      <c r="F94" t="s">
        <v>652</v>
      </c>
      <c r="N94" t="s">
        <v>653</v>
      </c>
    </row>
    <row r="95" spans="6:15" x14ac:dyDescent="0.25">
      <c r="F95" t="s">
        <v>654</v>
      </c>
      <c r="N95" t="s">
        <v>655</v>
      </c>
    </row>
    <row r="96" spans="6:15" x14ac:dyDescent="0.25">
      <c r="F96" t="s">
        <v>656</v>
      </c>
      <c r="N96" t="s">
        <v>657</v>
      </c>
    </row>
    <row r="97" spans="6:6" x14ac:dyDescent="0.25">
      <c r="F97" t="s">
        <v>658</v>
      </c>
    </row>
    <row r="98" spans="6:6" x14ac:dyDescent="0.25">
      <c r="F98" t="s">
        <v>659</v>
      </c>
    </row>
    <row r="99" spans="6:6" x14ac:dyDescent="0.25">
      <c r="F99" t="s">
        <v>660</v>
      </c>
    </row>
    <row r="100" spans="6:6" x14ac:dyDescent="0.25">
      <c r="F100" t="s">
        <v>661</v>
      </c>
    </row>
    <row r="101" spans="6:6" x14ac:dyDescent="0.25">
      <c r="F101" t="s">
        <v>662</v>
      </c>
    </row>
    <row r="102" spans="6:6" x14ac:dyDescent="0.25">
      <c r="F102" t="s">
        <v>663</v>
      </c>
    </row>
    <row r="103" spans="6:6" x14ac:dyDescent="0.25">
      <c r="F103" t="s">
        <v>664</v>
      </c>
    </row>
    <row r="104" spans="6:6" x14ac:dyDescent="0.25">
      <c r="F104" t="s">
        <v>665</v>
      </c>
    </row>
    <row r="105" spans="6:6" x14ac:dyDescent="0.25">
      <c r="F105" t="s">
        <v>666</v>
      </c>
    </row>
    <row r="106" spans="6:6" x14ac:dyDescent="0.25">
      <c r="F106" t="s">
        <v>558</v>
      </c>
    </row>
    <row r="107" spans="6:6" x14ac:dyDescent="0.25">
      <c r="F107" t="s">
        <v>667</v>
      </c>
    </row>
    <row r="108" spans="6:6" x14ac:dyDescent="0.25">
      <c r="F108" t="s">
        <v>668</v>
      </c>
    </row>
    <row r="109" spans="6:6" x14ac:dyDescent="0.25">
      <c r="F109" t="s">
        <v>669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Acceuil</vt:lpstr>
      <vt:lpstr>Juillet</vt:lpstr>
      <vt:lpstr>Feuil3</vt:lpstr>
      <vt:lpstr>Indicateur</vt:lpstr>
      <vt:lpstr>Liste</vt:lpstr>
      <vt:lpstr>Machine</vt:lpstr>
      <vt:lpstr>code</vt:lpstr>
      <vt:lpstr>delai</vt:lpstr>
      <vt:lpstr>demandeur</vt:lpstr>
      <vt:lpstr>fournisseur</vt:lpstr>
      <vt:lpstr>ligne</vt:lpstr>
      <vt:lpstr>machine</vt:lpstr>
      <vt:lpstr>priorité</vt:lpstr>
      <vt:lpstr>suivi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PIMENTEL</dc:creator>
  <cp:lastModifiedBy>Lodoes</cp:lastModifiedBy>
  <dcterms:created xsi:type="dcterms:W3CDTF">2022-03-31T11:58:34Z</dcterms:created>
  <dcterms:modified xsi:type="dcterms:W3CDTF">2022-04-14T18:14:04Z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2022-03-31T11:58:34Z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88fa506d-d8eb-4876-bf95-9f954a1459f2</vt:lpwstr>
  </property>
  <property fmtid="{D5CDD505-2E9C-101B-9397-08002B2CF9AE}" pid="8" name="MSIP_Label_c135c4ba-2280-41f8-be7d-6f21d368baa3_ContentBits">
    <vt:lpwstr>0</vt:lpwstr>
  </property>
</Properties>
</file>