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\Documents\"/>
    </mc:Choice>
  </mc:AlternateContent>
  <xr:revisionPtr revIDLastSave="0" documentId="13_ncr:1_{E3120D35-9739-4611-AA00-162A491751B1}" xr6:coauthVersionLast="47" xr6:coauthVersionMax="47" xr10:uidLastSave="{00000000-0000-0000-0000-000000000000}"/>
  <bookViews>
    <workbookView xWindow="-110" yWindow="-110" windowWidth="19420" windowHeight="10420" xr2:uid="{E92EBD9E-6324-4D5B-8A2E-A64D036BB52E}"/>
  </bookViews>
  <sheets>
    <sheet name="Suivi Budgétaire Global" sheetId="1" r:id="rId1"/>
  </sheets>
  <externalReferences>
    <externalReference r:id="rId2"/>
  </externalReferences>
  <definedNames>
    <definedName name="Code_Poste_Ana">[1]!CodeAna[Code Poste]</definedName>
    <definedName name="N°_de_compte">#REF!</definedName>
    <definedName name="Numcpte">#REF!</definedName>
  </definedNames>
  <calcPr calcId="191029"/>
  <pivotCaches>
    <pivotCache cacheId="1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F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73396D-20DB-4154-9C27-DE9469C6493B}" keepAlive="1" name="Requête - Budget Prévisionnel Total" description="Connexion à la requête « Budget Prévisionnel Total » dans le classeur." type="5" refreshedVersion="0" background="1">
    <dbPr connection="Provider=Microsoft.Mashup.OleDb.1;Data Source=$Workbook$;Location=&quot;Budget Prévisionnel Total&quot;;Extended Properties=&quot;&quot;" command="SELECT * FROM [Budget Prévisionnel Total]"/>
  </connection>
  <connection id="2" xr16:uid="{DD276718-62B5-4A05-A2F2-E37675D7A493}" keepAlive="1" name="Requête - Budgets Prévisionnels" description="Connexion à la requête « Budgets Prévisionnels » dans le classeur." type="5" refreshedVersion="0" background="1">
    <dbPr connection="Provider=Microsoft.Mashup.OleDb.1;Data Source=$Workbook$;Location=&quot;Budgets Prévisionnels&quot;;Extended Properties=&quot;&quot;" command="SELECT * FROM [Budgets Prévisionnels]"/>
  </connection>
  <connection id="3" xr16:uid="{1BC0F624-2DB4-4116-9834-F460A738A3F2}" keepAlive="1" name="Requête - Grand livre" description="Connexion à la requête « Grand livre » dans le classeur." type="5" refreshedVersion="0" background="1">
    <dbPr connection="Provider=Microsoft.Mashup.OleDb.1;Data Source=$Workbook$;Location=&quot;Grand livre&quot;;Extended Properties=&quot;&quot;" command="SELECT * FROM [Grand livre]"/>
  </connection>
  <connection id="4" xr16:uid="{F0EEBABA-CB15-42CE-8A12-A03AAE114946}" keepAlive="1" name="Requête - Grand Livre Résumé Année" description="Connexion à la requête « Grand Livre Résumé Année » dans le classeur." type="5" refreshedVersion="0" background="1">
    <dbPr connection="Provider=Microsoft.Mashup.OleDb.1;Data Source=$Workbook$;Location=&quot;Grand Livre Résumé Année&quot;;Extended Properties=&quot;&quot;" command="SELECT * FROM [Grand Livre Résumé Année]"/>
  </connection>
  <connection id="5" xr16:uid="{74A9F9D9-A4CF-4B97-A6C4-02827FDA74E1}" keepAlive="1" name="Requête - Liste des comptes" description="Connexion à la requête « Liste des comptes » dans le classeur." type="5" refreshedVersion="0" background="1">
    <dbPr connection="Provider=Microsoft.Mashup.OleDb.1;Data Source=$Workbook$;Location=&quot;Liste des comptes&quot;;Extended Properties=&quot;&quot;" command="SELECT * FROM [Liste des comptes]"/>
  </connection>
  <connection id="6" xr16:uid="{4E0AB750-2815-409D-A087-EE25191D7947}" keepAlive="1" name="Requête - Suivi Budgétaire Global" description="Connexion à la requête « Suivi Budgétaire Global » dans le classeur." type="5" refreshedVersion="7" background="1" refreshOnLoad="1" saveData="1">
    <dbPr connection="Provider=Microsoft.Mashup.OleDb.1;Data Source=$Workbook$;Location=&quot;Suivi Budgétaire Global&quot;;Extended Properties=&quot;&quot;" command="SELECT * FROM [Suivi Budgétaire Global]"/>
  </connection>
</connections>
</file>

<file path=xl/sharedStrings.xml><?xml version="1.0" encoding="utf-8"?>
<sst xmlns="http://schemas.openxmlformats.org/spreadsheetml/2006/main" count="204" uniqueCount="202">
  <si>
    <t>Suivi Budgétaire Global Avant Affectation des Frais Généraux</t>
  </si>
  <si>
    <t>Année du Réalisé N-1</t>
  </si>
  <si>
    <t>Date dernière écriture du Réalisé N</t>
  </si>
  <si>
    <t>Année du Réalisé N et des Budgets Prévisionnels</t>
  </si>
  <si>
    <t>Numéro de Compte</t>
  </si>
  <si>
    <t>Intitulé de Compte</t>
  </si>
  <si>
    <t xml:space="preserve">Réalisé N-1 </t>
  </si>
  <si>
    <t xml:space="preserve"> Réalisé N</t>
  </si>
  <si>
    <t>Budget Direction</t>
  </si>
  <si>
    <t xml:space="preserve">Ecart Réalisé N / Budget Direction </t>
  </si>
  <si>
    <t>% Réalisé N/ Budget Direction</t>
  </si>
  <si>
    <t>Budget Equipe</t>
  </si>
  <si>
    <t>Ecart Réalisé N/ Budget Equipe</t>
  </si>
  <si>
    <t>% Réalisé/ Prévi Equipe</t>
  </si>
  <si>
    <t>Budget Consolidé</t>
  </si>
  <si>
    <t>Ecart Réalisé N/ Budget Consolidé</t>
  </si>
  <si>
    <t>% Réalisé N / Budget Consolidé</t>
  </si>
  <si>
    <t>6 - Charges</t>
  </si>
  <si>
    <t>60 - Achat</t>
  </si>
  <si>
    <t>603 - Variation de Stock</t>
  </si>
  <si>
    <t>Variation de stock boutique</t>
  </si>
  <si>
    <t>604 - Achat de prestations de services</t>
  </si>
  <si>
    <t>Achat de prestations</t>
  </si>
  <si>
    <t>Sous-traitance stockage vélos</t>
  </si>
  <si>
    <t>Stockage bagages/vélos CAV</t>
  </si>
  <si>
    <t>605 - Achat de matériels, équipements</t>
  </si>
  <si>
    <t>Sous-traitance transport vélos LOISIR</t>
  </si>
  <si>
    <t>Achats de pièces détachées Vélos &amp; Consommables</t>
  </si>
  <si>
    <t>Achats d'Accessoires Vélos</t>
  </si>
  <si>
    <t>Achat vélos location LOISIR</t>
  </si>
  <si>
    <t>606 - Achats non stockés de matières et fournitures</t>
  </si>
  <si>
    <t>Electricité</t>
  </si>
  <si>
    <t>Eau</t>
  </si>
  <si>
    <t>Carburant</t>
  </si>
  <si>
    <t>Achat de petits équipements (bâtiment + électroménager)</t>
  </si>
  <si>
    <t>Achat de vêtement professionnel</t>
  </si>
  <si>
    <t>Achat de fournitures d'entretien</t>
  </si>
  <si>
    <t>Achat de petits équipements techniques (outils)</t>
  </si>
  <si>
    <t>Achat de petits équipements (informatique + téléphonie)</t>
  </si>
  <si>
    <t>Achats de fournitures administratives</t>
  </si>
  <si>
    <t>Achat de Fournitures Animation</t>
  </si>
  <si>
    <t>607 - Achats de marchandises</t>
  </si>
  <si>
    <t>Achat fournitures Formation</t>
  </si>
  <si>
    <t>Achat de vélos pour revente</t>
  </si>
  <si>
    <t>Achat de pièces pour reventes</t>
  </si>
  <si>
    <t>Achat de guides à la revente</t>
  </si>
  <si>
    <t>Achat TISSEO</t>
  </si>
  <si>
    <t>Pack Marquage</t>
  </si>
  <si>
    <t>Achat prestation OF</t>
  </si>
  <si>
    <t>Frais accessoires d'achat</t>
  </si>
  <si>
    <t>Remises Ristournes obtenues</t>
  </si>
  <si>
    <t>61 - Services extérieurs</t>
  </si>
  <si>
    <t>62 - Autres services extérieurs</t>
  </si>
  <si>
    <t>622 - Rémunérations d'intermédiaires et honoraires</t>
  </si>
  <si>
    <t>Personnel intérimaire service civique</t>
  </si>
  <si>
    <t>honoraires, expert comptable, commissaire (compta)</t>
  </si>
  <si>
    <t>Honoraires prestations sociales</t>
  </si>
  <si>
    <t>Chèque-Vacances</t>
  </si>
  <si>
    <t>623 - Publicité, publications, relations publiques</t>
  </si>
  <si>
    <t>Publicité, publications, relations publiques</t>
  </si>
  <si>
    <t>Annonces et insertion</t>
  </si>
  <si>
    <t>Référencement internet</t>
  </si>
  <si>
    <t>Foires et expositions</t>
  </si>
  <si>
    <t>Divers pourb.dons</t>
  </si>
  <si>
    <t>624 - Transports de biens et transports collectifs du personnel</t>
  </si>
  <si>
    <t>Transport sur achat</t>
  </si>
  <si>
    <t>625 - Déplacements, missions et réceptions</t>
  </si>
  <si>
    <t>Déplacement (FMD, abonn. transport salariés)</t>
  </si>
  <si>
    <t>Déplacements (billets, péages, frais kms)</t>
  </si>
  <si>
    <t>Hébergement</t>
  </si>
  <si>
    <t>Frais de mission, restaurant, soumis TVA</t>
  </si>
  <si>
    <t>Frais de mission, restaurant, non soumis TVA</t>
  </si>
  <si>
    <t>Frais de réception - Mixte</t>
  </si>
  <si>
    <t>Frais de réceptions Non Soumis</t>
  </si>
  <si>
    <t>Frais de réceptions Soumis</t>
  </si>
  <si>
    <t>626 -  Frais postaux et de télécommunications</t>
  </si>
  <si>
    <t>Frais postaux</t>
  </si>
  <si>
    <t>Frais téléphonique fixe</t>
  </si>
  <si>
    <t>Frais téléphoniques portables</t>
  </si>
  <si>
    <t>627 -  Services bancaires et assimilés</t>
  </si>
  <si>
    <t>Frais bancaires et commissions</t>
  </si>
  <si>
    <t>Frais bancaires &amp; assimilés : chèques déjeuners</t>
  </si>
  <si>
    <t>628 - Adhésions</t>
  </si>
  <si>
    <t>Adhésions</t>
  </si>
  <si>
    <t>63 - Impôts et taxes</t>
  </si>
  <si>
    <t>630 - Impots et Taxes</t>
  </si>
  <si>
    <t>Taxe sur les salaires</t>
  </si>
  <si>
    <t>Ch.Fiscale/Provision CP</t>
  </si>
  <si>
    <t>Form.profess.continu</t>
  </si>
  <si>
    <t>Taxe apprentissage</t>
  </si>
  <si>
    <t>Taxe foncière</t>
  </si>
  <si>
    <t>Cotisation Foncière des Entreprises</t>
  </si>
  <si>
    <t>TVA non récupérable</t>
  </si>
  <si>
    <t>Taxes diverses</t>
  </si>
  <si>
    <t>64 - Charges de personnel</t>
  </si>
  <si>
    <t>641 - Rémunérations du personnel</t>
  </si>
  <si>
    <t>Salaires</t>
  </si>
  <si>
    <t>Provision conges payés</t>
  </si>
  <si>
    <t>Primes et gratification</t>
  </si>
  <si>
    <t>Indemnités et Avantages divers</t>
  </si>
  <si>
    <t>Ticket restaurant</t>
  </si>
  <si>
    <t>Compte créé durant l'import</t>
  </si>
  <si>
    <t>645 - Charges de sécurité sociale et de prévoyance</t>
  </si>
  <si>
    <t>cotisations urssaf</t>
  </si>
  <si>
    <t>Cotisation Mutuelle Generali</t>
  </si>
  <si>
    <t>Cotisations Retraite</t>
  </si>
  <si>
    <t>Cotisations Pôle Emploi</t>
  </si>
  <si>
    <t>CH.S/Provision congés payès</t>
  </si>
  <si>
    <t>647 - Autres charges sociales</t>
  </si>
  <si>
    <t>Medecine du Travail</t>
  </si>
  <si>
    <t xml:space="preserve">65 - Autres charges de gestion </t>
  </si>
  <si>
    <t xml:space="preserve">650 - Autres charges de gestion </t>
  </si>
  <si>
    <t>Abonnements &amp; Licences informatiques</t>
  </si>
  <si>
    <t>Droits d'auteurs et de reproduction</t>
  </si>
  <si>
    <t>Pertess/creancesIR</t>
  </si>
  <si>
    <t>Charges diverses de gestion coutante</t>
  </si>
  <si>
    <t>66 - Charges financières</t>
  </si>
  <si>
    <t>660 - Charges financières</t>
  </si>
  <si>
    <t>Intérêts emprunts &amp; dettes</t>
  </si>
  <si>
    <t>Escomptes obtenus</t>
  </si>
  <si>
    <t>67 - Charges exceptionnelles</t>
  </si>
  <si>
    <t>671 - Charges exceptionnelles</t>
  </si>
  <si>
    <t>Pénalités sur marché</t>
  </si>
  <si>
    <t>PV amende</t>
  </si>
  <si>
    <t>Autres charges exptionnel sur operation de gestion courante</t>
  </si>
  <si>
    <t xml:space="preserve">68 - Dotation aux amortissements </t>
  </si>
  <si>
    <t xml:space="preserve">680 - Dotation aux amortissements </t>
  </si>
  <si>
    <t>Dot.Amort.Immo.Incorpo</t>
  </si>
  <si>
    <t>Dot.Mobilier Subv. Secteur Mar</t>
  </si>
  <si>
    <t xml:space="preserve">  FONDS DEDIES SUBV CG31</t>
  </si>
  <si>
    <t>7 - Produits</t>
  </si>
  <si>
    <t>70 - Vente de produits finis, prestations de services</t>
  </si>
  <si>
    <t>706 - Prestations de services</t>
  </si>
  <si>
    <t>Prestations PRO - SOUMIS TVA</t>
  </si>
  <si>
    <t>Presta PRO - NON SOUMIS TVA</t>
  </si>
  <si>
    <t>Prestations MARCHES PUBLICS</t>
  </si>
  <si>
    <t>Prestations Atelier</t>
  </si>
  <si>
    <t>Cours particuliers VEC/Méca</t>
  </si>
  <si>
    <t>Prestation OF - Formation pro</t>
  </si>
  <si>
    <t>Presta. visites commentées</t>
  </si>
  <si>
    <t>Location de vélos</t>
  </si>
  <si>
    <t>Location journalière de vélos</t>
  </si>
  <si>
    <t>Location de vélos (Social)</t>
  </si>
  <si>
    <t>adhesions maison du velo</t>
  </si>
  <si>
    <t>Caisse de Solidarité</t>
  </si>
  <si>
    <t>Pénalités</t>
  </si>
  <si>
    <t>Pénalités (Social)</t>
  </si>
  <si>
    <t>Casse</t>
  </si>
  <si>
    <t>Casse Loisir</t>
  </si>
  <si>
    <t>Casse (Social)</t>
  </si>
  <si>
    <t>Gravage</t>
  </si>
  <si>
    <t>Caisse de Solidarité (Social)</t>
  </si>
  <si>
    <t>vente atelier</t>
  </si>
  <si>
    <t>Vente vélos/accessoires occasion LOISIR</t>
  </si>
  <si>
    <t>Service Location Loisir</t>
  </si>
  <si>
    <t>Location de Groupe</t>
  </si>
  <si>
    <t>Frais de dossier</t>
  </si>
  <si>
    <t>Ventes de vélos neufs</t>
  </si>
  <si>
    <t xml:space="preserve">707 - Ventes de marchandises </t>
  </si>
  <si>
    <t>Vente Guides</t>
  </si>
  <si>
    <t>Vente de pièces neuves</t>
  </si>
  <si>
    <t>Vente de livres</t>
  </si>
  <si>
    <t>Vente accessoires</t>
  </si>
  <si>
    <t>708 - Produits des activités annexes</t>
  </si>
  <si>
    <t>Commission TISSEO</t>
  </si>
  <si>
    <t>Location vélo sentimental</t>
  </si>
  <si>
    <t>Participation aux charges Vélo Sentimental</t>
  </si>
  <si>
    <t>Frais de transport - SOUMIS</t>
  </si>
  <si>
    <t>Frais de transport non soumis</t>
  </si>
  <si>
    <t>Rabais, remises et ristournes accordés par l'entreprise</t>
  </si>
  <si>
    <t>74- Subventions d’exploitation</t>
  </si>
  <si>
    <t>741- Subventions d’exploitation</t>
  </si>
  <si>
    <t>Subv. Ademe</t>
  </si>
  <si>
    <t>Subv. ERASMUS+</t>
  </si>
  <si>
    <t>Toulouse Métropole</t>
  </si>
  <si>
    <t>Subv. Tisséo</t>
  </si>
  <si>
    <t>Subv. Conseil Départemental</t>
  </si>
  <si>
    <t>Subv. Préfecture</t>
  </si>
  <si>
    <t>Sub. FSE PLIE</t>
  </si>
  <si>
    <t>742 - Aides aux Postes</t>
  </si>
  <si>
    <t>Aide accueil TIJ</t>
  </si>
  <si>
    <t>Aide à l'emploi ASP</t>
  </si>
  <si>
    <t>75 - Autres Produits de gestion courante</t>
  </si>
  <si>
    <t>750 - Autres Produits de gestion courante</t>
  </si>
  <si>
    <t>Produits divers de gestion courante</t>
  </si>
  <si>
    <t>76 - Produits financiers</t>
  </si>
  <si>
    <t>760 - Produits financiers</t>
  </si>
  <si>
    <t>autres produits financiers</t>
  </si>
  <si>
    <t>77 - Produits exceptionnels</t>
  </si>
  <si>
    <t>770 - Produits exceptionnels</t>
  </si>
  <si>
    <t>Dons, Libéralités reçues</t>
  </si>
  <si>
    <t>Produits exceptionnels</t>
  </si>
  <si>
    <t>Cession d'immobilisations</t>
  </si>
  <si>
    <t>Subv.Investissments locaux</t>
  </si>
  <si>
    <t>78 - Reprises sur amortissements et provisions</t>
  </si>
  <si>
    <t>780 - Reprises sur amortissements et provisions</t>
  </si>
  <si>
    <t>Reprise sur Amortissement et Provisions</t>
  </si>
  <si>
    <t>Transfert de Charges</t>
  </si>
  <si>
    <t>79 - Autres Produits</t>
  </si>
  <si>
    <t>790 - Autres Produits</t>
  </si>
  <si>
    <t>Transfert de charges - Rembt Uniformation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</si>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</sst>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900"/>
        <bgColor indexed="64"/>
      </patternFill>
    </fill>
    <fill>
      <patternFill patternType="solid">
        <fgColor rgb="FF31B7BC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9" fontId="0" fillId="0" borderId="0" xfId="1" applyFont="1"/>
    <xf numFmtId="0" fontId="3" fillId="4" borderId="4" xfId="0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164" fontId="0" fillId="0" borderId="0" xfId="0" applyNumberFormat="1"/>
    <xf numFmtId="9" fontId="0" fillId="0" borderId="0" xfId="0" applyNumberFormat="1"/>
    <xf numFmtId="164" fontId="0" fillId="0" borderId="0" xfId="1" applyNumberFormat="1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164" fontId="0" fillId="0" borderId="5" xfId="0" applyNumberFormat="1" applyBorder="1"/>
    <xf numFmtId="164" fontId="0" fillId="0" borderId="9" xfId="0" applyNumberFormat="1" applyBorder="1"/>
    <xf numFmtId="0" fontId="0" fillId="0" borderId="0" xfId="0" applyAlignment="1" applyProtection="1">
      <alignment horizontal="left" indent="1"/>
      <protection locked="0"/>
    </xf>
    <xf numFmtId="164" fontId="0" fillId="0" borderId="1" xfId="0" applyNumberFormat="1" applyBorder="1"/>
    <xf numFmtId="164" fontId="0" fillId="0" borderId="10" xfId="0" applyNumberFormat="1" applyBorder="1"/>
    <xf numFmtId="0" fontId="0" fillId="0" borderId="0" xfId="0" applyAlignment="1" applyProtection="1">
      <alignment horizontal="left" indent="2"/>
      <protection locked="0"/>
    </xf>
    <xf numFmtId="0" fontId="0" fillId="0" borderId="0" xfId="0" applyAlignment="1">
      <alignment horizontal="left"/>
    </xf>
    <xf numFmtId="164" fontId="0" fillId="0" borderId="3" xfId="0" applyNumberFormat="1" applyBorder="1"/>
    <xf numFmtId="164" fontId="0" fillId="0" borderId="11" xfId="0" applyNumberFormat="1" applyBorder="1"/>
  </cellXfs>
  <cellStyles count="2">
    <cellStyle name="Normal" xfId="0" builtinId="0"/>
    <cellStyle name="Pourcentage" xfId="1" builtinId="5"/>
  </cellStyles>
  <dxfs count="74"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border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border>
        <left style="medium">
          <color theme="0"/>
        </left>
        <right style="medium">
          <color theme="0"/>
        </right>
      </border>
    </dxf>
    <dxf>
      <border>
        <right style="medium">
          <color theme="0"/>
        </right>
      </border>
    </dxf>
    <dxf>
      <border>
        <right style="medium">
          <color theme="0"/>
        </right>
      </border>
    </dxf>
    <dxf>
      <border>
        <left/>
        <right style="medium">
          <color theme="0"/>
        </right>
      </border>
    </dxf>
    <dxf>
      <font>
        <b val="0"/>
        <i val="0"/>
        <color theme="0"/>
      </font>
      <fill>
        <patternFill>
          <bgColor rgb="FFF5B68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color theme="0"/>
      </font>
      <fill>
        <patternFill>
          <bgColor rgb="FFFF9D5B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color theme="0"/>
      </font>
      <fill>
        <patternFill>
          <fgColor theme="0"/>
          <bgColor rgb="FF60D0D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 patternType="none">
          <bgColor auto="1"/>
        </patternFill>
      </fill>
    </dxf>
    <dxf>
      <font>
        <b val="0"/>
        <i val="0"/>
        <color theme="0"/>
      </font>
      <fill>
        <patternFill>
          <bgColor rgb="FF33C0C7"/>
        </patternFill>
      </fill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strike val="0"/>
        <color theme="0"/>
      </font>
      <fill>
        <patternFill>
          <bgColor rgb="FF33C0C7"/>
        </patternFill>
      </fill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strike val="0"/>
        <color auto="1"/>
      </font>
      <border>
        <left style="dashed">
          <color rgb="FFFF822D"/>
        </left>
        <right style="dashed">
          <color rgb="FFFF822D"/>
        </right>
        <top style="dashed">
          <color rgb="FFFF822D"/>
        </top>
        <bottom style="dashed">
          <color rgb="FFFF822D"/>
        </bottom>
        <vertical style="dashed">
          <color rgb="FFFF822D"/>
        </vertical>
        <horizontal style="dashed">
          <color rgb="FFFF822D"/>
        </horizontal>
      </border>
    </dxf>
  </dxfs>
  <tableStyles count="1" defaultTableStyle="TableStyleMedium2" defaultPivotStyle="PivotStyleLight16">
    <tableStyle name="Style de tableau croisé dynamique 2 2 2 2 2 2" table="0" count="7" xr9:uid="{8FAA9BDD-B33F-40A0-8329-B9A026E0234B}">
      <tableStyleElement type="wholeTable" dxfId="73"/>
      <tableStyleElement type="headerRow" dxfId="72"/>
      <tableStyleElement type="totalRow" dxfId="71"/>
      <tableStyleElement type="firstColumnStripe" dxfId="70"/>
      <tableStyleElement type="firstRowSubheading" dxfId="69"/>
      <tableStyleElement type="secondRowSubheading" dxfId="68"/>
      <tableStyleElement type="thirdRowSubheading" dxfId="6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/Dropbox/Maison%20du%20V&#233;lo-JJ/Tableau%20de%20Bord%20MDV/Budget%20et%20Suivi%20Budg&#233;taire%20MDV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Paramètres"/>
      <sheetName val="Budgets Prévisionnels"/>
      <sheetName val="Budget Kamel"/>
      <sheetName val="Suivi Budgétaire Global"/>
      <sheetName val="Résultat Analytique"/>
      <sheetName val="Suivi Budgétaire Analytique"/>
      <sheetName val="Affectation Frais Généraux"/>
      <sheetName val="Budget Salaire V1"/>
      <sheetName val="Detail"/>
      <sheetName val="Grand Livre Synthétique"/>
      <sheetName val="grand livre détail"/>
    </sheetNames>
    <sheetDataSet>
      <sheetData sheetId="0">
        <row r="2">
          <cell r="B2">
            <v>2022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Jo" refreshedDate="44698.526217824074" backgroundQuery="1" createdVersion="7" refreshedVersion="7" minRefreshableVersion="3" recordCount="153" xr:uid="{4974821C-87B7-435B-8AFC-98E2634B8334}">
  <cacheSource type="external" connectionId="6"/>
  <cacheFields count="16">
    <cacheField name="Catégorie de compte 1" numFmtId="0">
      <sharedItems count="2">
        <s v="6 - Charges"/>
        <s v="7 - Produits"/>
      </sharedItems>
    </cacheField>
    <cacheField name="Catégorie de compte 2" numFmtId="0">
      <sharedItems count="21">
        <s v="60 - Achat"/>
        <s v="63 - Impôts et taxes"/>
        <s v="65 - Autres charges de gestion "/>
        <s v="62 - Autres services extérieurs"/>
        <s v="61 - Services extérieurs"/>
        <s v="67 - Charges exceptionnelles"/>
        <s v="64 - Charges de personnel"/>
        <s v="66 - Charges financières"/>
        <s v="70 - Vente de produits finis, prestations de services"/>
        <s v="77 - Produits exceptionnels"/>
        <s v="74- Subventions d’exploitation"/>
        <s v="68 - Dotation aux amortissements "/>
        <s v="76 - Produits financiers"/>
        <s v="75 - Autres Produits de gestion courante"/>
        <s v="79 - Autres Produits"/>
        <s v="78 - Reprises sur amortissements et provisions"/>
        <s v="68- Dotation aux amortissements " u="1"/>
        <s v="67- Charges exceptionnelles" u="1"/>
        <s v="79 - Produits Analytiques" u="1"/>
        <s v="69 - Charges Analytiques" u="1"/>
        <s v="66- Charges financières" u="1"/>
      </sharedItems>
    </cacheField>
    <cacheField name="Catégorie de compte 3" numFmtId="0">
      <sharedItems count="40">
        <s v="604 - Achat de prestations de services"/>
        <s v="630 - Impots et Taxes"/>
        <s v="605 - Achat de matériels, équipements"/>
        <s v="650 - Autres charges de gestion "/>
        <s v="626 -  Frais postaux et de télécommunications"/>
        <s v="606 - Achats non stockés de matières et fournitures"/>
        <s v="623 - Publicité, publications, relations publiques"/>
        <s v="616 - Primes d'assurance"/>
        <s v="613 - Locations"/>
        <s v="618 - Documentation"/>
        <s v="671 - Charges exceptionnelles"/>
        <s v="607 - Achats de marchandises"/>
        <s v="627 -  Services bancaires et assimilés"/>
        <s v="624 - Transports de biens et transports collectifs du personnel"/>
        <s v="612 - Redevances"/>
        <s v="647 - Autres charges sociales"/>
        <s v="625 - Déplacements, missions et réceptions"/>
        <s v="628 - Adhésions"/>
        <s v="615 - Entretiens et réparations"/>
        <s v="622 - Rémunérations d'intermédiaires et honoraires"/>
        <s v="660 - Charges financières"/>
        <s v="641 - Rémunérations du personnel"/>
        <s v="706 - Prestations de services"/>
        <s v="645 - Charges de sécurité sociale et de prévoyance"/>
        <s v="708 - Produits des activités annexes"/>
        <s v="770 - Produits exceptionnels"/>
        <s v="603 - Variation de Stock"/>
        <s v="741- Subventions d’exploitation"/>
        <s v="680 - Dotation aux amortissements "/>
        <s v="760 - Produits financiers"/>
        <s v="750 - Autres Produits de gestion courante"/>
        <s v="742 - Aides aux Postes"/>
        <s v="707 - Ventes de marchandises "/>
        <s v="790 - Autres Produits"/>
        <s v="780 - Reprises sur amortissements et provisions"/>
        <s v="799 - Produits Affectés/Frais Généraux" u="1"/>
        <s v="647- Autres charges sociales" u="1"/>
        <s v="708. Produits des activités annexes." u="1"/>
        <s v="699 - Charges Affectées/Frais Généraux" u="1"/>
        <s v="618- Documentation" u="1"/>
      </sharedItems>
    </cacheField>
    <cacheField name="Numéro de Compte" numFmtId="0">
      <sharedItems containsSemiMixedTypes="0" containsString="0" containsNumber="1" containsInteger="1" minValue="6037000000" maxValue="7999999999" count="155">
        <n v="6040000000"/>
        <n v="6352000000"/>
        <n v="6050000000"/>
        <n v="6511000000"/>
        <n v="6051000000"/>
        <n v="6262000200"/>
        <n v="6061000000"/>
        <n v="6262000300"/>
        <n v="6061110000"/>
        <n v="6040022000"/>
        <n v="6061200000"/>
        <n v="6231500000"/>
        <n v="6063000000"/>
        <n v="6063100000"/>
        <n v="6160000000"/>
        <n v="6063200000"/>
        <n v="6132100000"/>
        <n v="6185000000"/>
        <n v="6230000000"/>
        <n v="6064000000"/>
        <n v="6135300000"/>
        <n v="6065000000"/>
        <n v="6718000000"/>
        <n v="6065100000"/>
        <n v="6278000000"/>
        <n v="6070000000"/>
        <n v="6091000000"/>
        <n v="6071000000"/>
        <n v="6241000000"/>
        <n v="6071100000"/>
        <n v="6076100000"/>
        <n v="6071200000"/>
        <n v="6080000000"/>
        <n v="6122000000"/>
        <n v="6135400000"/>
        <n v="6475000000"/>
        <n v="6251000000"/>
        <n v="6281000000"/>
        <n v="6135200000"/>
        <n v="6257000000"/>
        <n v="6135210000"/>
        <n v="6278100000"/>
        <n v="6152000000"/>
        <n v="6156000000"/>
        <n v="6156300000"/>
        <n v="6378000000"/>
        <n v="6226000000"/>
        <n v="6257100000"/>
        <n v="6257200000"/>
        <n v="6256200000"/>
        <n v="6256100000"/>
        <n v="6261000000"/>
        <n v="6211000000"/>
        <n v="6711000000"/>
        <n v="6650000000"/>
        <n v="6053000000"/>
        <n v="6411000000"/>
        <n v="6040040000"/>
        <n v="7063000000"/>
        <n v="6413000000"/>
        <n v="6183000000"/>
        <n v="6451000000"/>
        <n v="6156100000"/>
        <n v="6454000000"/>
        <n v="6156200000"/>
        <n v="6453000000"/>
        <n v="6071180000"/>
        <n v="6452000000"/>
        <n v="7082800000"/>
        <n v="6335000000"/>
        <n v="6351200000"/>
        <n v="6333000000"/>
        <n v="6516000000"/>
        <n v="6311000000"/>
        <n v="6712000000"/>
        <n v="6414010000"/>
        <n v="6228000000"/>
        <n v="6412000000"/>
        <n v="7060021000"/>
        <n v="7060080000"/>
        <n v="7061000000"/>
        <n v="7060002000"/>
        <n v="7060030000"/>
        <n v="7718000000"/>
        <n v="6037000000"/>
        <n v="6238000000"/>
        <n v="6318000000"/>
        <n v="6351500000"/>
        <n v="6414000000"/>
        <n v="6458000000"/>
        <n v="6540000000"/>
        <n v="6580000000"/>
        <n v="7410000400"/>
        <n v="6894000000"/>
        <n v="7680000000"/>
        <n v="7713000000"/>
        <n v="7580000000"/>
        <n v="7422000000"/>
        <n v="7410000200"/>
        <n v="7410000800"/>
        <n v="7410000700"/>
        <n v="7410000000"/>
        <n v="7421000000"/>
        <n v="7410000600"/>
        <n v="7071300000"/>
        <n v="7060010000"/>
        <n v="7061230000"/>
        <n v="7061200000"/>
        <n v="7071000000"/>
        <n v="7072000000"/>
        <n v="7062500000"/>
        <n v="7061210000"/>
        <n v="7088020000"/>
        <n v="7060081000"/>
        <n v="7062510000"/>
        <n v="7750000000"/>
        <n v="7061220000"/>
        <n v="7061211000"/>
        <n v="7061240000"/>
        <n v="7060082000"/>
        <n v="7061222000"/>
        <n v="7060040000"/>
        <n v="7068000000"/>
        <n v="7060000000"/>
        <n v="7083100000"/>
        <n v="7083170000"/>
        <n v="7090000000"/>
        <n v="7060001000"/>
        <n v="7070000000"/>
        <n v="7085000000"/>
        <n v="7085100000"/>
        <n v="7910000001"/>
        <n v="7061221000"/>
        <n v="6063300000"/>
        <n v="6063400000"/>
        <n v="6110030000"/>
        <n v="6226100000"/>
        <n v="6251100000"/>
        <n v="6251200000"/>
        <n v="6414300000"/>
        <n v="7071400000"/>
        <n v="7910000000"/>
        <n v="7064000000"/>
        <n v="6040021000"/>
        <n v="6181000000"/>
        <n v="6231000000"/>
        <n v="6233000000"/>
        <n v="6611030000"/>
        <n v="6811100000"/>
        <n v="6811200000"/>
        <n v="7410000009"/>
        <n v="7770000000"/>
        <n v="7815000000"/>
        <n v="7999999999" u="1"/>
        <n v="6999999999" u="1"/>
      </sharedItems>
    </cacheField>
    <cacheField name="Intitulé de Compte" numFmtId="0">
      <sharedItems count="154">
        <s v="Achat de prestations"/>
        <s v="TVA non récupérable"/>
        <s v="Achats de pièces détachées Vélos &amp; Consommables"/>
        <s v="Abonnements &amp; Licences informatiques"/>
        <s v="Achats d'Accessoires Vélos"/>
        <s v="Frais téléphonique fixe"/>
        <s v="Electricité"/>
        <s v="Frais téléphoniques portables"/>
        <s v="Eau"/>
        <s v="Stockage bagages/vélos CAV"/>
        <s v="Carburant"/>
        <s v="Référencement internet"/>
        <s v="Achat de petits équipements (bâtiment + électroménager)"/>
        <s v="Achat de vêtement professionnel"/>
        <s v="Primes d'assurance"/>
        <s v="Achat de fournitures d'entretien"/>
        <s v="Location immobilière"/>
        <s v="Formation, Colloque, Conférences"/>
        <s v="Publicité, publications, relations publiques"/>
        <s v="Achats de fournitures administratives"/>
        <s v="Location machine carte bleue"/>
        <s v="Achat de Fournitures Animation"/>
        <s v="Autres charges exptionnel sur operation de gestion courante"/>
        <s v="Achat fournitures Formation"/>
        <s v="Frais bancaires et commissions"/>
        <s v="Achat de vélos pour revente"/>
        <s v="Remises Ristournes obtenues"/>
        <s v="Achat de pièces pour reventes"/>
        <s v="Transport sur achat"/>
        <s v="Achat de guides à la revente"/>
        <s v="Achat prestation OF"/>
        <s v="Pack Marquage"/>
        <s v="Frais accessoires d'achat"/>
        <s v="Redevances de Crédit-bail mobilier"/>
        <s v="Location imprimante"/>
        <s v="Medecine du Travail"/>
        <s v="Déplacement (FMD, abonn. transport salariés)"/>
        <s v="Adhésions"/>
        <s v="Location Matériel de Transport"/>
        <s v="Frais de réception - Mixte"/>
        <s v="Location d'équipement"/>
        <s v="Frais bancaires &amp; assimilés : chèques déjeuners"/>
        <s v="Entretien repart S/bien Im"/>
        <s v="Maintenance Informatique"/>
        <s v="Maintenance imprimante"/>
        <s v="Taxes diverses"/>
        <s v="honoraires, expert comptable, commissaire (compta)"/>
        <s v="Frais de réceptions Non Soumis"/>
        <s v="Frais de réceptions Soumis"/>
        <s v="Frais de mission, restaurant, non soumis TVA"/>
        <s v="Frais de mission, restaurant, soumis TVA"/>
        <s v="Frais postaux"/>
        <s v="Personnel intérimaire service civique"/>
        <s v="Pénalités sur marché"/>
        <s v="Escomptes obtenus"/>
        <s v="Achat vélos location LOISIR"/>
        <s v="Salaires"/>
        <s v="Sous-traitance transport vélos LOISIR"/>
        <s v="Service Location Loisir"/>
        <s v="Primes et gratification"/>
        <s v="Documentation techniques"/>
        <s v="cotisations urssaf"/>
        <s v="Maintenance Camion"/>
        <s v="Cotisations Pôle Emploi"/>
        <s v="Maintenance générale"/>
        <s v="Cotisations Retraite"/>
        <s v="Achat TISSEO"/>
        <s v="Cotisation Mutuelle Generali"/>
        <s v="Commission TISSEO"/>
        <s v="Taxe apprentissage"/>
        <s v="Taxe foncière"/>
        <s v="Form.profess.continu"/>
        <s v="Droits d'auteurs et de reproduction"/>
        <s v="Taxe sur les salaires"/>
        <s v="PV amende"/>
        <s v="Ticket restaurant"/>
        <s v="Chèque-Vacances"/>
        <s v="Provision conges payés"/>
        <s v="Cours particuliers VEC/Méca"/>
        <s v="Location de vélos"/>
        <s v="adhesions maison du velo"/>
        <s v="Prestations MARCHES PUBLICS"/>
        <s v="Prestation OF - Formation pro"/>
        <s v="Produits exceptionnels"/>
        <s v="Variation de stock boutique"/>
        <s v="Divers pourb.dons"/>
        <s v="Ch.Fiscale/Provision CP"/>
        <s v="Cotisation Foncière des Entreprises"/>
        <s v="Indemnités et Avantages divers"/>
        <s v="CH.S/Provision congés payès"/>
        <s v="Pertess/creancesIR"/>
        <s v="Charges diverses de gestion coutante"/>
        <s v="Subv. Tisséo"/>
        <s v="  FONDS DEDIES SUBV CG31"/>
        <s v="autres produits financiers"/>
        <s v="Dons, Libéralités reçues"/>
        <s v="Produits divers de gestion courante"/>
        <s v="Aide à l'emploi ASP"/>
        <s v="Toulouse Métropole"/>
        <s v="Sub. FSE PLIE"/>
        <s v="Subv. Préfecture"/>
        <s v="Subv. Ademe"/>
        <s v="Aide accueil TIJ"/>
        <s v="Subv. Conseil Départemental"/>
        <s v="Vente de pièces neuves"/>
        <s v="Prestations Atelier"/>
        <s v="Gravage"/>
        <s v="Caisse de Solidarité"/>
        <s v="Vente Guides"/>
        <s v="Vente accessoires"/>
        <s v="vente atelier"/>
        <s v="Pénalités"/>
        <s v="Vente vélos/accessoires occasion LOISIR"/>
        <s v="Location journalière de vélos"/>
        <s v="Cession d'immobilisations"/>
        <s v="Casse"/>
        <s v="Pénalités (Social)"/>
        <s v="Caisse de Solidarité (Social)"/>
        <s v="Location de vélos (Social)"/>
        <s v="Casse (Social)"/>
        <s v="Presta. visites commentées"/>
        <s v="Frais de dossier"/>
        <s v="Prestations PRO - SOUMIS TVA"/>
        <s v="Location vélo sentimental"/>
        <s v="Participation aux charges Vélo Sentimental"/>
        <s v="Rabais, remises et ristournes accordés par l'entreprise"/>
        <s v="Presta PRO - NON SOUMIS TVA"/>
        <s v="Ventes de vélos neufs"/>
        <s v="Frais de transport - SOUMIS"/>
        <s v="Frais de transport non soumis"/>
        <s v="Transfert de charges - Rembt Uniformation"/>
        <s v="Casse Loisir"/>
        <s v="Achat de petits équipements techniques (outils)"/>
        <s v="Achat de petits équipements (informatique + téléphonie)"/>
        <s v="Sous traitance mécanique"/>
        <s v="Honoraires prestations sociales"/>
        <s v="Déplacements (billets, péages, frais kms)"/>
        <s v="Hébergement"/>
        <s v="Compte créé durant l'import"/>
        <s v="Vente de livres"/>
        <s v="Transfert de Charges"/>
        <s v="Location de Groupe"/>
        <s v="Sous-traitance stockage vélos"/>
        <s v="Documention générale bouquin v"/>
        <s v="Annonces et insertion"/>
        <s v="Foires et expositions"/>
        <s v="Intérêts emprunts &amp; dettes"/>
        <s v="Dot.Amort.Immo.Incorpo"/>
        <s v="Dot.Mobilier Subv. Secteur Mar"/>
        <s v="Subv. ERASMUS+"/>
        <s v="Subv.Investissments locaux"/>
        <s v="Reprise sur Amortissement et Provisions"/>
        <s v="Produits Affectés/Frais Généraux " u="1"/>
        <s v="Charges Affectées/Frais Généraux " u="1"/>
      </sharedItems>
    </cacheField>
    <cacheField name="Prévi Direction" numFmtId="0">
      <sharedItems containsSemiMixedTypes="0" containsString="0" containsNumber="1" minValue="-661965.8398999999" maxValue="234881"/>
    </cacheField>
    <cacheField name="Prévi Equipe" numFmtId="0">
      <sharedItems containsSemiMixedTypes="0" containsString="0" containsNumber="1" minValue="-661965.8398999999" maxValue="55060"/>
    </cacheField>
    <cacheField name="Prévi Consolidé" numFmtId="0">
      <sharedItems containsSemiMixedTypes="0" containsString="0" containsNumber="1" minValue="-661965.8398999999" maxValue="33054.833299999991" count="5">
        <n v="0"/>
        <n v="-661965.8398999999"/>
        <n v="-175896.26120000001"/>
        <n v="-24639.504700000001"/>
        <n v="33054.833299999991"/>
      </sharedItems>
    </cacheField>
    <cacheField name="Réalisé N" numFmtId="0">
      <sharedItems containsSemiMixedTypes="0" containsString="0" containsNumber="1" minValue="-100026.99999999999" maxValue="59446.939999999995"/>
    </cacheField>
    <cacheField name="Réalisé N-1" numFmtId="0">
      <sharedItems containsSemiMixedTypes="0" containsString="0" containsNumber="1" minValue="-567133.69999999995" maxValue="252262.74"/>
    </cacheField>
    <cacheField name="Champ1" numFmtId="0" formula="'Réalisé N'-'Prévi Direction'" databaseField="0"/>
    <cacheField name="Champ2" numFmtId="0" formula="'Réalisé N'-'Prévi Equipe'" databaseField="0"/>
    <cacheField name="Champ3" numFmtId="0" formula="'Réalisé N'-'Prévi Consolidé'" databaseField="0"/>
    <cacheField name="Champ4" numFmtId="0" formula=" IFERROR('Réalisé N'/'Prévi Direction',0)" databaseField="0"/>
    <cacheField name="Champ5" numFmtId="0" formula=" IFERROR('Réalisé N'/'Prévi Equipe',0)" databaseField="0"/>
    <cacheField name="Champ6" numFmtId="0" formula=" IFERROR('Réalisé N'/'Prévi Consolidé'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3">
  <r>
    <x v="0"/>
    <x v="0"/>
    <x v="0"/>
    <x v="0"/>
    <x v="0"/>
    <n v="-25800"/>
    <n v="-12000"/>
    <x v="0"/>
    <n v="-366"/>
    <n v="-9530.66"/>
  </r>
  <r>
    <x v="0"/>
    <x v="1"/>
    <x v="1"/>
    <x v="1"/>
    <x v="1"/>
    <n v="-3300"/>
    <n v="-3300"/>
    <x v="0"/>
    <n v="-874.72"/>
    <n v="-3577.2000000000025"/>
  </r>
  <r>
    <x v="0"/>
    <x v="0"/>
    <x v="2"/>
    <x v="2"/>
    <x v="2"/>
    <n v="-9000"/>
    <n v="0"/>
    <x v="0"/>
    <n v="-4250.51"/>
    <n v="-8472.6600000000017"/>
  </r>
  <r>
    <x v="0"/>
    <x v="2"/>
    <x v="3"/>
    <x v="3"/>
    <x v="3"/>
    <n v="-23115"/>
    <n v="-6240"/>
    <x v="0"/>
    <n v="-1605.6999999999998"/>
    <n v="-4523.0399999999963"/>
  </r>
  <r>
    <x v="0"/>
    <x v="0"/>
    <x v="2"/>
    <x v="4"/>
    <x v="4"/>
    <n v="-16000"/>
    <n v="-11500"/>
    <x v="0"/>
    <n v="-788.94"/>
    <n v="-16874.850000000006"/>
  </r>
  <r>
    <x v="0"/>
    <x v="3"/>
    <x v="4"/>
    <x v="5"/>
    <x v="5"/>
    <n v="-4430"/>
    <n v="-3400"/>
    <x v="0"/>
    <n v="-629.72"/>
    <n v="-4145.4999999999991"/>
  </r>
  <r>
    <x v="0"/>
    <x v="0"/>
    <x v="5"/>
    <x v="6"/>
    <x v="6"/>
    <n v="-10000"/>
    <n v="-8000"/>
    <x v="0"/>
    <n v="-3721.88"/>
    <n v="-9884.0199999999986"/>
  </r>
  <r>
    <x v="0"/>
    <x v="3"/>
    <x v="4"/>
    <x v="7"/>
    <x v="7"/>
    <n v="-2500"/>
    <n v="-2500"/>
    <x v="0"/>
    <n v="-584.52"/>
    <n v="-2377.54"/>
  </r>
  <r>
    <x v="0"/>
    <x v="0"/>
    <x v="5"/>
    <x v="8"/>
    <x v="8"/>
    <n v="-900"/>
    <n v="-800"/>
    <x v="0"/>
    <n v="-50.93"/>
    <n v="-766.48"/>
  </r>
  <r>
    <x v="0"/>
    <x v="0"/>
    <x v="0"/>
    <x v="9"/>
    <x v="9"/>
    <n v="0"/>
    <n v="0"/>
    <x v="0"/>
    <n v="0"/>
    <n v="-2265.8899999999994"/>
  </r>
  <r>
    <x v="0"/>
    <x v="0"/>
    <x v="5"/>
    <x v="10"/>
    <x v="10"/>
    <n v="-2000"/>
    <n v="-100"/>
    <x v="0"/>
    <n v="-376.15999999999997"/>
    <n v="-2038.9799999999998"/>
  </r>
  <r>
    <x v="0"/>
    <x v="3"/>
    <x v="6"/>
    <x v="11"/>
    <x v="11"/>
    <n v="-1800"/>
    <n v="0"/>
    <x v="0"/>
    <n v="0"/>
    <n v="-1851.4"/>
  </r>
  <r>
    <x v="0"/>
    <x v="0"/>
    <x v="5"/>
    <x v="12"/>
    <x v="12"/>
    <n v="-14100"/>
    <n v="-10000"/>
    <x v="0"/>
    <n v="-1703.7700000000002"/>
    <n v="-14469.219999999992"/>
  </r>
  <r>
    <x v="0"/>
    <x v="0"/>
    <x v="5"/>
    <x v="13"/>
    <x v="13"/>
    <n v="-2000"/>
    <n v="-1200"/>
    <x v="0"/>
    <n v="-811.85000000000014"/>
    <n v="-2007.47"/>
  </r>
  <r>
    <x v="0"/>
    <x v="4"/>
    <x v="7"/>
    <x v="14"/>
    <x v="14"/>
    <n v="-7500"/>
    <n v="-7500"/>
    <x v="0"/>
    <n v="-48.12"/>
    <n v="-14140.250000000002"/>
  </r>
  <r>
    <x v="0"/>
    <x v="0"/>
    <x v="5"/>
    <x v="15"/>
    <x v="15"/>
    <n v="-1600"/>
    <n v="-750"/>
    <x v="0"/>
    <n v="-198.26999999999998"/>
    <n v="-1068.19"/>
  </r>
  <r>
    <x v="0"/>
    <x v="4"/>
    <x v="8"/>
    <x v="16"/>
    <x v="16"/>
    <n v="-52148"/>
    <n v="-15756"/>
    <x v="0"/>
    <n v="-19865.170000000002"/>
    <n v="-31683.340000000004"/>
  </r>
  <r>
    <x v="0"/>
    <x v="4"/>
    <x v="9"/>
    <x v="17"/>
    <x v="17"/>
    <n v="-18500"/>
    <n v="-18500"/>
    <x v="0"/>
    <n v="400"/>
    <n v="-18545.71"/>
  </r>
  <r>
    <x v="0"/>
    <x v="3"/>
    <x v="6"/>
    <x v="18"/>
    <x v="18"/>
    <n v="-7250"/>
    <n v="-5650"/>
    <x v="0"/>
    <n v="-1503.33"/>
    <n v="-3344.4"/>
  </r>
  <r>
    <x v="0"/>
    <x v="0"/>
    <x v="5"/>
    <x v="19"/>
    <x v="19"/>
    <n v="-4350"/>
    <n v="-3000"/>
    <x v="0"/>
    <n v="-175.38"/>
    <n v="-4085.17"/>
  </r>
  <r>
    <x v="0"/>
    <x v="4"/>
    <x v="8"/>
    <x v="20"/>
    <x v="20"/>
    <n v="-1750"/>
    <n v="-700"/>
    <x v="0"/>
    <n v="-297"/>
    <n v="-1239"/>
  </r>
  <r>
    <x v="0"/>
    <x v="0"/>
    <x v="5"/>
    <x v="21"/>
    <x v="21"/>
    <n v="-1000"/>
    <n v="0"/>
    <x v="0"/>
    <n v="-32.090000000000003"/>
    <n v="-668.0100000000001"/>
  </r>
  <r>
    <x v="0"/>
    <x v="5"/>
    <x v="10"/>
    <x v="22"/>
    <x v="22"/>
    <n v="-500"/>
    <n v="-500"/>
    <x v="0"/>
    <n v="-68.66"/>
    <n v="-2091.2799999999997"/>
  </r>
  <r>
    <x v="0"/>
    <x v="0"/>
    <x v="11"/>
    <x v="23"/>
    <x v="23"/>
    <n v="-800"/>
    <n v="0"/>
    <x v="0"/>
    <n v="-648.99"/>
    <n v="-803.5"/>
  </r>
  <r>
    <x v="0"/>
    <x v="3"/>
    <x v="12"/>
    <x v="24"/>
    <x v="24"/>
    <n v="-2830"/>
    <n v="0"/>
    <x v="0"/>
    <n v="-998.66000000000111"/>
    <n v="-4641.840000000002"/>
  </r>
  <r>
    <x v="0"/>
    <x v="0"/>
    <x v="11"/>
    <x v="25"/>
    <x v="25"/>
    <n v="-400"/>
    <n v="0"/>
    <x v="0"/>
    <n v="-4039.22"/>
    <n v="-383"/>
  </r>
  <r>
    <x v="0"/>
    <x v="0"/>
    <x v="11"/>
    <x v="26"/>
    <x v="26"/>
    <n v="3500"/>
    <n v="3500"/>
    <x v="0"/>
    <n v="416.19000000000005"/>
    <n v="3592.2599999999993"/>
  </r>
  <r>
    <x v="0"/>
    <x v="0"/>
    <x v="11"/>
    <x v="27"/>
    <x v="27"/>
    <n v="-40000"/>
    <n v="0"/>
    <x v="0"/>
    <n v="-3169.12"/>
    <n v="-41859.949999999997"/>
  </r>
  <r>
    <x v="0"/>
    <x v="3"/>
    <x v="13"/>
    <x v="28"/>
    <x v="28"/>
    <n v="-225"/>
    <n v="-225"/>
    <x v="0"/>
    <n v="-91.58"/>
    <n v="-249.54999999999998"/>
  </r>
  <r>
    <x v="0"/>
    <x v="0"/>
    <x v="11"/>
    <x v="29"/>
    <x v="29"/>
    <n v="-500"/>
    <n v="0"/>
    <x v="0"/>
    <n v="-842.42000000000007"/>
    <n v="-126"/>
  </r>
  <r>
    <x v="0"/>
    <x v="0"/>
    <x v="11"/>
    <x v="30"/>
    <x v="30"/>
    <n v="0"/>
    <n v="0"/>
    <x v="0"/>
    <n v="-2170"/>
    <n v="-4535"/>
  </r>
  <r>
    <x v="0"/>
    <x v="0"/>
    <x v="11"/>
    <x v="31"/>
    <x v="31"/>
    <n v="-3800"/>
    <n v="0"/>
    <x v="0"/>
    <n v="0"/>
    <n v="-3540"/>
  </r>
  <r>
    <x v="0"/>
    <x v="0"/>
    <x v="11"/>
    <x v="32"/>
    <x v="32"/>
    <n v="-3800"/>
    <n v="0"/>
    <x v="0"/>
    <n v="-38"/>
    <n v="-3350"/>
  </r>
  <r>
    <x v="0"/>
    <x v="4"/>
    <x v="14"/>
    <x v="33"/>
    <x v="33"/>
    <n v="-13824"/>
    <n v="-13824"/>
    <x v="0"/>
    <n v="-3497.39"/>
    <n v="-12388.3"/>
  </r>
  <r>
    <x v="0"/>
    <x v="4"/>
    <x v="8"/>
    <x v="34"/>
    <x v="34"/>
    <n v="-1800"/>
    <n v="-1800"/>
    <x v="0"/>
    <n v="-439.97"/>
    <n v="-1759.88"/>
  </r>
  <r>
    <x v="0"/>
    <x v="6"/>
    <x v="15"/>
    <x v="35"/>
    <x v="35"/>
    <n v="-2610"/>
    <n v="-1400"/>
    <x v="0"/>
    <n v="-2400"/>
    <n v="-2592"/>
  </r>
  <r>
    <x v="0"/>
    <x v="3"/>
    <x v="16"/>
    <x v="36"/>
    <x v="36"/>
    <n v="-8650"/>
    <n v="-7500"/>
    <x v="0"/>
    <n v="-284.14"/>
    <n v="-12903.180000000002"/>
  </r>
  <r>
    <x v="0"/>
    <x v="3"/>
    <x v="17"/>
    <x v="37"/>
    <x v="37"/>
    <n v="-20000"/>
    <n v="-18000"/>
    <x v="0"/>
    <n v="-255"/>
    <n v="-1305.33"/>
  </r>
  <r>
    <x v="0"/>
    <x v="4"/>
    <x v="8"/>
    <x v="38"/>
    <x v="38"/>
    <n v="-4400"/>
    <n v="-1800"/>
    <x v="0"/>
    <n v="-153.29"/>
    <n v="-4105.0600000000013"/>
  </r>
  <r>
    <x v="0"/>
    <x v="3"/>
    <x v="16"/>
    <x v="39"/>
    <x v="39"/>
    <n v="-2000"/>
    <n v="-2000"/>
    <x v="0"/>
    <n v="-114.91"/>
    <n v="-704.45"/>
  </r>
  <r>
    <x v="0"/>
    <x v="4"/>
    <x v="8"/>
    <x v="40"/>
    <x v="40"/>
    <n v="-800"/>
    <n v="-800"/>
    <x v="0"/>
    <n v="-1330"/>
    <n v="-515.65"/>
  </r>
  <r>
    <x v="0"/>
    <x v="3"/>
    <x v="12"/>
    <x v="41"/>
    <x v="41"/>
    <n v="-400"/>
    <n v="-400"/>
    <x v="0"/>
    <n v="-74.8"/>
    <n v="-271.8"/>
  </r>
  <r>
    <x v="0"/>
    <x v="4"/>
    <x v="18"/>
    <x v="42"/>
    <x v="42"/>
    <n v="-4150"/>
    <n v="-4000"/>
    <x v="0"/>
    <n v="-449"/>
    <n v="-2992.76"/>
  </r>
  <r>
    <x v="0"/>
    <x v="4"/>
    <x v="18"/>
    <x v="43"/>
    <x v="43"/>
    <n v="-6000"/>
    <n v="-6000"/>
    <x v="0"/>
    <n v="-855.73"/>
    <n v="-6629.3799999999983"/>
  </r>
  <r>
    <x v="0"/>
    <x v="4"/>
    <x v="18"/>
    <x v="44"/>
    <x v="44"/>
    <n v="-1500"/>
    <n v="-1500"/>
    <x v="0"/>
    <n v="-435.06"/>
    <n v="-1563.33"/>
  </r>
  <r>
    <x v="0"/>
    <x v="1"/>
    <x v="1"/>
    <x v="45"/>
    <x v="45"/>
    <n v="-310"/>
    <n v="-300"/>
    <x v="0"/>
    <n v="-90.07"/>
    <n v="-238.18"/>
  </r>
  <r>
    <x v="0"/>
    <x v="3"/>
    <x v="19"/>
    <x v="46"/>
    <x v="46"/>
    <n v="-26364"/>
    <n v="-26084"/>
    <x v="0"/>
    <n v="-1244.26"/>
    <n v="-27324.320000000011"/>
  </r>
  <r>
    <x v="0"/>
    <x v="3"/>
    <x v="16"/>
    <x v="47"/>
    <x v="47"/>
    <n v="-2500"/>
    <n v="-2500"/>
    <x v="0"/>
    <n v="-402.97999999999996"/>
    <n v="-3737.42"/>
  </r>
  <r>
    <x v="0"/>
    <x v="3"/>
    <x v="16"/>
    <x v="48"/>
    <x v="48"/>
    <n v="-600"/>
    <n v="-500"/>
    <x v="0"/>
    <n v="-98.56"/>
    <n v="-307.86"/>
  </r>
  <r>
    <x v="0"/>
    <x v="3"/>
    <x v="16"/>
    <x v="49"/>
    <x v="49"/>
    <n v="-800"/>
    <n v="-800"/>
    <x v="0"/>
    <n v="-79.650000000000006"/>
    <n v="-794"/>
  </r>
  <r>
    <x v="0"/>
    <x v="3"/>
    <x v="16"/>
    <x v="50"/>
    <x v="50"/>
    <n v="-250"/>
    <n v="-200"/>
    <x v="0"/>
    <n v="0"/>
    <n v="-63.76"/>
  </r>
  <r>
    <x v="0"/>
    <x v="3"/>
    <x v="4"/>
    <x v="51"/>
    <x v="51"/>
    <n v="-550"/>
    <n v="-400"/>
    <x v="0"/>
    <n v="-63.22"/>
    <n v="-551.1400000000001"/>
  </r>
  <r>
    <x v="0"/>
    <x v="3"/>
    <x v="19"/>
    <x v="52"/>
    <x v="52"/>
    <n v="0"/>
    <n v="0"/>
    <x v="0"/>
    <n v="0"/>
    <n v="-480.52"/>
  </r>
  <r>
    <x v="0"/>
    <x v="5"/>
    <x v="10"/>
    <x v="53"/>
    <x v="53"/>
    <n v="0"/>
    <n v="0"/>
    <x v="0"/>
    <n v="0"/>
    <n v="0"/>
  </r>
  <r>
    <x v="0"/>
    <x v="7"/>
    <x v="20"/>
    <x v="54"/>
    <x v="54"/>
    <n v="450"/>
    <n v="450"/>
    <x v="0"/>
    <n v="176.76"/>
    <n v="1357.06"/>
  </r>
  <r>
    <x v="0"/>
    <x v="0"/>
    <x v="2"/>
    <x v="55"/>
    <x v="55"/>
    <n v="-40000"/>
    <n v="0"/>
    <x v="0"/>
    <n v="0"/>
    <n v="-44486.64"/>
  </r>
  <r>
    <x v="0"/>
    <x v="6"/>
    <x v="21"/>
    <x v="56"/>
    <x v="56"/>
    <n v="-661965.8398999999"/>
    <n v="-661965.8398999999"/>
    <x v="1"/>
    <n v="-100026.99999999999"/>
    <n v="-567133.69999999995"/>
  </r>
  <r>
    <x v="0"/>
    <x v="0"/>
    <x v="2"/>
    <x v="57"/>
    <x v="57"/>
    <n v="-19800"/>
    <n v="0"/>
    <x v="0"/>
    <n v="0"/>
    <n v="-19218.66"/>
  </r>
  <r>
    <x v="1"/>
    <x v="8"/>
    <x v="22"/>
    <x v="58"/>
    <x v="58"/>
    <n v="180000"/>
    <n v="0"/>
    <x v="0"/>
    <n v="13094.99"/>
    <n v="191104.68000000011"/>
  </r>
  <r>
    <x v="0"/>
    <x v="6"/>
    <x v="21"/>
    <x v="59"/>
    <x v="59"/>
    <n v="-12000"/>
    <n v="-12000"/>
    <x v="0"/>
    <n v="-6725.0299999999988"/>
    <n v="-22407.440000000002"/>
  </r>
  <r>
    <x v="0"/>
    <x v="4"/>
    <x v="9"/>
    <x v="60"/>
    <x v="60"/>
    <n v="-500"/>
    <n v="-500"/>
    <x v="0"/>
    <n v="0"/>
    <n v="-1394.37"/>
  </r>
  <r>
    <x v="0"/>
    <x v="6"/>
    <x v="23"/>
    <x v="61"/>
    <x v="61"/>
    <n v="-175896.26120000001"/>
    <n v="-175896.26120000001"/>
    <x v="2"/>
    <n v="-10003.26"/>
    <n v="-85886.560000000012"/>
  </r>
  <r>
    <x v="0"/>
    <x v="4"/>
    <x v="18"/>
    <x v="62"/>
    <x v="62"/>
    <n v="-1000"/>
    <n v="-1000"/>
    <x v="0"/>
    <n v="0"/>
    <n v="-411.58"/>
  </r>
  <r>
    <x v="0"/>
    <x v="6"/>
    <x v="23"/>
    <x v="63"/>
    <x v="63"/>
    <n v="0"/>
    <n v="0"/>
    <x v="0"/>
    <n v="-4438.5"/>
    <n v="-2472.9699999999998"/>
  </r>
  <r>
    <x v="0"/>
    <x v="4"/>
    <x v="18"/>
    <x v="64"/>
    <x v="64"/>
    <n v="-1000"/>
    <n v="-1000"/>
    <x v="0"/>
    <n v="0"/>
    <n v="-526.07999999999993"/>
  </r>
  <r>
    <x v="0"/>
    <x v="6"/>
    <x v="23"/>
    <x v="65"/>
    <x v="65"/>
    <n v="0"/>
    <n v="0"/>
    <x v="0"/>
    <n v="-2924.12"/>
    <n v="-19150.55"/>
  </r>
  <r>
    <x v="0"/>
    <x v="0"/>
    <x v="11"/>
    <x v="66"/>
    <x v="66"/>
    <n v="-1000"/>
    <n v="0"/>
    <x v="0"/>
    <n v="0"/>
    <n v="-680.44999999999993"/>
  </r>
  <r>
    <x v="0"/>
    <x v="6"/>
    <x v="23"/>
    <x v="67"/>
    <x v="67"/>
    <n v="0"/>
    <n v="0"/>
    <x v="0"/>
    <n v="-2430.89"/>
    <n v="-11810.370000000003"/>
  </r>
  <r>
    <x v="1"/>
    <x v="8"/>
    <x v="24"/>
    <x v="68"/>
    <x v="68"/>
    <n v="0"/>
    <n v="0"/>
    <x v="0"/>
    <n v="154.73000000000002"/>
    <n v="1170.6199999999999"/>
  </r>
  <r>
    <x v="0"/>
    <x v="1"/>
    <x v="1"/>
    <x v="69"/>
    <x v="69"/>
    <n v="-2800"/>
    <n v="-2800"/>
    <x v="0"/>
    <n v="-674.26"/>
    <n v="-3744.1000000000004"/>
  </r>
  <r>
    <x v="0"/>
    <x v="1"/>
    <x v="1"/>
    <x v="70"/>
    <x v="70"/>
    <n v="0"/>
    <n v="0"/>
    <x v="0"/>
    <n v="0"/>
    <n v="-5451"/>
  </r>
  <r>
    <x v="0"/>
    <x v="1"/>
    <x v="1"/>
    <x v="71"/>
    <x v="71"/>
    <n v="-4500"/>
    <n v="-4500"/>
    <x v="0"/>
    <n v="-1219.81"/>
    <n v="-4525.9299999999994"/>
  </r>
  <r>
    <x v="0"/>
    <x v="2"/>
    <x v="3"/>
    <x v="72"/>
    <x v="72"/>
    <n v="-300"/>
    <n v="0"/>
    <x v="0"/>
    <n v="0"/>
    <n v="-290.39999999999998"/>
  </r>
  <r>
    <x v="0"/>
    <x v="1"/>
    <x v="1"/>
    <x v="73"/>
    <x v="73"/>
    <n v="0"/>
    <n v="0"/>
    <x v="0"/>
    <n v="-3298.71"/>
    <n v="-16578.670000000002"/>
  </r>
  <r>
    <x v="0"/>
    <x v="5"/>
    <x v="10"/>
    <x v="74"/>
    <x v="74"/>
    <n v="-300"/>
    <n v="-300"/>
    <x v="0"/>
    <n v="0"/>
    <n v="-35"/>
  </r>
  <r>
    <x v="0"/>
    <x v="6"/>
    <x v="21"/>
    <x v="75"/>
    <x v="75"/>
    <n v="-24639.504700000001"/>
    <n v="-24639.504700000001"/>
    <x v="3"/>
    <n v="-3568"/>
    <n v="-20156"/>
  </r>
  <r>
    <x v="0"/>
    <x v="3"/>
    <x v="19"/>
    <x v="76"/>
    <x v="76"/>
    <n v="0"/>
    <n v="0"/>
    <x v="0"/>
    <n v="0"/>
    <n v="-365.41"/>
  </r>
  <r>
    <x v="0"/>
    <x v="6"/>
    <x v="21"/>
    <x v="77"/>
    <x v="77"/>
    <n v="-8000"/>
    <n v="-8000"/>
    <x v="0"/>
    <n v="-6514.4599999999919"/>
    <n v="16504.249999999978"/>
  </r>
  <r>
    <x v="1"/>
    <x v="8"/>
    <x v="22"/>
    <x v="78"/>
    <x v="78"/>
    <n v="7000"/>
    <n v="0"/>
    <x v="0"/>
    <n v="3447"/>
    <n v="5386.5"/>
  </r>
  <r>
    <x v="1"/>
    <x v="8"/>
    <x v="22"/>
    <x v="79"/>
    <x v="79"/>
    <n v="67000"/>
    <n v="0"/>
    <x v="0"/>
    <n v="10750.899999999996"/>
    <n v="42200.600000000064"/>
  </r>
  <r>
    <x v="1"/>
    <x v="8"/>
    <x v="22"/>
    <x v="80"/>
    <x v="80"/>
    <n v="20000"/>
    <n v="18000"/>
    <x v="0"/>
    <n v="4184.9799999999996"/>
    <n v="20476.099999999999"/>
  </r>
  <r>
    <x v="1"/>
    <x v="8"/>
    <x v="22"/>
    <x v="81"/>
    <x v="81"/>
    <n v="0"/>
    <n v="0"/>
    <x v="0"/>
    <n v="59446.939999999995"/>
    <n v="252262.74"/>
  </r>
  <r>
    <x v="1"/>
    <x v="8"/>
    <x v="22"/>
    <x v="82"/>
    <x v="82"/>
    <n v="52550"/>
    <n v="0"/>
    <x v="0"/>
    <n v="24590.75"/>
    <n v="64342.369999999995"/>
  </r>
  <r>
    <x v="1"/>
    <x v="9"/>
    <x v="25"/>
    <x v="83"/>
    <x v="83"/>
    <n v="300"/>
    <n v="300"/>
    <x v="0"/>
    <n v="171.8"/>
    <n v="400.70000000000005"/>
  </r>
  <r>
    <x v="0"/>
    <x v="0"/>
    <x v="26"/>
    <x v="84"/>
    <x v="84"/>
    <n v="0"/>
    <n v="0"/>
    <x v="0"/>
    <n v="0"/>
    <n v="-5028.3799999999992"/>
  </r>
  <r>
    <x v="0"/>
    <x v="3"/>
    <x v="6"/>
    <x v="85"/>
    <x v="85"/>
    <n v="0"/>
    <n v="0"/>
    <x v="0"/>
    <n v="0"/>
    <n v="-11256"/>
  </r>
  <r>
    <x v="0"/>
    <x v="1"/>
    <x v="1"/>
    <x v="86"/>
    <x v="86"/>
    <n v="-400"/>
    <n v="-400"/>
    <x v="0"/>
    <n v="0"/>
    <n v="220.37"/>
  </r>
  <r>
    <x v="0"/>
    <x v="1"/>
    <x v="1"/>
    <x v="87"/>
    <x v="87"/>
    <n v="-9650"/>
    <n v="-9650"/>
    <x v="0"/>
    <n v="0"/>
    <n v="-4197"/>
  </r>
  <r>
    <x v="0"/>
    <x v="6"/>
    <x v="21"/>
    <x v="88"/>
    <x v="88"/>
    <n v="-500"/>
    <n v="-500"/>
    <x v="0"/>
    <n v="0"/>
    <n v="-28457.329999999998"/>
  </r>
  <r>
    <x v="0"/>
    <x v="6"/>
    <x v="23"/>
    <x v="89"/>
    <x v="89"/>
    <n v="-3000"/>
    <n v="-3000"/>
    <x v="0"/>
    <n v="0"/>
    <n v="8724.32"/>
  </r>
  <r>
    <x v="0"/>
    <x v="2"/>
    <x v="3"/>
    <x v="90"/>
    <x v="90"/>
    <n v="-150"/>
    <n v="0"/>
    <x v="0"/>
    <n v="0"/>
    <n v="-40"/>
  </r>
  <r>
    <x v="0"/>
    <x v="2"/>
    <x v="3"/>
    <x v="91"/>
    <x v="91"/>
    <n v="-50"/>
    <n v="0"/>
    <x v="0"/>
    <n v="0"/>
    <n v="-60.029999999999994"/>
  </r>
  <r>
    <x v="1"/>
    <x v="10"/>
    <x v="27"/>
    <x v="92"/>
    <x v="92"/>
    <n v="40000"/>
    <n v="0"/>
    <x v="0"/>
    <n v="0"/>
    <n v="52500"/>
  </r>
  <r>
    <x v="0"/>
    <x v="11"/>
    <x v="28"/>
    <x v="93"/>
    <x v="93"/>
    <n v="0"/>
    <n v="0"/>
    <x v="0"/>
    <n v="0"/>
    <n v="24000"/>
  </r>
  <r>
    <x v="1"/>
    <x v="12"/>
    <x v="29"/>
    <x v="94"/>
    <x v="94"/>
    <n v="300"/>
    <n v="300"/>
    <x v="0"/>
    <n v="0"/>
    <n v="727.66000000000008"/>
  </r>
  <r>
    <x v="1"/>
    <x v="9"/>
    <x v="25"/>
    <x v="95"/>
    <x v="95"/>
    <n v="200"/>
    <n v="0"/>
    <x v="0"/>
    <n v="0"/>
    <n v="386.49"/>
  </r>
  <r>
    <x v="1"/>
    <x v="13"/>
    <x v="30"/>
    <x v="96"/>
    <x v="96"/>
    <n v="0"/>
    <n v="0"/>
    <x v="0"/>
    <n v="0"/>
    <n v="7.4499999999999993"/>
  </r>
  <r>
    <x v="1"/>
    <x v="10"/>
    <x v="31"/>
    <x v="97"/>
    <x v="97"/>
    <n v="33054.833299999991"/>
    <n v="33054.833299999991"/>
    <x v="4"/>
    <n v="11974.1"/>
    <n v="43160.66"/>
  </r>
  <r>
    <x v="1"/>
    <x v="10"/>
    <x v="27"/>
    <x v="98"/>
    <x v="98"/>
    <n v="230000"/>
    <n v="0"/>
    <x v="0"/>
    <n v="0"/>
    <n v="230000"/>
  </r>
  <r>
    <x v="1"/>
    <x v="10"/>
    <x v="27"/>
    <x v="99"/>
    <x v="99"/>
    <n v="0"/>
    <n v="0"/>
    <x v="0"/>
    <n v="0"/>
    <n v="28283.58"/>
  </r>
  <r>
    <x v="1"/>
    <x v="10"/>
    <x v="27"/>
    <x v="100"/>
    <x v="100"/>
    <n v="900"/>
    <n v="0"/>
    <x v="0"/>
    <n v="0"/>
    <n v="900"/>
  </r>
  <r>
    <x v="1"/>
    <x v="10"/>
    <x v="27"/>
    <x v="101"/>
    <x v="101"/>
    <n v="0"/>
    <n v="0"/>
    <x v="0"/>
    <n v="0"/>
    <n v="6000"/>
  </r>
  <r>
    <x v="1"/>
    <x v="10"/>
    <x v="31"/>
    <x v="102"/>
    <x v="102"/>
    <n v="1000"/>
    <n v="0"/>
    <x v="0"/>
    <n v="0"/>
    <n v="1000"/>
  </r>
  <r>
    <x v="1"/>
    <x v="10"/>
    <x v="27"/>
    <x v="103"/>
    <x v="103"/>
    <n v="36000"/>
    <n v="0"/>
    <x v="0"/>
    <n v="0"/>
    <n v="36000"/>
  </r>
  <r>
    <x v="1"/>
    <x v="8"/>
    <x v="32"/>
    <x v="104"/>
    <x v="104"/>
    <n v="57000"/>
    <n v="0"/>
    <x v="0"/>
    <n v="8825.9800000000032"/>
    <n v="55476.659999999509"/>
  </r>
  <r>
    <x v="1"/>
    <x v="8"/>
    <x v="22"/>
    <x v="105"/>
    <x v="105"/>
    <n v="31150"/>
    <n v="0"/>
    <x v="0"/>
    <n v="6242.7099999999982"/>
    <n v="31167.340000000106"/>
  </r>
  <r>
    <x v="1"/>
    <x v="8"/>
    <x v="22"/>
    <x v="106"/>
    <x v="106"/>
    <n v="11050"/>
    <n v="0"/>
    <x v="0"/>
    <n v="963.10999999999979"/>
    <n v="10211.440000000011"/>
  </r>
  <r>
    <x v="1"/>
    <x v="8"/>
    <x v="22"/>
    <x v="107"/>
    <x v="107"/>
    <n v="2100"/>
    <n v="0"/>
    <x v="0"/>
    <n v="45.870000000000012"/>
    <n v="696.12999999999943"/>
  </r>
  <r>
    <x v="1"/>
    <x v="8"/>
    <x v="32"/>
    <x v="108"/>
    <x v="108"/>
    <n v="120"/>
    <n v="0"/>
    <x v="0"/>
    <n v="0"/>
    <n v="257.58999999999992"/>
  </r>
  <r>
    <x v="1"/>
    <x v="8"/>
    <x v="32"/>
    <x v="109"/>
    <x v="109"/>
    <n v="1500"/>
    <n v="0"/>
    <x v="0"/>
    <n v="9.58"/>
    <n v="1454.9200000000003"/>
  </r>
  <r>
    <x v="1"/>
    <x v="8"/>
    <x v="22"/>
    <x v="110"/>
    <x v="110"/>
    <n v="4500"/>
    <n v="0"/>
    <x v="0"/>
    <n v="1941.25"/>
    <n v="5061.6900000000005"/>
  </r>
  <r>
    <x v="1"/>
    <x v="8"/>
    <x v="22"/>
    <x v="111"/>
    <x v="111"/>
    <n v="460"/>
    <n v="0"/>
    <x v="0"/>
    <n v="33.33"/>
    <n v="173.32999999999998"/>
  </r>
  <r>
    <x v="1"/>
    <x v="8"/>
    <x v="24"/>
    <x v="112"/>
    <x v="112"/>
    <n v="0"/>
    <n v="0"/>
    <x v="0"/>
    <n v="1281.24"/>
    <n v="220.83"/>
  </r>
  <r>
    <x v="1"/>
    <x v="8"/>
    <x v="22"/>
    <x v="113"/>
    <x v="113"/>
    <n v="10000"/>
    <n v="0"/>
    <x v="0"/>
    <n v="645.33000000000004"/>
    <n v="15464.939999999991"/>
  </r>
  <r>
    <x v="1"/>
    <x v="8"/>
    <x v="22"/>
    <x v="114"/>
    <x v="112"/>
    <n v="6000"/>
    <n v="0"/>
    <x v="0"/>
    <n v="0"/>
    <n v="350.01"/>
  </r>
  <r>
    <x v="1"/>
    <x v="9"/>
    <x v="25"/>
    <x v="115"/>
    <x v="114"/>
    <n v="3000"/>
    <n v="3000"/>
    <x v="0"/>
    <n v="2433.3200000000002"/>
    <n v="3592.51"/>
  </r>
  <r>
    <x v="1"/>
    <x v="8"/>
    <x v="22"/>
    <x v="116"/>
    <x v="115"/>
    <n v="350"/>
    <n v="0"/>
    <x v="0"/>
    <n v="0"/>
    <n v="1626.71"/>
  </r>
  <r>
    <x v="1"/>
    <x v="8"/>
    <x v="22"/>
    <x v="117"/>
    <x v="116"/>
    <n v="0"/>
    <n v="0"/>
    <x v="0"/>
    <n v="108"/>
    <n v="113"/>
  </r>
  <r>
    <x v="1"/>
    <x v="8"/>
    <x v="22"/>
    <x v="118"/>
    <x v="117"/>
    <n v="0"/>
    <n v="0"/>
    <x v="0"/>
    <n v="505"/>
    <n v="1365"/>
  </r>
  <r>
    <x v="1"/>
    <x v="8"/>
    <x v="22"/>
    <x v="119"/>
    <x v="118"/>
    <n v="0"/>
    <n v="0"/>
    <x v="0"/>
    <n v="8022.0199999999995"/>
    <n v="14463.070000000002"/>
  </r>
  <r>
    <x v="1"/>
    <x v="8"/>
    <x v="22"/>
    <x v="120"/>
    <x v="119"/>
    <n v="0"/>
    <n v="0"/>
    <x v="0"/>
    <n v="30"/>
    <n v="74.98"/>
  </r>
  <r>
    <x v="1"/>
    <x v="8"/>
    <x v="22"/>
    <x v="121"/>
    <x v="120"/>
    <n v="0"/>
    <n v="0"/>
    <x v="0"/>
    <n v="0"/>
    <n v="44.16"/>
  </r>
  <r>
    <x v="1"/>
    <x v="8"/>
    <x v="22"/>
    <x v="122"/>
    <x v="121"/>
    <n v="200"/>
    <n v="0"/>
    <x v="0"/>
    <n v="170.82999999999998"/>
    <n v="190"/>
  </r>
  <r>
    <x v="1"/>
    <x v="8"/>
    <x v="22"/>
    <x v="123"/>
    <x v="122"/>
    <n v="234881"/>
    <n v="0"/>
    <x v="0"/>
    <n v="15533.64"/>
    <n v="69796.209999999992"/>
  </r>
  <r>
    <x v="1"/>
    <x v="8"/>
    <x v="24"/>
    <x v="124"/>
    <x v="123"/>
    <n v="12000"/>
    <n v="12000"/>
    <x v="0"/>
    <n v="0"/>
    <n v="12000"/>
  </r>
  <r>
    <x v="1"/>
    <x v="8"/>
    <x v="24"/>
    <x v="125"/>
    <x v="124"/>
    <n v="6187.5"/>
    <n v="6187.5"/>
    <x v="0"/>
    <n v="0"/>
    <n v="5721.65"/>
  </r>
  <r>
    <x v="1"/>
    <x v="8"/>
    <x v="24"/>
    <x v="126"/>
    <x v="125"/>
    <n v="-3854"/>
    <n v="-3854"/>
    <x v="0"/>
    <n v="-86.25"/>
    <n v="-4060.5499999999997"/>
  </r>
  <r>
    <x v="1"/>
    <x v="8"/>
    <x v="22"/>
    <x v="127"/>
    <x v="126"/>
    <n v="32000"/>
    <n v="0"/>
    <x v="0"/>
    <n v="1015"/>
    <n v="32430.3"/>
  </r>
  <r>
    <x v="1"/>
    <x v="8"/>
    <x v="22"/>
    <x v="128"/>
    <x v="127"/>
    <n v="500"/>
    <n v="0"/>
    <x v="0"/>
    <n v="0"/>
    <n v="555.83000000000004"/>
  </r>
  <r>
    <x v="1"/>
    <x v="8"/>
    <x v="24"/>
    <x v="129"/>
    <x v="128"/>
    <n v="2800"/>
    <n v="0"/>
    <x v="0"/>
    <n v="572"/>
    <n v="3825.33"/>
  </r>
  <r>
    <x v="1"/>
    <x v="8"/>
    <x v="24"/>
    <x v="130"/>
    <x v="129"/>
    <n v="600"/>
    <n v="0"/>
    <x v="0"/>
    <n v="472"/>
    <n v="1318"/>
  </r>
  <r>
    <x v="1"/>
    <x v="14"/>
    <x v="33"/>
    <x v="131"/>
    <x v="130"/>
    <n v="6500"/>
    <n v="6500"/>
    <x v="0"/>
    <n v="0"/>
    <n v="7050"/>
  </r>
  <r>
    <x v="1"/>
    <x v="8"/>
    <x v="22"/>
    <x v="132"/>
    <x v="131"/>
    <n v="0"/>
    <n v="0"/>
    <x v="0"/>
    <n v="0"/>
    <n v="1175.6600000000001"/>
  </r>
  <r>
    <x v="0"/>
    <x v="0"/>
    <x v="5"/>
    <x v="133"/>
    <x v="132"/>
    <n v="0"/>
    <n v="0"/>
    <x v="0"/>
    <n v="-1413.61"/>
    <n v="0"/>
  </r>
  <r>
    <x v="0"/>
    <x v="0"/>
    <x v="5"/>
    <x v="134"/>
    <x v="133"/>
    <n v="0"/>
    <n v="0"/>
    <x v="0"/>
    <n v="-159.03"/>
    <n v="0"/>
  </r>
  <r>
    <x v="0"/>
    <x v="4"/>
    <x v="14"/>
    <x v="135"/>
    <x v="134"/>
    <n v="0"/>
    <n v="0"/>
    <x v="0"/>
    <n v="-69.17"/>
    <n v="0"/>
  </r>
  <r>
    <x v="0"/>
    <x v="3"/>
    <x v="19"/>
    <x v="136"/>
    <x v="135"/>
    <n v="0"/>
    <n v="0"/>
    <x v="0"/>
    <n v="-2652.3"/>
    <n v="0"/>
  </r>
  <r>
    <x v="0"/>
    <x v="3"/>
    <x v="16"/>
    <x v="137"/>
    <x v="136"/>
    <n v="0"/>
    <n v="0"/>
    <x v="0"/>
    <n v="-768.19000000000028"/>
    <n v="0"/>
  </r>
  <r>
    <x v="0"/>
    <x v="3"/>
    <x v="16"/>
    <x v="138"/>
    <x v="137"/>
    <n v="0"/>
    <n v="0"/>
    <x v="0"/>
    <n v="-418.81"/>
    <n v="0"/>
  </r>
  <r>
    <x v="0"/>
    <x v="6"/>
    <x v="21"/>
    <x v="139"/>
    <x v="138"/>
    <n v="0"/>
    <n v="0"/>
    <x v="0"/>
    <n v="-625.66"/>
    <n v="0"/>
  </r>
  <r>
    <x v="1"/>
    <x v="8"/>
    <x v="32"/>
    <x v="140"/>
    <x v="139"/>
    <n v="0"/>
    <n v="0"/>
    <x v="0"/>
    <n v="52.13"/>
    <n v="0"/>
  </r>
  <r>
    <x v="1"/>
    <x v="15"/>
    <x v="34"/>
    <x v="141"/>
    <x v="140"/>
    <n v="0"/>
    <n v="0"/>
    <x v="0"/>
    <n v="786.66"/>
    <n v="0"/>
  </r>
  <r>
    <x v="1"/>
    <x v="8"/>
    <x v="22"/>
    <x v="142"/>
    <x v="141"/>
    <n v="0"/>
    <n v="0"/>
    <x v="0"/>
    <n v="297"/>
    <n v="0"/>
  </r>
  <r>
    <x v="0"/>
    <x v="0"/>
    <x v="0"/>
    <x v="143"/>
    <x v="142"/>
    <n v="-2200"/>
    <n v="0"/>
    <x v="0"/>
    <n v="0"/>
    <n v="0"/>
  </r>
  <r>
    <x v="0"/>
    <x v="4"/>
    <x v="9"/>
    <x v="144"/>
    <x v="143"/>
    <n v="-200"/>
    <n v="-200"/>
    <x v="0"/>
    <n v="0"/>
    <n v="0"/>
  </r>
  <r>
    <x v="0"/>
    <x v="3"/>
    <x v="6"/>
    <x v="145"/>
    <x v="144"/>
    <n v="-1200"/>
    <n v="-1200"/>
    <x v="0"/>
    <n v="0"/>
    <n v="0"/>
  </r>
  <r>
    <x v="0"/>
    <x v="3"/>
    <x v="6"/>
    <x v="146"/>
    <x v="145"/>
    <n v="-300"/>
    <n v="0"/>
    <x v="0"/>
    <n v="0"/>
    <n v="0"/>
  </r>
  <r>
    <x v="0"/>
    <x v="7"/>
    <x v="20"/>
    <x v="147"/>
    <x v="146"/>
    <n v="-100"/>
    <n v="-100"/>
    <x v="0"/>
    <n v="0"/>
    <n v="0"/>
  </r>
  <r>
    <x v="0"/>
    <x v="11"/>
    <x v="28"/>
    <x v="148"/>
    <x v="147"/>
    <n v="-1500"/>
    <n v="-1500"/>
    <x v="0"/>
    <n v="0"/>
    <n v="0"/>
  </r>
  <r>
    <x v="0"/>
    <x v="11"/>
    <x v="28"/>
    <x v="149"/>
    <x v="148"/>
    <n v="-140000"/>
    <n v="-93800"/>
    <x v="0"/>
    <n v="0"/>
    <n v="0"/>
  </r>
  <r>
    <x v="1"/>
    <x v="10"/>
    <x v="27"/>
    <x v="150"/>
    <x v="149"/>
    <n v="25000"/>
    <n v="0"/>
    <x v="0"/>
    <n v="0"/>
    <n v="0"/>
  </r>
  <r>
    <x v="1"/>
    <x v="9"/>
    <x v="25"/>
    <x v="151"/>
    <x v="150"/>
    <n v="50000"/>
    <n v="20000"/>
    <x v="0"/>
    <n v="0"/>
    <n v="0"/>
  </r>
  <r>
    <x v="1"/>
    <x v="15"/>
    <x v="34"/>
    <x v="152"/>
    <x v="151"/>
    <n v="55060"/>
    <n v="55060"/>
    <x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B8E2B-42B7-4F5E-AE27-B94A840901EC}" name="TCDSuiviBudgétaireGlobal" cacheId="16" applyNumberFormats="0" applyBorderFormats="0" applyFontFormats="0" applyPatternFormats="0" applyAlignmentFormats="0" applyWidthHeightFormats="1" dataCaption="Valeurs" updatedVersion="7" minRefreshableVersion="3" enableDrill="0" pageWrap="1" itemPrintTitles="1" createdVersion="7" indent="0" compact="0" compactData="0" multipleFieldFilters="0" rowHeaderCaption="Numéro de Compte">
  <location ref="A4:N190" firstHeaderRow="0" firstDataRow="1" firstDataCol="3"/>
  <pivotFields count="16">
    <pivotField axis="axisRow" showAll="0">
      <items count="3">
        <item x="0"/>
        <item x="1"/>
        <item t="default"/>
      </items>
    </pivotField>
    <pivotField axis="axisRow" showAll="0">
      <items count="22">
        <item x="0"/>
        <item sd="0" x="4"/>
        <item x="3"/>
        <item x="1"/>
        <item x="6"/>
        <item x="2"/>
        <item m="1" x="20"/>
        <item m="1" x="17"/>
        <item m="1" x="16"/>
        <item x="8"/>
        <item x="10"/>
        <item x="13"/>
        <item x="12"/>
        <item x="9"/>
        <item x="15"/>
        <item x="14"/>
        <item x="7"/>
        <item x="5"/>
        <item x="11"/>
        <item m="1" x="19"/>
        <item m="1" x="18"/>
        <item t="default"/>
      </items>
    </pivotField>
    <pivotField axis="axisRow" compact="0" showAll="0">
      <items count="41">
        <item x="26"/>
        <item x="0"/>
        <item x="2"/>
        <item x="5"/>
        <item x="11"/>
        <item x="14"/>
        <item x="8"/>
        <item x="18"/>
        <item x="7"/>
        <item m="1" x="39"/>
        <item x="19"/>
        <item x="6"/>
        <item x="13"/>
        <item x="16"/>
        <item x="4"/>
        <item x="12"/>
        <item x="17"/>
        <item x="1"/>
        <item x="21"/>
        <item x="23"/>
        <item m="1" x="36"/>
        <item x="3"/>
        <item x="20"/>
        <item x="10"/>
        <item x="28"/>
        <item x="22"/>
        <item x="32"/>
        <item m="1" x="37"/>
        <item x="27"/>
        <item x="31"/>
        <item x="30"/>
        <item x="29"/>
        <item x="25"/>
        <item x="34"/>
        <item x="33"/>
        <item x="9"/>
        <item x="15"/>
        <item x="24"/>
        <item m="1" x="38"/>
        <item m="1" x="35"/>
        <item t="default"/>
      </items>
    </pivotField>
    <pivotField axis="axisRow" compact="0" outline="0" showAll="0" defaultSubtotal="0">
      <items count="155">
        <item x="84"/>
        <item x="0"/>
        <item x="143"/>
        <item x="9"/>
        <item x="57"/>
        <item x="2"/>
        <item x="4"/>
        <item x="55"/>
        <item x="6"/>
        <item x="8"/>
        <item x="10"/>
        <item x="12"/>
        <item x="13"/>
        <item x="15"/>
        <item x="133"/>
        <item x="134"/>
        <item x="19"/>
        <item x="21"/>
        <item x="23"/>
        <item x="25"/>
        <item x="27"/>
        <item x="29"/>
        <item x="66"/>
        <item x="31"/>
        <item x="30"/>
        <item x="32"/>
        <item x="26"/>
        <item x="135"/>
        <item x="33"/>
        <item x="16"/>
        <item x="38"/>
        <item x="40"/>
        <item x="20"/>
        <item x="34"/>
        <item x="42"/>
        <item x="43"/>
        <item x="62"/>
        <item x="64"/>
        <item x="44"/>
        <item x="14"/>
        <item x="144"/>
        <item x="60"/>
        <item x="17"/>
        <item x="52"/>
        <item x="46"/>
        <item x="136"/>
        <item x="76"/>
        <item x="18"/>
        <item x="145"/>
        <item x="11"/>
        <item x="146"/>
        <item x="85"/>
        <item x="28"/>
        <item x="36"/>
        <item x="137"/>
        <item x="138"/>
        <item x="50"/>
        <item x="49"/>
        <item x="39"/>
        <item x="47"/>
        <item x="48"/>
        <item x="51"/>
        <item x="5"/>
        <item x="7"/>
        <item x="24"/>
        <item x="41"/>
        <item x="37"/>
        <item x="73"/>
        <item x="86"/>
        <item x="71"/>
        <item x="69"/>
        <item x="70"/>
        <item x="87"/>
        <item x="1"/>
        <item x="45"/>
        <item x="56"/>
        <item x="77"/>
        <item x="59"/>
        <item x="88"/>
        <item x="75"/>
        <item x="139"/>
        <item x="61"/>
        <item x="67"/>
        <item x="65"/>
        <item x="63"/>
        <item x="89"/>
        <item x="35"/>
        <item x="3"/>
        <item x="72"/>
        <item x="90"/>
        <item x="91"/>
        <item x="147"/>
        <item x="54"/>
        <item x="53"/>
        <item x="74"/>
        <item x="22"/>
        <item x="148"/>
        <item x="149"/>
        <item x="93"/>
        <item x="123"/>
        <item x="127"/>
        <item x="81"/>
        <item x="105"/>
        <item x="78"/>
        <item x="82"/>
        <item x="121"/>
        <item x="79"/>
        <item x="113"/>
        <item x="119"/>
        <item x="80"/>
        <item x="107"/>
        <item x="111"/>
        <item x="117"/>
        <item x="116"/>
        <item x="132"/>
        <item x="120"/>
        <item x="106"/>
        <item x="118"/>
        <item x="110"/>
        <item x="114"/>
        <item x="58"/>
        <item x="142"/>
        <item x="122"/>
        <item x="128"/>
        <item x="108"/>
        <item x="104"/>
        <item x="140"/>
        <item x="109"/>
        <item x="68"/>
        <item x="124"/>
        <item x="125"/>
        <item x="129"/>
        <item x="130"/>
        <item x="112"/>
        <item x="126"/>
        <item x="101"/>
        <item x="150"/>
        <item x="98"/>
        <item x="92"/>
        <item x="103"/>
        <item x="100"/>
        <item x="99"/>
        <item x="102"/>
        <item x="97"/>
        <item x="96"/>
        <item x="94"/>
        <item x="95"/>
        <item x="83"/>
        <item x="115"/>
        <item x="151"/>
        <item x="152"/>
        <item x="141"/>
        <item x="131"/>
        <item m="1" x="154"/>
        <item m="1" x="153"/>
      </items>
    </pivotField>
    <pivotField axis="axisRow" subtotalTop="0" showAll="0" defaultSubtotal="0">
      <items count="154">
        <item x="93"/>
        <item x="3"/>
        <item x="21"/>
        <item x="15"/>
        <item x="29"/>
        <item x="12"/>
        <item x="133"/>
        <item x="132"/>
        <item x="27"/>
        <item x="0"/>
        <item x="25"/>
        <item x="13"/>
        <item x="23"/>
        <item x="30"/>
        <item x="66"/>
        <item x="55"/>
        <item x="4"/>
        <item x="19"/>
        <item x="2"/>
        <item x="37"/>
        <item x="80"/>
        <item x="97"/>
        <item x="102"/>
        <item x="144"/>
        <item x="22"/>
        <item x="94"/>
        <item x="107"/>
        <item x="117"/>
        <item x="10"/>
        <item x="115"/>
        <item x="119"/>
        <item x="131"/>
        <item x="114"/>
        <item x="86"/>
        <item x="89"/>
        <item x="91"/>
        <item x="76"/>
        <item x="68"/>
        <item x="138"/>
        <item x="87"/>
        <item x="67"/>
        <item x="63"/>
        <item x="65"/>
        <item x="61"/>
        <item x="78"/>
        <item x="36"/>
        <item x="136"/>
        <item x="85"/>
        <item x="60"/>
        <item x="143"/>
        <item x="95"/>
        <item x="147"/>
        <item x="148"/>
        <item x="72"/>
        <item x="8"/>
        <item x="6"/>
        <item x="42"/>
        <item x="54"/>
        <item x="145"/>
        <item x="71"/>
        <item x="17"/>
        <item x="32"/>
        <item x="41"/>
        <item x="24"/>
        <item x="121"/>
        <item x="49"/>
        <item x="50"/>
        <item x="39"/>
        <item x="47"/>
        <item x="48"/>
        <item x="128"/>
        <item x="129"/>
        <item x="51"/>
        <item x="5"/>
        <item x="7"/>
        <item x="106"/>
        <item x="137"/>
        <item x="135"/>
        <item x="46"/>
        <item x="88"/>
        <item x="146"/>
        <item x="141"/>
        <item x="79"/>
        <item x="118"/>
        <item x="40"/>
        <item x="16"/>
        <item x="34"/>
        <item x="113"/>
        <item x="20"/>
        <item x="38"/>
        <item x="123"/>
        <item x="62"/>
        <item x="64"/>
        <item x="44"/>
        <item x="43"/>
        <item x="35"/>
        <item x="31"/>
        <item x="124"/>
        <item x="111"/>
        <item x="116"/>
        <item x="53"/>
        <item x="52"/>
        <item x="90"/>
        <item x="126"/>
        <item x="120"/>
        <item x="82"/>
        <item x="105"/>
        <item x="81"/>
        <item x="122"/>
        <item x="14"/>
        <item x="59"/>
        <item x="96"/>
        <item x="83"/>
        <item x="77"/>
        <item x="18"/>
        <item x="74"/>
        <item x="125"/>
        <item x="33"/>
        <item x="11"/>
        <item x="26"/>
        <item x="151"/>
        <item x="56"/>
        <item x="58"/>
        <item x="134"/>
        <item x="142"/>
        <item x="57"/>
        <item x="9"/>
        <item x="99"/>
        <item x="101"/>
        <item x="103"/>
        <item x="149"/>
        <item x="100"/>
        <item x="92"/>
        <item x="150"/>
        <item x="69"/>
        <item x="70"/>
        <item x="73"/>
        <item x="45"/>
        <item x="75"/>
        <item x="98"/>
        <item x="140"/>
        <item x="130"/>
        <item x="28"/>
        <item x="1"/>
        <item x="84"/>
        <item x="109"/>
        <item x="110"/>
        <item x="139"/>
        <item x="104"/>
        <item x="108"/>
        <item x="112"/>
        <item x="127"/>
        <item m="1" x="153"/>
        <item m="1" x="152"/>
      </items>
    </pivotField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howAll="0"/>
    <pivotField dataField="1" compact="0" outline="0" subtotalTop="0" showAl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</pivotFields>
  <rowFields count="5">
    <field x="0"/>
    <field x="1"/>
    <field x="2"/>
    <field x="3"/>
    <field x="4"/>
  </rowFields>
  <rowItems count="186">
    <i>
      <x/>
    </i>
    <i r="1">
      <x/>
    </i>
    <i r="2">
      <x/>
    </i>
    <i r="3">
      <x/>
      <x v="144"/>
    </i>
    <i r="2">
      <x v="1"/>
    </i>
    <i r="3">
      <x v="1"/>
      <x v="9"/>
    </i>
    <i r="3">
      <x v="2"/>
      <x v="124"/>
    </i>
    <i r="3">
      <x v="3"/>
      <x v="126"/>
    </i>
    <i r="2">
      <x v="2"/>
    </i>
    <i r="3">
      <x v="4"/>
      <x v="125"/>
    </i>
    <i r="3">
      <x v="5"/>
      <x v="18"/>
    </i>
    <i r="3">
      <x v="6"/>
      <x v="16"/>
    </i>
    <i r="3">
      <x v="7"/>
      <x v="15"/>
    </i>
    <i r="2">
      <x v="3"/>
    </i>
    <i r="3">
      <x v="8"/>
      <x v="55"/>
    </i>
    <i r="3">
      <x v="9"/>
      <x v="54"/>
    </i>
    <i r="3">
      <x v="10"/>
      <x v="28"/>
    </i>
    <i r="3">
      <x v="11"/>
      <x v="5"/>
    </i>
    <i r="3">
      <x v="12"/>
      <x v="11"/>
    </i>
    <i r="3">
      <x v="13"/>
      <x v="3"/>
    </i>
    <i r="3">
      <x v="14"/>
      <x v="7"/>
    </i>
    <i r="3">
      <x v="15"/>
      <x v="6"/>
    </i>
    <i r="3">
      <x v="16"/>
      <x v="17"/>
    </i>
    <i r="3">
      <x v="17"/>
      <x v="2"/>
    </i>
    <i r="2">
      <x v="4"/>
    </i>
    <i r="3">
      <x v="18"/>
      <x v="12"/>
    </i>
    <i r="3">
      <x v="19"/>
      <x v="10"/>
    </i>
    <i r="3">
      <x v="20"/>
      <x v="8"/>
    </i>
    <i r="3">
      <x v="21"/>
      <x v="4"/>
    </i>
    <i r="3">
      <x v="22"/>
      <x v="14"/>
    </i>
    <i r="3">
      <x v="23"/>
      <x v="96"/>
    </i>
    <i r="3">
      <x v="24"/>
      <x v="13"/>
    </i>
    <i r="3">
      <x v="25"/>
      <x v="61"/>
    </i>
    <i r="3">
      <x v="26"/>
      <x v="119"/>
    </i>
    <i r="1">
      <x v="1"/>
    </i>
    <i r="1">
      <x v="2"/>
    </i>
    <i r="2">
      <x v="10"/>
    </i>
    <i r="3">
      <x v="43"/>
      <x v="101"/>
    </i>
    <i r="3">
      <x v="44"/>
      <x v="78"/>
    </i>
    <i r="3">
      <x v="45"/>
      <x v="77"/>
    </i>
    <i r="3">
      <x v="46"/>
      <x v="36"/>
    </i>
    <i r="2">
      <x v="11"/>
    </i>
    <i r="3">
      <x v="47"/>
      <x v="114"/>
    </i>
    <i r="3">
      <x v="48"/>
      <x v="23"/>
    </i>
    <i r="3">
      <x v="49"/>
      <x v="118"/>
    </i>
    <i r="3">
      <x v="50"/>
      <x v="58"/>
    </i>
    <i r="3">
      <x v="51"/>
      <x v="47"/>
    </i>
    <i r="2">
      <x v="12"/>
    </i>
    <i r="3">
      <x v="52"/>
      <x v="142"/>
    </i>
    <i r="2">
      <x v="13"/>
    </i>
    <i r="3">
      <x v="53"/>
      <x v="45"/>
    </i>
    <i r="3">
      <x v="54"/>
      <x v="46"/>
    </i>
    <i r="3">
      <x v="55"/>
      <x v="76"/>
    </i>
    <i r="3">
      <x v="56"/>
      <x v="66"/>
    </i>
    <i r="3">
      <x v="57"/>
      <x v="65"/>
    </i>
    <i r="3">
      <x v="58"/>
      <x v="67"/>
    </i>
    <i r="3">
      <x v="59"/>
      <x v="68"/>
    </i>
    <i r="3">
      <x v="60"/>
      <x v="69"/>
    </i>
    <i r="2">
      <x v="14"/>
    </i>
    <i r="3">
      <x v="61"/>
      <x v="72"/>
    </i>
    <i r="3">
      <x v="62"/>
      <x v="73"/>
    </i>
    <i r="3">
      <x v="63"/>
      <x v="74"/>
    </i>
    <i r="2">
      <x v="15"/>
    </i>
    <i r="3">
      <x v="64"/>
      <x v="63"/>
    </i>
    <i r="3">
      <x v="65"/>
      <x v="62"/>
    </i>
    <i r="2">
      <x v="16"/>
    </i>
    <i r="3">
      <x v="66"/>
      <x v="19"/>
    </i>
    <i r="1">
      <x v="3"/>
    </i>
    <i r="2">
      <x v="17"/>
    </i>
    <i r="3">
      <x v="67"/>
      <x v="136"/>
    </i>
    <i r="3">
      <x v="68"/>
      <x v="33"/>
    </i>
    <i r="3">
      <x v="69"/>
      <x v="59"/>
    </i>
    <i r="3">
      <x v="70"/>
      <x v="134"/>
    </i>
    <i r="3">
      <x v="71"/>
      <x v="135"/>
    </i>
    <i r="3">
      <x v="72"/>
      <x v="39"/>
    </i>
    <i r="3">
      <x v="73"/>
      <x v="143"/>
    </i>
    <i r="3">
      <x v="74"/>
      <x v="137"/>
    </i>
    <i r="1">
      <x v="4"/>
    </i>
    <i r="2">
      <x v="18"/>
    </i>
    <i r="3">
      <x v="75"/>
      <x v="121"/>
    </i>
    <i r="3">
      <x v="76"/>
      <x v="113"/>
    </i>
    <i r="3">
      <x v="77"/>
      <x v="110"/>
    </i>
    <i r="3">
      <x v="78"/>
      <x v="79"/>
    </i>
    <i r="3">
      <x v="79"/>
      <x v="138"/>
    </i>
    <i r="3">
      <x v="80"/>
      <x v="38"/>
    </i>
    <i r="2">
      <x v="19"/>
    </i>
    <i r="3">
      <x v="81"/>
      <x v="43"/>
    </i>
    <i r="3">
      <x v="82"/>
      <x v="40"/>
    </i>
    <i r="3">
      <x v="83"/>
      <x v="42"/>
    </i>
    <i r="3">
      <x v="84"/>
      <x v="41"/>
    </i>
    <i r="3">
      <x v="85"/>
      <x v="34"/>
    </i>
    <i r="2">
      <x v="36"/>
    </i>
    <i r="3">
      <x v="86"/>
      <x v="95"/>
    </i>
    <i r="1">
      <x v="5"/>
    </i>
    <i r="2">
      <x v="21"/>
    </i>
    <i r="3">
      <x v="87"/>
      <x v="1"/>
    </i>
    <i r="3">
      <x v="88"/>
      <x v="53"/>
    </i>
    <i r="3">
      <x v="89"/>
      <x v="102"/>
    </i>
    <i r="3">
      <x v="90"/>
      <x v="35"/>
    </i>
    <i r="1">
      <x v="16"/>
    </i>
    <i r="2">
      <x v="22"/>
    </i>
    <i r="3">
      <x v="91"/>
      <x v="80"/>
    </i>
    <i r="3">
      <x v="92"/>
      <x v="57"/>
    </i>
    <i r="1">
      <x v="17"/>
    </i>
    <i r="2">
      <x v="23"/>
    </i>
    <i r="3">
      <x v="93"/>
      <x v="100"/>
    </i>
    <i r="3">
      <x v="94"/>
      <x v="115"/>
    </i>
    <i r="3">
      <x v="95"/>
      <x v="24"/>
    </i>
    <i r="1">
      <x v="18"/>
    </i>
    <i r="2">
      <x v="24"/>
    </i>
    <i r="3">
      <x v="96"/>
      <x v="51"/>
    </i>
    <i r="3">
      <x v="97"/>
      <x v="52"/>
    </i>
    <i r="3">
      <x v="98"/>
      <x/>
    </i>
    <i>
      <x v="1"/>
    </i>
    <i r="1">
      <x v="9"/>
    </i>
    <i r="2">
      <x v="25"/>
    </i>
    <i r="3">
      <x v="99"/>
      <x v="108"/>
    </i>
    <i r="3">
      <x v="100"/>
      <x v="103"/>
    </i>
    <i r="3">
      <x v="101"/>
      <x v="107"/>
    </i>
    <i r="3">
      <x v="102"/>
      <x v="106"/>
    </i>
    <i r="3">
      <x v="103"/>
      <x v="44"/>
    </i>
    <i r="3">
      <x v="104"/>
      <x v="105"/>
    </i>
    <i r="3">
      <x v="105"/>
      <x v="104"/>
    </i>
    <i r="3">
      <x v="106"/>
      <x v="82"/>
    </i>
    <i r="3">
      <x v="107"/>
      <x v="87"/>
    </i>
    <i r="3">
      <x v="108"/>
      <x v="83"/>
    </i>
    <i r="3">
      <x v="109"/>
      <x v="20"/>
    </i>
    <i r="3">
      <x v="110"/>
      <x v="26"/>
    </i>
    <i r="3">
      <x v="111"/>
      <x v="98"/>
    </i>
    <i r="3">
      <x v="112"/>
      <x v="99"/>
    </i>
    <i r="3">
      <x v="113"/>
      <x v="29"/>
    </i>
    <i r="3">
      <x v="114"/>
      <x v="31"/>
    </i>
    <i r="3">
      <x v="115"/>
      <x v="30"/>
    </i>
    <i r="3">
      <x v="116"/>
      <x v="75"/>
    </i>
    <i r="3">
      <x v="117"/>
      <x v="27"/>
    </i>
    <i r="3">
      <x v="118"/>
      <x v="146"/>
    </i>
    <i r="3">
      <x v="119"/>
      <x v="150"/>
    </i>
    <i r="3">
      <x v="120"/>
      <x v="122"/>
    </i>
    <i r="3">
      <x v="121"/>
      <x v="81"/>
    </i>
    <i r="3">
      <x v="122"/>
      <x v="64"/>
    </i>
    <i r="3">
      <x v="123"/>
      <x v="151"/>
    </i>
    <i r="2">
      <x v="26"/>
    </i>
    <i r="3">
      <x v="124"/>
      <x v="149"/>
    </i>
    <i r="3">
      <x v="125"/>
      <x v="148"/>
    </i>
    <i r="3">
      <x v="126"/>
      <x v="147"/>
    </i>
    <i r="3">
      <x v="127"/>
      <x v="145"/>
    </i>
    <i r="2">
      <x v="37"/>
    </i>
    <i r="3">
      <x v="128"/>
      <x v="37"/>
    </i>
    <i r="3">
      <x v="129"/>
      <x v="90"/>
    </i>
    <i r="3">
      <x v="130"/>
      <x v="97"/>
    </i>
    <i r="3">
      <x v="131"/>
      <x v="70"/>
    </i>
    <i r="3">
      <x v="132"/>
      <x v="71"/>
    </i>
    <i r="3">
      <x v="133"/>
      <x v="150"/>
    </i>
    <i r="3">
      <x v="134"/>
      <x v="116"/>
    </i>
    <i r="1">
      <x v="10"/>
    </i>
    <i r="2">
      <x v="28"/>
    </i>
    <i r="3">
      <x v="135"/>
      <x v="128"/>
    </i>
    <i r="3">
      <x v="136"/>
      <x v="130"/>
    </i>
    <i r="3">
      <x v="137"/>
      <x v="139"/>
    </i>
    <i r="3">
      <x v="138"/>
      <x v="132"/>
    </i>
    <i r="3">
      <x v="139"/>
      <x v="129"/>
    </i>
    <i r="3">
      <x v="140"/>
      <x v="131"/>
    </i>
    <i r="3">
      <x v="141"/>
      <x v="127"/>
    </i>
    <i r="2">
      <x v="29"/>
    </i>
    <i r="3">
      <x v="142"/>
      <x v="22"/>
    </i>
    <i r="3">
      <x v="143"/>
      <x v="21"/>
    </i>
    <i r="1">
      <x v="11"/>
    </i>
    <i r="2">
      <x v="30"/>
    </i>
    <i r="3">
      <x v="144"/>
      <x v="111"/>
    </i>
    <i r="1">
      <x v="12"/>
    </i>
    <i r="2">
      <x v="31"/>
    </i>
    <i r="3">
      <x v="145"/>
      <x v="25"/>
    </i>
    <i r="1">
      <x v="13"/>
    </i>
    <i r="2">
      <x v="32"/>
    </i>
    <i r="3">
      <x v="146"/>
      <x v="50"/>
    </i>
    <i r="3">
      <x v="147"/>
      <x v="112"/>
    </i>
    <i r="3">
      <x v="148"/>
      <x v="32"/>
    </i>
    <i r="3">
      <x v="149"/>
      <x v="133"/>
    </i>
    <i r="1">
      <x v="14"/>
    </i>
    <i r="2">
      <x v="33"/>
    </i>
    <i r="3">
      <x v="150"/>
      <x v="120"/>
    </i>
    <i r="3">
      <x v="151"/>
      <x v="140"/>
    </i>
    <i r="1">
      <x v="15"/>
    </i>
    <i r="2">
      <x v="34"/>
    </i>
    <i r="3">
      <x v="152"/>
      <x v="141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Réalisé N-1 " fld="9" baseField="4" baseItem="144" numFmtId="164"/>
    <dataField name=" Réalisé N" fld="8" baseField="0" baseItem="0" numFmtId="164"/>
    <dataField name="Budget Direction" fld="5" baseField="0" baseItem="0" numFmtId="164"/>
    <dataField name="Ecart Réalisé N / Budget Direction " fld="10" baseField="0" baseItem="0" numFmtId="164"/>
    <dataField name="% Réalisé N/ Budget Direction" fld="13" baseField="0" baseItem="0" numFmtId="9"/>
    <dataField name="Budget Equipe" fld="6" baseField="0" baseItem="0" numFmtId="164"/>
    <dataField name="Ecart Réalisé N/ Budget Equipe" fld="11" baseField="0" baseItem="0" numFmtId="164"/>
    <dataField name="% Réalisé/ Prévi Equipe" fld="14" baseField="0" baseItem="0" numFmtId="9"/>
    <dataField name="Budget Consolidé" fld="7" baseField="0" baseItem="0" numFmtId="164"/>
    <dataField name="Ecart Réalisé N/ Budget Consolidé" fld="12" baseField="0" baseItem="0" numFmtId="164"/>
    <dataField name="% Réalisé N / Budget Consolidé" fld="15" baseField="0" baseItem="0" numFmtId="9"/>
  </dataFields>
  <formats count="67">
    <format dxfId="0">
      <pivotArea field="0" type="button" dataOnly="0" labelOnly="1" outline="0" axis="axisRow" fieldPosition="0"/>
    </format>
    <format dxfId="1">
      <pivotArea field="3" type="button" dataOnly="0" labelOnly="1" outline="0" axis="axisRow" fieldPosition="3"/>
    </format>
    <format dxfId="2">
      <pivotArea field="4" type="button" dataOnly="0" labelOnly="1" outline="0" axis="axisRow" fieldPosition="4"/>
    </format>
    <format dxfId="3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4">
      <pivotArea field="0" type="button" dataOnly="0" labelOnly="1" outline="0" axis="axisRow" fieldPosition="0"/>
    </format>
    <format dxfId="5">
      <pivotArea field="3" type="button" dataOnly="0" labelOnly="1" outline="0" axis="axisRow" fieldPosition="3"/>
    </format>
    <format dxfId="6">
      <pivotArea field="4" type="button" dataOnly="0" labelOnly="1" outline="0" axis="axisRow" fieldPosition="4"/>
    </format>
    <format dxfId="7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8">
      <pivotArea field="0" type="button" dataOnly="0" labelOnly="1" outline="0" axis="axisRow" fieldPosition="0"/>
    </format>
    <format dxfId="9">
      <pivotArea field="3" type="button" dataOnly="0" labelOnly="1" outline="0" axis="axisRow" fieldPosition="3"/>
    </format>
    <format dxfId="10">
      <pivotArea field="4" type="button" dataOnly="0" labelOnly="1" outline="0" axis="axisRow" fieldPosition="4"/>
    </format>
    <format dxfId="11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2">
      <pivotArea field="0" type="button" dataOnly="0" labelOnly="1" outline="0" axis="axisRow" fieldPosition="0"/>
    </format>
    <format dxfId="13">
      <pivotArea dataOnly="0" labelOnly="1" fieldPosition="0">
        <references count="1">
          <reference field="0" count="1">
            <x v="0"/>
          </reference>
        </references>
      </pivotArea>
    </format>
    <format dxfId="14">
      <pivotArea dataOnly="0" labelOnly="1" fieldPosition="0">
        <references count="1">
          <reference field="0" count="1">
            <x v="1"/>
          </reference>
        </references>
      </pivotArea>
    </format>
    <format dxfId="15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6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7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8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">
      <pivotArea dataOnly="0" labelOnly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21">
      <pivotArea dataOnly="0" labelOnly="1" fieldPosition="0">
        <references count="2">
          <reference field="0" count="1" selected="0">
            <x v="0"/>
          </reference>
          <reference field="1" count="1">
            <x v="16"/>
          </reference>
        </references>
      </pivotArea>
    </format>
    <format dxfId="22">
      <pivotArea dataOnly="0" labelOnly="1" fieldPosition="0">
        <references count="2">
          <reference field="0" count="1" selected="0">
            <x v="0"/>
          </reference>
          <reference field="1" count="1">
            <x v="17"/>
          </reference>
        </references>
      </pivotArea>
    </format>
    <format dxfId="23">
      <pivotArea dataOnly="0" labelOnly="1" fieldPosition="0">
        <references count="2">
          <reference field="0" count="1" selected="0">
            <x v="0"/>
          </reference>
          <reference field="1" count="1">
            <x v="18"/>
          </reference>
        </references>
      </pivotArea>
    </format>
    <format dxfId="24">
      <pivotArea dataOnly="0" labelOnly="1" fieldPosition="0">
        <references count="2">
          <reference field="0" count="1" selected="0">
            <x v="1"/>
          </reference>
          <reference field="1" count="1">
            <x v="9"/>
          </reference>
        </references>
      </pivotArea>
    </format>
    <format dxfId="25">
      <pivotArea dataOnly="0" labelOnly="1" fieldPosition="0">
        <references count="2">
          <reference field="0" count="1" selected="0">
            <x v="1"/>
          </reference>
          <reference field="1" count="1">
            <x v="10"/>
          </reference>
        </references>
      </pivotArea>
    </format>
    <format dxfId="26">
      <pivotArea dataOnly="0" labelOnly="1" fieldPosition="0">
        <references count="2">
          <reference field="0" count="1" selected="0">
            <x v="1"/>
          </reference>
          <reference field="1" count="1">
            <x v="11"/>
          </reference>
        </references>
      </pivotArea>
    </format>
    <format dxfId="27">
      <pivotArea dataOnly="0" labelOnly="1" fieldPosition="0">
        <references count="2">
          <reference field="0" count="1" selected="0">
            <x v="1"/>
          </reference>
          <reference field="1" count="1">
            <x v="12"/>
          </reference>
        </references>
      </pivotArea>
    </format>
    <format dxfId="28">
      <pivotArea dataOnly="0" labelOnly="1" fieldPosition="0">
        <references count="2">
          <reference field="0" count="1" selected="0">
            <x v="1"/>
          </reference>
          <reference field="1" count="1">
            <x v="13"/>
          </reference>
        </references>
      </pivotArea>
    </format>
    <format dxfId="29">
      <pivotArea dataOnly="0" labelOnly="1" fieldPosition="0">
        <references count="2">
          <reference field="0" count="1" selected="0">
            <x v="1"/>
          </reference>
          <reference field="1" count="1">
            <x v="14"/>
          </reference>
        </references>
      </pivotArea>
    </format>
    <format dxfId="30">
      <pivotArea dataOnly="0" labelOnly="1" fieldPosition="0">
        <references count="2">
          <reference field="0" count="1" selected="0">
            <x v="1"/>
          </reference>
          <reference field="1" count="1">
            <x v="15"/>
          </reference>
        </references>
      </pivotArea>
    </format>
    <format dxfId="3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3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3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0"/>
          </reference>
        </references>
      </pivotArea>
    </format>
    <format dxfId="3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1"/>
          </reference>
        </references>
      </pivotArea>
    </format>
    <format dxfId="3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2"/>
          </reference>
        </references>
      </pivotArea>
    </format>
    <format dxfId="3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3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4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5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6"/>
          </reference>
        </references>
      </pivotArea>
    </format>
    <format dxfId="4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7"/>
          </reference>
        </references>
      </pivotArea>
    </format>
    <format dxfId="4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8"/>
          </reference>
        </references>
      </pivotArea>
    </format>
    <format dxfId="4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9"/>
          </reference>
        </references>
      </pivotArea>
    </format>
    <format dxfId="4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36"/>
          </reference>
        </references>
      </pivotArea>
    </format>
    <format dxfId="4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2" count="1">
            <x v="21"/>
          </reference>
        </references>
      </pivotArea>
    </format>
    <format dxfId="4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6"/>
          </reference>
          <reference field="2" count="1">
            <x v="22"/>
          </reference>
        </references>
      </pivotArea>
    </format>
    <format dxfId="4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7"/>
          </reference>
          <reference field="2" count="1">
            <x v="23"/>
          </reference>
        </references>
      </pivotArea>
    </format>
    <format dxfId="5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8"/>
          </reference>
          <reference field="2" count="1">
            <x v="24"/>
          </reference>
        </references>
      </pivotArea>
    </format>
    <format dxfId="5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2" count="1">
            <x v="25"/>
          </reference>
        </references>
      </pivotArea>
    </format>
    <format dxfId="5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2" count="1">
            <x v="26"/>
          </reference>
        </references>
      </pivotArea>
    </format>
    <format dxfId="5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2" count="1">
            <x v="37"/>
          </reference>
        </references>
      </pivotArea>
    </format>
    <format dxfId="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"/>
          </reference>
          <reference field="2" count="1">
            <x v="28"/>
          </reference>
        </references>
      </pivotArea>
    </format>
    <format dxfId="5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"/>
          </reference>
          <reference field="2" count="1">
            <x v="29"/>
          </reference>
        </references>
      </pivotArea>
    </format>
    <format dxfId="5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1"/>
          </reference>
          <reference field="2" count="1">
            <x v="30"/>
          </reference>
        </references>
      </pivotArea>
    </format>
    <format dxfId="5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2" count="1">
            <x v="31"/>
          </reference>
        </references>
      </pivotArea>
    </format>
    <format dxfId="5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2" count="1">
            <x v="32"/>
          </reference>
        </references>
      </pivotArea>
    </format>
    <format dxfId="5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4"/>
          </reference>
          <reference field="2" count="1">
            <x v="33"/>
          </reference>
        </references>
      </pivotArea>
    </format>
    <format dxfId="6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5"/>
          </reference>
          <reference field="2" count="1">
            <x v="34"/>
          </reference>
        </references>
      </pivotArea>
    </format>
    <format dxfId="61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62">
      <pivotArea outline="0" fieldPosition="0">
        <references count="1">
          <reference field="4294967294" count="2" selected="0">
            <x v="0"/>
            <x v="1"/>
          </reference>
        </references>
      </pivotArea>
    </format>
    <format dxfId="6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4">
      <pivotArea dataOnly="0" labelOnly="1" outline="0" fieldPosition="0">
        <references count="1">
          <reference field="4294967294" count="3">
            <x v="2"/>
            <x v="3"/>
            <x v="4"/>
          </reference>
        </references>
      </pivotArea>
    </format>
    <format dxfId="65">
      <pivotArea dataOnly="0" labelOnly="1" outline="0" fieldPosition="0">
        <references count="1">
          <reference field="4294967294" count="3">
            <x v="5"/>
            <x v="6"/>
            <x v="7"/>
          </reference>
        </references>
      </pivotArea>
    </format>
    <format dxfId="66">
      <pivotArea dataOnly="0" labelOnly="1" outline="0" fieldPosition="0">
        <references count="1">
          <reference field="4294967294" count="3">
            <x v="8"/>
            <x v="9"/>
            <x v="10"/>
          </reference>
        </references>
      </pivotArea>
    </format>
  </formats>
  <pivotTableStyleInfo name="Style de tableau croisé dynamique 2 2 2 2 2 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DB04C-0D29-4C9E-AEE7-B4E076A99B71}">
  <sheetPr codeName="Feuil10">
    <tabColor rgb="FFFF822D"/>
  </sheetPr>
  <dimension ref="A1:CK259"/>
  <sheetViews>
    <sheetView tabSelected="1" zoomScale="90" zoomScaleNormal="90" workbookViewId="0">
      <pane xSplit="3" ySplit="4" topLeftCell="G71" activePane="bottomRight" state="frozen"/>
      <selection pane="topRight" activeCell="D1" sqref="D1"/>
      <selection pane="bottomLeft" activeCell="A5" sqref="A5"/>
      <selection pane="bottomRight" activeCell="G78" sqref="G78"/>
    </sheetView>
  </sheetViews>
  <sheetFormatPr baseColWidth="10" defaultRowHeight="14.5" x14ac:dyDescent="0.35"/>
  <cols>
    <col min="1" max="1" width="12.453125" customWidth="1"/>
    <col min="2" max="2" width="15.36328125" customWidth="1"/>
    <col min="3" max="3" width="51.36328125" style="9" customWidth="1"/>
    <col min="4" max="6" width="12.81640625" style="9" customWidth="1"/>
    <col min="7" max="7" width="12.1796875" style="9" customWidth="1"/>
    <col min="8" max="8" width="12.81640625" style="10" customWidth="1"/>
    <col min="9" max="9" width="12" style="9" customWidth="1"/>
    <col min="10" max="10" width="11.81640625" style="5" customWidth="1"/>
    <col min="11" max="11" width="10.6328125" style="11" customWidth="1"/>
    <col min="12" max="12" width="12.81640625" style="5" customWidth="1"/>
    <col min="13" max="13" width="11.453125" customWidth="1"/>
    <col min="14" max="14" width="13.453125" customWidth="1"/>
    <col min="15" max="88" width="30.36328125" bestFit="1" customWidth="1"/>
    <col min="89" max="89" width="12.6328125" bestFit="1" customWidth="1"/>
  </cols>
  <sheetData>
    <row r="1" spans="1:89" ht="30" customHeight="1" thickBot="1" x14ac:dyDescent="0.4">
      <c r="A1" s="1" t="s">
        <v>0</v>
      </c>
      <c r="B1" s="2"/>
      <c r="C1" s="2"/>
      <c r="D1" s="3" t="s">
        <v>1</v>
      </c>
      <c r="E1" s="3"/>
      <c r="F1" s="3" t="s">
        <v>2</v>
      </c>
      <c r="G1" s="3"/>
      <c r="H1" s="3" t="s">
        <v>3</v>
      </c>
      <c r="I1" s="4"/>
      <c r="K1"/>
    </row>
    <row r="2" spans="1:89" ht="25.75" customHeight="1" x14ac:dyDescent="0.35">
      <c r="A2" s="1"/>
      <c r="B2" s="2"/>
      <c r="C2" s="2"/>
      <c r="D2" s="6">
        <f>H2-1</f>
        <v>2021</v>
      </c>
      <c r="E2" s="6"/>
      <c r="F2" s="7">
        <f>MAX([1]!Grand_livre[Date])</f>
        <v>44651</v>
      </c>
      <c r="G2" s="7"/>
      <c r="H2" s="6">
        <f>[1]Présentation!B2</f>
        <v>2022</v>
      </c>
      <c r="I2" s="8"/>
      <c r="K2"/>
    </row>
    <row r="4" spans="1:89" s="17" customFormat="1" ht="44" thickBot="1" x14ac:dyDescent="0.4">
      <c r="A4" s="12" t="s">
        <v>4</v>
      </c>
      <c r="B4" s="13" t="s">
        <v>4</v>
      </c>
      <c r="C4" s="13" t="s">
        <v>5</v>
      </c>
      <c r="D4" s="14" t="s">
        <v>6</v>
      </c>
      <c r="E4" s="15" t="s">
        <v>7</v>
      </c>
      <c r="F4" s="16" t="s">
        <v>8</v>
      </c>
      <c r="G4" s="16" t="s">
        <v>9</v>
      </c>
      <c r="H4" s="15" t="s">
        <v>10</v>
      </c>
      <c r="I4" s="16" t="s">
        <v>11</v>
      </c>
      <c r="J4" s="16" t="s">
        <v>12</v>
      </c>
      <c r="K4" s="15" t="s">
        <v>13</v>
      </c>
      <c r="L4" s="16" t="s">
        <v>14</v>
      </c>
      <c r="M4" s="16" t="s">
        <v>15</v>
      </c>
      <c r="N4" s="15" t="s">
        <v>16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</row>
    <row r="5" spans="1:89" x14ac:dyDescent="0.35">
      <c r="A5" s="18" t="s">
        <v>17</v>
      </c>
      <c r="B5" s="19"/>
      <c r="C5" s="19"/>
      <c r="D5" s="20">
        <v>-1121733.7799999998</v>
      </c>
      <c r="E5" s="21">
        <v>-209156.60000000003</v>
      </c>
      <c r="F5" s="9">
        <v>-1468407.6058</v>
      </c>
      <c r="G5" s="9">
        <v>1259251.0057999999</v>
      </c>
      <c r="H5" s="10">
        <v>0.14243769861573952</v>
      </c>
      <c r="I5" s="9">
        <v>-1200430.6058</v>
      </c>
      <c r="J5" s="9">
        <v>991274.00579999993</v>
      </c>
      <c r="K5" s="10">
        <v>0.17423464462621921</v>
      </c>
      <c r="L5" s="9">
        <v>-862501.60580000002</v>
      </c>
      <c r="M5" s="9">
        <v>653345.00579999993</v>
      </c>
      <c r="N5" s="10">
        <v>0.24249995431138946</v>
      </c>
    </row>
    <row r="6" spans="1:89" x14ac:dyDescent="0.35">
      <c r="A6" s="22" t="s">
        <v>18</v>
      </c>
      <c r="B6" s="19"/>
      <c r="C6" s="19"/>
      <c r="D6" s="23">
        <v>-192550.92000000004</v>
      </c>
      <c r="E6" s="24">
        <v>-24539.980000000007</v>
      </c>
      <c r="F6" s="9">
        <v>-195550</v>
      </c>
      <c r="G6" s="9">
        <v>171010.02</v>
      </c>
      <c r="H6" s="10">
        <v>0.12549209920736387</v>
      </c>
      <c r="I6" s="9">
        <v>-43850</v>
      </c>
      <c r="J6" s="9">
        <v>19310.019999999993</v>
      </c>
      <c r="K6" s="10">
        <v>0.5596346636259979</v>
      </c>
      <c r="L6" s="9">
        <v>0</v>
      </c>
      <c r="M6" s="9">
        <v>-24539.980000000007</v>
      </c>
      <c r="N6" s="10">
        <v>0</v>
      </c>
    </row>
    <row r="7" spans="1:89" x14ac:dyDescent="0.35">
      <c r="A7" s="25" t="s">
        <v>19</v>
      </c>
      <c r="C7"/>
      <c r="D7" s="23">
        <v>-5028.3799999999992</v>
      </c>
      <c r="E7" s="24">
        <v>0</v>
      </c>
      <c r="F7" s="9">
        <v>0</v>
      </c>
      <c r="G7" s="9">
        <v>0</v>
      </c>
      <c r="H7" s="10">
        <v>0</v>
      </c>
      <c r="I7" s="9">
        <v>0</v>
      </c>
      <c r="J7" s="9">
        <v>0</v>
      </c>
      <c r="K7" s="10">
        <v>0</v>
      </c>
      <c r="L7" s="9">
        <v>0</v>
      </c>
      <c r="M7" s="9">
        <v>0</v>
      </c>
      <c r="N7" s="10">
        <v>0</v>
      </c>
    </row>
    <row r="8" spans="1:89" x14ac:dyDescent="0.35">
      <c r="A8" s="19"/>
      <c r="B8" s="26">
        <v>6037000000</v>
      </c>
      <c r="C8" s="26" t="s">
        <v>20</v>
      </c>
      <c r="D8" s="23">
        <v>-5028.3799999999992</v>
      </c>
      <c r="E8" s="24">
        <v>0</v>
      </c>
      <c r="F8" s="9">
        <v>0</v>
      </c>
      <c r="G8" s="9">
        <v>0</v>
      </c>
      <c r="H8" s="10">
        <v>0</v>
      </c>
      <c r="I8" s="9">
        <v>0</v>
      </c>
      <c r="J8" s="9">
        <v>0</v>
      </c>
      <c r="K8" s="10">
        <v>0</v>
      </c>
      <c r="L8" s="9">
        <v>0</v>
      </c>
      <c r="M8" s="9">
        <v>0</v>
      </c>
      <c r="N8" s="10">
        <v>0</v>
      </c>
    </row>
    <row r="9" spans="1:89" x14ac:dyDescent="0.35">
      <c r="A9" s="25" t="s">
        <v>21</v>
      </c>
      <c r="C9"/>
      <c r="D9" s="23">
        <v>-11796.55</v>
      </c>
      <c r="E9" s="24">
        <v>-366</v>
      </c>
      <c r="F9" s="9">
        <v>-28000</v>
      </c>
      <c r="G9" s="9">
        <v>27634</v>
      </c>
      <c r="H9" s="10">
        <v>1.3071428571428571E-2</v>
      </c>
      <c r="I9" s="9">
        <v>-12000</v>
      </c>
      <c r="J9" s="9">
        <v>11634</v>
      </c>
      <c r="K9" s="10">
        <v>3.0499999999999999E-2</v>
      </c>
      <c r="L9" s="9">
        <v>0</v>
      </c>
      <c r="M9" s="9">
        <v>-366</v>
      </c>
      <c r="N9" s="10">
        <v>0</v>
      </c>
    </row>
    <row r="10" spans="1:89" x14ac:dyDescent="0.35">
      <c r="A10" s="19"/>
      <c r="B10" s="26">
        <v>6040000000</v>
      </c>
      <c r="C10" s="26" t="s">
        <v>22</v>
      </c>
      <c r="D10" s="23">
        <v>-9530.66</v>
      </c>
      <c r="E10" s="24">
        <v>-366</v>
      </c>
      <c r="F10" s="9">
        <v>-25800</v>
      </c>
      <c r="G10" s="9">
        <v>25434</v>
      </c>
      <c r="H10" s="10">
        <v>1.4186046511627907E-2</v>
      </c>
      <c r="I10" s="9">
        <v>-12000</v>
      </c>
      <c r="J10" s="9">
        <v>11634</v>
      </c>
      <c r="K10" s="10">
        <v>3.0499999999999999E-2</v>
      </c>
      <c r="L10" s="9">
        <v>0</v>
      </c>
      <c r="M10" s="9">
        <v>-366</v>
      </c>
      <c r="N10" s="10">
        <v>0</v>
      </c>
    </row>
    <row r="11" spans="1:89" x14ac:dyDescent="0.35">
      <c r="A11" s="19"/>
      <c r="B11" s="26">
        <v>6040021000</v>
      </c>
      <c r="C11" s="26" t="s">
        <v>23</v>
      </c>
      <c r="D11" s="23">
        <v>0</v>
      </c>
      <c r="E11" s="24">
        <v>0</v>
      </c>
      <c r="F11" s="9">
        <v>-2200</v>
      </c>
      <c r="G11" s="9">
        <v>2200</v>
      </c>
      <c r="H11" s="10">
        <v>0</v>
      </c>
      <c r="I11" s="9">
        <v>0</v>
      </c>
      <c r="J11" s="9">
        <v>0</v>
      </c>
      <c r="K11" s="10">
        <v>0</v>
      </c>
      <c r="L11" s="9">
        <v>0</v>
      </c>
      <c r="M11" s="9">
        <v>0</v>
      </c>
      <c r="N11" s="10">
        <v>0</v>
      </c>
    </row>
    <row r="12" spans="1:89" x14ac:dyDescent="0.35">
      <c r="A12" s="19"/>
      <c r="B12" s="26">
        <v>6040022000</v>
      </c>
      <c r="C12" s="26" t="s">
        <v>24</v>
      </c>
      <c r="D12" s="23">
        <v>-2265.8899999999994</v>
      </c>
      <c r="E12" s="24">
        <v>0</v>
      </c>
      <c r="F12" s="9">
        <v>0</v>
      </c>
      <c r="G12" s="9">
        <v>0</v>
      </c>
      <c r="H12" s="10">
        <v>0</v>
      </c>
      <c r="I12" s="9">
        <v>0</v>
      </c>
      <c r="J12" s="9">
        <v>0</v>
      </c>
      <c r="K12" s="10">
        <v>0</v>
      </c>
      <c r="L12" s="9">
        <v>0</v>
      </c>
      <c r="M12" s="9">
        <v>0</v>
      </c>
      <c r="N12" s="10">
        <v>0</v>
      </c>
    </row>
    <row r="13" spans="1:89" x14ac:dyDescent="0.35">
      <c r="A13" s="25" t="s">
        <v>25</v>
      </c>
      <c r="C13"/>
      <c r="D13" s="23">
        <v>-89052.81</v>
      </c>
      <c r="E13" s="24">
        <v>-5039.4500000000007</v>
      </c>
      <c r="F13" s="9">
        <v>-84800</v>
      </c>
      <c r="G13" s="9">
        <v>79760.55</v>
      </c>
      <c r="H13" s="10">
        <v>5.9427476415094348E-2</v>
      </c>
      <c r="I13" s="9">
        <v>-11500</v>
      </c>
      <c r="J13" s="9">
        <v>6460.5499999999993</v>
      </c>
      <c r="K13" s="10">
        <v>0.43821304347826096</v>
      </c>
      <c r="L13" s="9">
        <v>0</v>
      </c>
      <c r="M13" s="9">
        <v>-5039.4500000000007</v>
      </c>
      <c r="N13" s="10">
        <v>0</v>
      </c>
    </row>
    <row r="14" spans="1:89" x14ac:dyDescent="0.35">
      <c r="A14" s="19"/>
      <c r="B14" s="26">
        <v>6040040000</v>
      </c>
      <c r="C14" s="26" t="s">
        <v>26</v>
      </c>
      <c r="D14" s="23">
        <v>-19218.66</v>
      </c>
      <c r="E14" s="24">
        <v>0</v>
      </c>
      <c r="F14" s="9">
        <v>-19800</v>
      </c>
      <c r="G14" s="9">
        <v>19800</v>
      </c>
      <c r="H14" s="10">
        <v>0</v>
      </c>
      <c r="I14" s="9">
        <v>0</v>
      </c>
      <c r="J14" s="9">
        <v>0</v>
      </c>
      <c r="K14" s="10">
        <v>0</v>
      </c>
      <c r="L14" s="9">
        <v>0</v>
      </c>
      <c r="M14" s="9">
        <v>0</v>
      </c>
      <c r="N14" s="10">
        <v>0</v>
      </c>
    </row>
    <row r="15" spans="1:89" x14ac:dyDescent="0.35">
      <c r="A15" s="19"/>
      <c r="B15" s="26">
        <v>6050000000</v>
      </c>
      <c r="C15" s="26" t="s">
        <v>27</v>
      </c>
      <c r="D15" s="23">
        <v>-8472.6600000000017</v>
      </c>
      <c r="E15" s="24">
        <v>-4250.51</v>
      </c>
      <c r="F15" s="9">
        <v>-9000</v>
      </c>
      <c r="G15" s="9">
        <v>4749.49</v>
      </c>
      <c r="H15" s="10">
        <v>0.47227888888888891</v>
      </c>
      <c r="I15" s="9">
        <v>0</v>
      </c>
      <c r="J15" s="9">
        <v>-4250.51</v>
      </c>
      <c r="K15" s="10">
        <v>0</v>
      </c>
      <c r="L15" s="9">
        <v>0</v>
      </c>
      <c r="M15" s="9">
        <v>-4250.51</v>
      </c>
      <c r="N15" s="10">
        <v>0</v>
      </c>
    </row>
    <row r="16" spans="1:89" x14ac:dyDescent="0.35">
      <c r="A16" s="19"/>
      <c r="B16" s="26">
        <v>6051000000</v>
      </c>
      <c r="C16" s="26" t="s">
        <v>28</v>
      </c>
      <c r="D16" s="23">
        <v>-16874.850000000006</v>
      </c>
      <c r="E16" s="24">
        <v>-788.94</v>
      </c>
      <c r="F16" s="9">
        <v>-16000</v>
      </c>
      <c r="G16" s="9">
        <v>15211.06</v>
      </c>
      <c r="H16" s="10">
        <v>4.9308750000000005E-2</v>
      </c>
      <c r="I16" s="9">
        <v>-11500</v>
      </c>
      <c r="J16" s="9">
        <v>10711.06</v>
      </c>
      <c r="K16" s="10">
        <v>6.8603478260869571E-2</v>
      </c>
      <c r="L16" s="9">
        <v>0</v>
      </c>
      <c r="M16" s="9">
        <v>-788.94</v>
      </c>
      <c r="N16" s="10">
        <v>0</v>
      </c>
    </row>
    <row r="17" spans="1:14" x14ac:dyDescent="0.35">
      <c r="A17" s="19"/>
      <c r="B17" s="26">
        <v>6053000000</v>
      </c>
      <c r="C17" s="26" t="s">
        <v>29</v>
      </c>
      <c r="D17" s="23">
        <v>-44486.64</v>
      </c>
      <c r="E17" s="24">
        <v>0</v>
      </c>
      <c r="F17" s="9">
        <v>-40000</v>
      </c>
      <c r="G17" s="9">
        <v>40000</v>
      </c>
      <c r="H17" s="10">
        <v>0</v>
      </c>
      <c r="I17" s="9">
        <v>0</v>
      </c>
      <c r="J17" s="9">
        <v>0</v>
      </c>
      <c r="K17" s="10">
        <v>0</v>
      </c>
      <c r="L17" s="9">
        <v>0</v>
      </c>
      <c r="M17" s="9">
        <v>0</v>
      </c>
      <c r="N17" s="10">
        <v>0</v>
      </c>
    </row>
    <row r="18" spans="1:14" x14ac:dyDescent="0.35">
      <c r="A18" s="25" t="s">
        <v>30</v>
      </c>
      <c r="C18"/>
      <c r="D18" s="23">
        <v>-34987.539999999994</v>
      </c>
      <c r="E18" s="24">
        <v>-8642.9700000000012</v>
      </c>
      <c r="F18" s="9">
        <v>-35950</v>
      </c>
      <c r="G18" s="9">
        <v>27307.03</v>
      </c>
      <c r="H18" s="10">
        <v>0.24041641168289293</v>
      </c>
      <c r="I18" s="9">
        <v>-23850</v>
      </c>
      <c r="J18" s="9">
        <v>15207.029999999999</v>
      </c>
      <c r="K18" s="10">
        <v>0.36238867924528306</v>
      </c>
      <c r="L18" s="9">
        <v>0</v>
      </c>
      <c r="M18" s="9">
        <v>-8642.9700000000012</v>
      </c>
      <c r="N18" s="10">
        <v>0</v>
      </c>
    </row>
    <row r="19" spans="1:14" x14ac:dyDescent="0.35">
      <c r="A19" s="19"/>
      <c r="B19" s="26">
        <v>6061000000</v>
      </c>
      <c r="C19" s="26" t="s">
        <v>31</v>
      </c>
      <c r="D19" s="23">
        <v>-9884.0199999999986</v>
      </c>
      <c r="E19" s="24">
        <v>-3721.88</v>
      </c>
      <c r="F19" s="9">
        <v>-10000</v>
      </c>
      <c r="G19" s="9">
        <v>6278.12</v>
      </c>
      <c r="H19" s="10">
        <v>0.37218800000000002</v>
      </c>
      <c r="I19" s="9">
        <v>-8000</v>
      </c>
      <c r="J19" s="9">
        <v>4278.12</v>
      </c>
      <c r="K19" s="10">
        <v>0.46523500000000001</v>
      </c>
      <c r="L19" s="9">
        <v>0</v>
      </c>
      <c r="M19" s="9">
        <v>-3721.88</v>
      </c>
      <c r="N19" s="10">
        <v>0</v>
      </c>
    </row>
    <row r="20" spans="1:14" x14ac:dyDescent="0.35">
      <c r="A20" s="19"/>
      <c r="B20" s="26">
        <v>6061110000</v>
      </c>
      <c r="C20" s="26" t="s">
        <v>32</v>
      </c>
      <c r="D20" s="23">
        <v>-766.48</v>
      </c>
      <c r="E20" s="24">
        <v>-50.93</v>
      </c>
      <c r="F20" s="9">
        <v>-900</v>
      </c>
      <c r="G20" s="9">
        <v>849.07</v>
      </c>
      <c r="H20" s="10">
        <v>5.658888888888889E-2</v>
      </c>
      <c r="I20" s="9">
        <v>-800</v>
      </c>
      <c r="J20" s="9">
        <v>749.07</v>
      </c>
      <c r="K20" s="10">
        <v>6.3662499999999997E-2</v>
      </c>
      <c r="L20" s="9">
        <v>0</v>
      </c>
      <c r="M20" s="9">
        <v>-50.93</v>
      </c>
      <c r="N20" s="10">
        <v>0</v>
      </c>
    </row>
    <row r="21" spans="1:14" x14ac:dyDescent="0.35">
      <c r="A21" s="19"/>
      <c r="B21" s="26">
        <v>6061200000</v>
      </c>
      <c r="C21" s="26" t="s">
        <v>33</v>
      </c>
      <c r="D21" s="23">
        <v>-2038.9799999999998</v>
      </c>
      <c r="E21" s="24">
        <v>-376.15999999999997</v>
      </c>
      <c r="F21" s="9">
        <v>-2000</v>
      </c>
      <c r="G21" s="9">
        <v>1623.8400000000001</v>
      </c>
      <c r="H21" s="10">
        <v>0.18808</v>
      </c>
      <c r="I21" s="9">
        <v>-100</v>
      </c>
      <c r="J21" s="9">
        <v>-276.15999999999997</v>
      </c>
      <c r="K21" s="10">
        <v>3.7615999999999996</v>
      </c>
      <c r="L21" s="9">
        <v>0</v>
      </c>
      <c r="M21" s="9">
        <v>-376.15999999999997</v>
      </c>
      <c r="N21" s="10">
        <v>0</v>
      </c>
    </row>
    <row r="22" spans="1:14" x14ac:dyDescent="0.35">
      <c r="A22" s="19"/>
      <c r="B22" s="26">
        <v>6063000000</v>
      </c>
      <c r="C22" s="26" t="s">
        <v>34</v>
      </c>
      <c r="D22" s="23">
        <v>-14469.219999999992</v>
      </c>
      <c r="E22" s="24">
        <v>-1703.7700000000002</v>
      </c>
      <c r="F22" s="9">
        <v>-14100</v>
      </c>
      <c r="G22" s="9">
        <v>12396.23</v>
      </c>
      <c r="H22" s="10">
        <v>0.12083475177304966</v>
      </c>
      <c r="I22" s="9">
        <v>-10000</v>
      </c>
      <c r="J22" s="9">
        <v>8296.23</v>
      </c>
      <c r="K22" s="10">
        <v>0.17037700000000003</v>
      </c>
      <c r="L22" s="9">
        <v>0</v>
      </c>
      <c r="M22" s="9">
        <v>-1703.7700000000002</v>
      </c>
      <c r="N22" s="10">
        <v>0</v>
      </c>
    </row>
    <row r="23" spans="1:14" x14ac:dyDescent="0.35">
      <c r="A23" s="19"/>
      <c r="B23" s="26">
        <v>6063100000</v>
      </c>
      <c r="C23" s="26" t="s">
        <v>35</v>
      </c>
      <c r="D23" s="23">
        <v>-2007.47</v>
      </c>
      <c r="E23" s="24">
        <v>-811.85000000000014</v>
      </c>
      <c r="F23" s="9">
        <v>-2000</v>
      </c>
      <c r="G23" s="9">
        <v>1188.1499999999999</v>
      </c>
      <c r="H23" s="10">
        <v>0.40592500000000009</v>
      </c>
      <c r="I23" s="9">
        <v>-1200</v>
      </c>
      <c r="J23" s="9">
        <v>388.14999999999986</v>
      </c>
      <c r="K23" s="10">
        <v>0.67654166666666682</v>
      </c>
      <c r="L23" s="9">
        <v>0</v>
      </c>
      <c r="M23" s="9">
        <v>-811.85000000000014</v>
      </c>
      <c r="N23" s="10">
        <v>0</v>
      </c>
    </row>
    <row r="24" spans="1:14" x14ac:dyDescent="0.35">
      <c r="A24" s="19"/>
      <c r="B24" s="26">
        <v>6063200000</v>
      </c>
      <c r="C24" s="26" t="s">
        <v>36</v>
      </c>
      <c r="D24" s="23">
        <v>-1068.19</v>
      </c>
      <c r="E24" s="24">
        <v>-198.26999999999998</v>
      </c>
      <c r="F24" s="9">
        <v>-1600</v>
      </c>
      <c r="G24" s="9">
        <v>1401.73</v>
      </c>
      <c r="H24" s="10">
        <v>0.12391874999999999</v>
      </c>
      <c r="I24" s="9">
        <v>-750</v>
      </c>
      <c r="J24" s="9">
        <v>551.73</v>
      </c>
      <c r="K24" s="10">
        <v>0.26435999999999998</v>
      </c>
      <c r="L24" s="9">
        <v>0</v>
      </c>
      <c r="M24" s="9">
        <v>-198.26999999999998</v>
      </c>
      <c r="N24" s="10">
        <v>0</v>
      </c>
    </row>
    <row r="25" spans="1:14" x14ac:dyDescent="0.35">
      <c r="A25" s="19"/>
      <c r="B25" s="26">
        <v>6063300000</v>
      </c>
      <c r="C25" s="26" t="s">
        <v>37</v>
      </c>
      <c r="D25" s="23">
        <v>0</v>
      </c>
      <c r="E25" s="24">
        <v>-1413.61</v>
      </c>
      <c r="F25" s="9">
        <v>0</v>
      </c>
      <c r="G25" s="9">
        <v>-1413.61</v>
      </c>
      <c r="H25" s="10">
        <v>0</v>
      </c>
      <c r="I25" s="9">
        <v>0</v>
      </c>
      <c r="J25" s="9">
        <v>-1413.61</v>
      </c>
      <c r="K25" s="10">
        <v>0</v>
      </c>
      <c r="L25" s="9">
        <v>0</v>
      </c>
      <c r="M25" s="9">
        <v>-1413.61</v>
      </c>
      <c r="N25" s="10">
        <v>0</v>
      </c>
    </row>
    <row r="26" spans="1:14" x14ac:dyDescent="0.35">
      <c r="A26" s="19"/>
      <c r="B26" s="26">
        <v>6063400000</v>
      </c>
      <c r="C26" s="26" t="s">
        <v>38</v>
      </c>
      <c r="D26" s="23">
        <v>0</v>
      </c>
      <c r="E26" s="24">
        <v>-159.03</v>
      </c>
      <c r="F26" s="9">
        <v>0</v>
      </c>
      <c r="G26" s="9">
        <v>-159.03</v>
      </c>
      <c r="H26" s="10">
        <v>0</v>
      </c>
      <c r="I26" s="9">
        <v>0</v>
      </c>
      <c r="J26" s="9">
        <v>-159.03</v>
      </c>
      <c r="K26" s="10">
        <v>0</v>
      </c>
      <c r="L26" s="9">
        <v>0</v>
      </c>
      <c r="M26" s="9">
        <v>-159.03</v>
      </c>
      <c r="N26" s="10">
        <v>0</v>
      </c>
    </row>
    <row r="27" spans="1:14" x14ac:dyDescent="0.35">
      <c r="A27" s="19"/>
      <c r="B27" s="26">
        <v>6064000000</v>
      </c>
      <c r="C27" s="26" t="s">
        <v>39</v>
      </c>
      <c r="D27" s="23">
        <v>-4085.17</v>
      </c>
      <c r="E27" s="24">
        <v>-175.38</v>
      </c>
      <c r="F27" s="9">
        <v>-4350</v>
      </c>
      <c r="G27" s="9">
        <v>4174.62</v>
      </c>
      <c r="H27" s="10">
        <v>4.0317241379310344E-2</v>
      </c>
      <c r="I27" s="9">
        <v>-3000</v>
      </c>
      <c r="J27" s="9">
        <v>2824.62</v>
      </c>
      <c r="K27" s="10">
        <v>5.8459999999999998E-2</v>
      </c>
      <c r="L27" s="9">
        <v>0</v>
      </c>
      <c r="M27" s="9">
        <v>-175.38</v>
      </c>
      <c r="N27" s="10">
        <v>0</v>
      </c>
    </row>
    <row r="28" spans="1:14" x14ac:dyDescent="0.35">
      <c r="A28" s="19"/>
      <c r="B28" s="26">
        <v>6065000000</v>
      </c>
      <c r="C28" s="26" t="s">
        <v>40</v>
      </c>
      <c r="D28" s="23">
        <v>-668.0100000000001</v>
      </c>
      <c r="E28" s="24">
        <v>-32.090000000000003</v>
      </c>
      <c r="F28" s="9">
        <v>-1000</v>
      </c>
      <c r="G28" s="9">
        <v>967.91</v>
      </c>
      <c r="H28" s="10">
        <v>3.209E-2</v>
      </c>
      <c r="I28" s="9">
        <v>0</v>
      </c>
      <c r="J28" s="9">
        <v>-32.090000000000003</v>
      </c>
      <c r="K28" s="10">
        <v>0</v>
      </c>
      <c r="L28" s="9">
        <v>0</v>
      </c>
      <c r="M28" s="9">
        <v>-32.090000000000003</v>
      </c>
      <c r="N28" s="10">
        <v>0</v>
      </c>
    </row>
    <row r="29" spans="1:14" x14ac:dyDescent="0.35">
      <c r="A29" s="25" t="s">
        <v>41</v>
      </c>
      <c r="C29"/>
      <c r="D29" s="23">
        <v>-51685.639999999992</v>
      </c>
      <c r="E29" s="24">
        <v>-10491.56</v>
      </c>
      <c r="F29" s="9">
        <v>-46800</v>
      </c>
      <c r="G29" s="9">
        <v>36308.44</v>
      </c>
      <c r="H29" s="10">
        <v>0.22417863247863246</v>
      </c>
      <c r="I29" s="9">
        <v>3500</v>
      </c>
      <c r="J29" s="9">
        <v>-13991.56</v>
      </c>
      <c r="K29" s="10">
        <v>-2.9975885714285715</v>
      </c>
      <c r="L29" s="9">
        <v>0</v>
      </c>
      <c r="M29" s="9">
        <v>-10491.56</v>
      </c>
      <c r="N29" s="10">
        <v>0</v>
      </c>
    </row>
    <row r="30" spans="1:14" x14ac:dyDescent="0.35">
      <c r="A30" s="19"/>
      <c r="B30" s="26">
        <v>6065100000</v>
      </c>
      <c r="C30" s="26" t="s">
        <v>42</v>
      </c>
      <c r="D30" s="23">
        <v>-803.5</v>
      </c>
      <c r="E30" s="24">
        <v>-648.99</v>
      </c>
      <c r="F30" s="9">
        <v>-800</v>
      </c>
      <c r="G30" s="9">
        <v>151.01</v>
      </c>
      <c r="H30" s="10">
        <v>0.81123750000000006</v>
      </c>
      <c r="I30" s="9">
        <v>0</v>
      </c>
      <c r="J30" s="9">
        <v>-648.99</v>
      </c>
      <c r="K30" s="10">
        <v>0</v>
      </c>
      <c r="L30" s="9">
        <v>0</v>
      </c>
      <c r="M30" s="9">
        <v>-648.99</v>
      </c>
      <c r="N30" s="10">
        <v>0</v>
      </c>
    </row>
    <row r="31" spans="1:14" x14ac:dyDescent="0.35">
      <c r="A31" s="19"/>
      <c r="B31" s="26">
        <v>6070000000</v>
      </c>
      <c r="C31" s="26" t="s">
        <v>43</v>
      </c>
      <c r="D31" s="23">
        <v>-383</v>
      </c>
      <c r="E31" s="24">
        <v>-4039.22</v>
      </c>
      <c r="F31" s="9">
        <v>-400</v>
      </c>
      <c r="G31" s="9">
        <v>-3639.22</v>
      </c>
      <c r="H31" s="10">
        <v>10.098049999999999</v>
      </c>
      <c r="I31" s="9">
        <v>0</v>
      </c>
      <c r="J31" s="9">
        <v>-4039.22</v>
      </c>
      <c r="K31" s="10">
        <v>0</v>
      </c>
      <c r="L31" s="9">
        <v>0</v>
      </c>
      <c r="M31" s="9">
        <v>-4039.22</v>
      </c>
      <c r="N31" s="10">
        <v>0</v>
      </c>
    </row>
    <row r="32" spans="1:14" x14ac:dyDescent="0.35">
      <c r="A32" s="19"/>
      <c r="B32" s="26">
        <v>6071000000</v>
      </c>
      <c r="C32" s="26" t="s">
        <v>44</v>
      </c>
      <c r="D32" s="23">
        <v>-41859.949999999997</v>
      </c>
      <c r="E32" s="24">
        <v>-3169.12</v>
      </c>
      <c r="F32" s="9">
        <v>-40000</v>
      </c>
      <c r="G32" s="9">
        <v>36830.879999999997</v>
      </c>
      <c r="H32" s="10">
        <v>7.9227999999999993E-2</v>
      </c>
      <c r="I32" s="9">
        <v>0</v>
      </c>
      <c r="J32" s="9">
        <v>-3169.12</v>
      </c>
      <c r="K32" s="10">
        <v>0</v>
      </c>
      <c r="L32" s="9">
        <v>0</v>
      </c>
      <c r="M32" s="9">
        <v>-3169.12</v>
      </c>
      <c r="N32" s="10">
        <v>0</v>
      </c>
    </row>
    <row r="33" spans="1:14" x14ac:dyDescent="0.35">
      <c r="A33" s="19"/>
      <c r="B33" s="26">
        <v>6071100000</v>
      </c>
      <c r="C33" s="26" t="s">
        <v>45</v>
      </c>
      <c r="D33" s="23">
        <v>-126</v>
      </c>
      <c r="E33" s="24">
        <v>-842.42000000000007</v>
      </c>
      <c r="F33" s="9">
        <v>-500</v>
      </c>
      <c r="G33" s="9">
        <v>-342.42000000000007</v>
      </c>
      <c r="H33" s="10">
        <v>1.6848400000000001</v>
      </c>
      <c r="I33" s="9">
        <v>0</v>
      </c>
      <c r="J33" s="9">
        <v>-842.42000000000007</v>
      </c>
      <c r="K33" s="10">
        <v>0</v>
      </c>
      <c r="L33" s="9">
        <v>0</v>
      </c>
      <c r="M33" s="9">
        <v>-842.42000000000007</v>
      </c>
      <c r="N33" s="10">
        <v>0</v>
      </c>
    </row>
    <row r="34" spans="1:14" x14ac:dyDescent="0.35">
      <c r="A34" s="19"/>
      <c r="B34" s="26">
        <v>6071180000</v>
      </c>
      <c r="C34" s="26" t="s">
        <v>46</v>
      </c>
      <c r="D34" s="23">
        <v>-680.44999999999993</v>
      </c>
      <c r="E34" s="24">
        <v>0</v>
      </c>
      <c r="F34" s="9">
        <v>-1000</v>
      </c>
      <c r="G34" s="9">
        <v>1000</v>
      </c>
      <c r="H34" s="10">
        <v>0</v>
      </c>
      <c r="I34" s="9">
        <v>0</v>
      </c>
      <c r="J34" s="9">
        <v>0</v>
      </c>
      <c r="K34" s="10">
        <v>0</v>
      </c>
      <c r="L34" s="9">
        <v>0</v>
      </c>
      <c r="M34" s="9">
        <v>0</v>
      </c>
      <c r="N34" s="10">
        <v>0</v>
      </c>
    </row>
    <row r="35" spans="1:14" x14ac:dyDescent="0.35">
      <c r="A35" s="19"/>
      <c r="B35" s="26">
        <v>6071200000</v>
      </c>
      <c r="C35" s="26" t="s">
        <v>47</v>
      </c>
      <c r="D35" s="23">
        <v>-3540</v>
      </c>
      <c r="E35" s="24">
        <v>0</v>
      </c>
      <c r="F35" s="9">
        <v>-3800</v>
      </c>
      <c r="G35" s="9">
        <v>3800</v>
      </c>
      <c r="H35" s="10">
        <v>0</v>
      </c>
      <c r="I35" s="9">
        <v>0</v>
      </c>
      <c r="J35" s="9">
        <v>0</v>
      </c>
      <c r="K35" s="10">
        <v>0</v>
      </c>
      <c r="L35" s="9">
        <v>0</v>
      </c>
      <c r="M35" s="9">
        <v>0</v>
      </c>
      <c r="N35" s="10">
        <v>0</v>
      </c>
    </row>
    <row r="36" spans="1:14" x14ac:dyDescent="0.35">
      <c r="A36" s="19"/>
      <c r="B36" s="26">
        <v>6076100000</v>
      </c>
      <c r="C36" s="26" t="s">
        <v>48</v>
      </c>
      <c r="D36" s="23">
        <v>-4535</v>
      </c>
      <c r="E36" s="24">
        <v>-2170</v>
      </c>
      <c r="F36" s="9">
        <v>0</v>
      </c>
      <c r="G36" s="9">
        <v>-2170</v>
      </c>
      <c r="H36" s="10">
        <v>0</v>
      </c>
      <c r="I36" s="9">
        <v>0</v>
      </c>
      <c r="J36" s="9">
        <v>-2170</v>
      </c>
      <c r="K36" s="10">
        <v>0</v>
      </c>
      <c r="L36" s="9">
        <v>0</v>
      </c>
      <c r="M36" s="9">
        <v>-2170</v>
      </c>
      <c r="N36" s="10">
        <v>0</v>
      </c>
    </row>
    <row r="37" spans="1:14" x14ac:dyDescent="0.35">
      <c r="A37" s="19"/>
      <c r="B37" s="26">
        <v>6080000000</v>
      </c>
      <c r="C37" s="26" t="s">
        <v>49</v>
      </c>
      <c r="D37" s="23">
        <v>-3350</v>
      </c>
      <c r="E37" s="24">
        <v>-38</v>
      </c>
      <c r="F37" s="9">
        <v>-3800</v>
      </c>
      <c r="G37" s="9">
        <v>3762</v>
      </c>
      <c r="H37" s="10">
        <v>0.01</v>
      </c>
      <c r="I37" s="9">
        <v>0</v>
      </c>
      <c r="J37" s="9">
        <v>-38</v>
      </c>
      <c r="K37" s="10">
        <v>0</v>
      </c>
      <c r="L37" s="9">
        <v>0</v>
      </c>
      <c r="M37" s="9">
        <v>-38</v>
      </c>
      <c r="N37" s="10">
        <v>0</v>
      </c>
    </row>
    <row r="38" spans="1:14" x14ac:dyDescent="0.35">
      <c r="A38" s="19"/>
      <c r="B38" s="26">
        <v>6091000000</v>
      </c>
      <c r="C38" s="26" t="s">
        <v>50</v>
      </c>
      <c r="D38" s="23">
        <v>3592.2599999999993</v>
      </c>
      <c r="E38" s="24">
        <v>416.19000000000005</v>
      </c>
      <c r="F38" s="9">
        <v>3500</v>
      </c>
      <c r="G38" s="9">
        <v>-3083.81</v>
      </c>
      <c r="H38" s="10">
        <v>0.11891142857142858</v>
      </c>
      <c r="I38" s="9">
        <v>3500</v>
      </c>
      <c r="J38" s="9">
        <v>-3083.81</v>
      </c>
      <c r="K38" s="10">
        <v>0.11891142857142858</v>
      </c>
      <c r="L38" s="9">
        <v>0</v>
      </c>
      <c r="M38" s="9">
        <v>416.19000000000005</v>
      </c>
      <c r="N38" s="10">
        <v>0</v>
      </c>
    </row>
    <row r="39" spans="1:14" x14ac:dyDescent="0.35">
      <c r="A39" s="22" t="s">
        <v>51</v>
      </c>
      <c r="B39" s="19"/>
      <c r="C39" s="19"/>
      <c r="D39" s="23">
        <v>-97894.69</v>
      </c>
      <c r="E39" s="24">
        <v>-27039.9</v>
      </c>
      <c r="F39" s="9">
        <v>-115072</v>
      </c>
      <c r="G39" s="9">
        <v>88032.1</v>
      </c>
      <c r="H39" s="10">
        <v>0.23498244577308122</v>
      </c>
      <c r="I39" s="9">
        <v>-74880</v>
      </c>
      <c r="J39" s="9">
        <v>47840.1</v>
      </c>
      <c r="K39" s="10">
        <v>0.36110977564102564</v>
      </c>
      <c r="L39" s="9">
        <v>0</v>
      </c>
      <c r="M39" s="9">
        <v>-27039.9</v>
      </c>
      <c r="N39" s="10">
        <v>0</v>
      </c>
    </row>
    <row r="40" spans="1:14" x14ac:dyDescent="0.35">
      <c r="A40" s="22" t="s">
        <v>52</v>
      </c>
      <c r="B40" s="19"/>
      <c r="C40" s="19"/>
      <c r="D40" s="23">
        <v>-76675.42</v>
      </c>
      <c r="E40" s="24">
        <v>-10264.630000000003</v>
      </c>
      <c r="F40" s="9">
        <v>-82649</v>
      </c>
      <c r="G40" s="9">
        <v>72384.37</v>
      </c>
      <c r="H40" s="10">
        <v>0.12419545306053313</v>
      </c>
      <c r="I40" s="9">
        <v>-71359</v>
      </c>
      <c r="J40" s="9">
        <v>61094.369999999995</v>
      </c>
      <c r="K40" s="10">
        <v>0.14384492495690807</v>
      </c>
      <c r="L40" s="9">
        <v>0</v>
      </c>
      <c r="M40" s="9">
        <v>-10264.630000000003</v>
      </c>
      <c r="N40" s="10">
        <v>0</v>
      </c>
    </row>
    <row r="41" spans="1:14" x14ac:dyDescent="0.35">
      <c r="A41" s="25" t="s">
        <v>53</v>
      </c>
      <c r="C41"/>
      <c r="D41" s="23">
        <v>-28170.250000000011</v>
      </c>
      <c r="E41" s="24">
        <v>-3896.5600000000004</v>
      </c>
      <c r="F41" s="9">
        <v>-26364</v>
      </c>
      <c r="G41" s="9">
        <v>22467.439999999999</v>
      </c>
      <c r="H41" s="10">
        <v>0.14779851312395692</v>
      </c>
      <c r="I41" s="9">
        <v>-26084</v>
      </c>
      <c r="J41" s="9">
        <v>22187.439999999999</v>
      </c>
      <c r="K41" s="10">
        <v>0.14938506364054593</v>
      </c>
      <c r="L41" s="9">
        <v>0</v>
      </c>
      <c r="M41" s="9">
        <v>-3896.5600000000004</v>
      </c>
      <c r="N41" s="10">
        <v>0</v>
      </c>
    </row>
    <row r="42" spans="1:14" x14ac:dyDescent="0.35">
      <c r="A42" s="19"/>
      <c r="B42" s="26">
        <v>6211000000</v>
      </c>
      <c r="C42" s="26" t="s">
        <v>54</v>
      </c>
      <c r="D42" s="23">
        <v>-480.52</v>
      </c>
      <c r="E42" s="24">
        <v>0</v>
      </c>
      <c r="F42" s="9">
        <v>0</v>
      </c>
      <c r="G42" s="9">
        <v>0</v>
      </c>
      <c r="H42" s="10">
        <v>0</v>
      </c>
      <c r="I42" s="9">
        <v>0</v>
      </c>
      <c r="J42" s="9">
        <v>0</v>
      </c>
      <c r="K42" s="10">
        <v>0</v>
      </c>
      <c r="L42" s="9">
        <v>0</v>
      </c>
      <c r="M42" s="9">
        <v>0</v>
      </c>
      <c r="N42" s="10">
        <v>0</v>
      </c>
    </row>
    <row r="43" spans="1:14" x14ac:dyDescent="0.35">
      <c r="A43" s="19"/>
      <c r="B43" s="26">
        <v>6226000000</v>
      </c>
      <c r="C43" s="26" t="s">
        <v>55</v>
      </c>
      <c r="D43" s="23">
        <v>-27324.320000000011</v>
      </c>
      <c r="E43" s="24">
        <v>-1244.26</v>
      </c>
      <c r="F43" s="9">
        <v>-26364</v>
      </c>
      <c r="G43" s="9">
        <v>25119.74</v>
      </c>
      <c r="H43" s="10">
        <v>4.7195417994234559E-2</v>
      </c>
      <c r="I43" s="9">
        <v>-26084</v>
      </c>
      <c r="J43" s="9">
        <v>24839.74</v>
      </c>
      <c r="K43" s="10">
        <v>4.7702039564483975E-2</v>
      </c>
      <c r="L43" s="9">
        <v>0</v>
      </c>
      <c r="M43" s="9">
        <v>-1244.26</v>
      </c>
      <c r="N43" s="10">
        <v>0</v>
      </c>
    </row>
    <row r="44" spans="1:14" x14ac:dyDescent="0.35">
      <c r="A44" s="19"/>
      <c r="B44" s="26">
        <v>6226100000</v>
      </c>
      <c r="C44" s="26" t="s">
        <v>56</v>
      </c>
      <c r="D44" s="23">
        <v>0</v>
      </c>
      <c r="E44" s="24">
        <v>-2652.3</v>
      </c>
      <c r="F44" s="9">
        <v>0</v>
      </c>
      <c r="G44" s="9">
        <v>-2652.3</v>
      </c>
      <c r="H44" s="10">
        <v>0</v>
      </c>
      <c r="I44" s="9">
        <v>0</v>
      </c>
      <c r="J44" s="9">
        <v>-2652.3</v>
      </c>
      <c r="K44" s="10">
        <v>0</v>
      </c>
      <c r="L44" s="9">
        <v>0</v>
      </c>
      <c r="M44" s="9">
        <v>-2652.3</v>
      </c>
      <c r="N44" s="10">
        <v>0</v>
      </c>
    </row>
    <row r="45" spans="1:14" x14ac:dyDescent="0.35">
      <c r="A45" s="19"/>
      <c r="B45" s="26">
        <v>6228000000</v>
      </c>
      <c r="C45" s="26" t="s">
        <v>57</v>
      </c>
      <c r="D45" s="23">
        <v>-365.41</v>
      </c>
      <c r="E45" s="24">
        <v>0</v>
      </c>
      <c r="F45" s="9">
        <v>0</v>
      </c>
      <c r="G45" s="9">
        <v>0</v>
      </c>
      <c r="H45" s="10">
        <v>0</v>
      </c>
      <c r="I45" s="9">
        <v>0</v>
      </c>
      <c r="J45" s="9">
        <v>0</v>
      </c>
      <c r="K45" s="10">
        <v>0</v>
      </c>
      <c r="L45" s="9">
        <v>0</v>
      </c>
      <c r="M45" s="9">
        <v>0</v>
      </c>
      <c r="N45" s="10">
        <v>0</v>
      </c>
    </row>
    <row r="46" spans="1:14" x14ac:dyDescent="0.35">
      <c r="A46" s="25" t="s">
        <v>58</v>
      </c>
      <c r="C46"/>
      <c r="D46" s="23">
        <v>-16451.8</v>
      </c>
      <c r="E46" s="24">
        <v>-1503.33</v>
      </c>
      <c r="F46" s="9">
        <v>-10550</v>
      </c>
      <c r="G46" s="9">
        <v>9046.67</v>
      </c>
      <c r="H46" s="10">
        <v>0.14249573459715639</v>
      </c>
      <c r="I46" s="9">
        <v>-6850</v>
      </c>
      <c r="J46" s="9">
        <v>5346.67</v>
      </c>
      <c r="K46" s="10">
        <v>0.21946423357664233</v>
      </c>
      <c r="L46" s="9">
        <v>0</v>
      </c>
      <c r="M46" s="9">
        <v>-1503.33</v>
      </c>
      <c r="N46" s="10">
        <v>0</v>
      </c>
    </row>
    <row r="47" spans="1:14" x14ac:dyDescent="0.35">
      <c r="A47" s="19"/>
      <c r="B47" s="26">
        <v>6230000000</v>
      </c>
      <c r="C47" s="26" t="s">
        <v>59</v>
      </c>
      <c r="D47" s="23">
        <v>-3344.4</v>
      </c>
      <c r="E47" s="24">
        <v>-1503.33</v>
      </c>
      <c r="F47" s="9">
        <v>-7250</v>
      </c>
      <c r="G47" s="9">
        <v>5746.67</v>
      </c>
      <c r="H47" s="10">
        <v>0.2073558620689655</v>
      </c>
      <c r="I47" s="9">
        <v>-5650</v>
      </c>
      <c r="J47" s="9">
        <v>4146.67</v>
      </c>
      <c r="K47" s="10">
        <v>0.26607610619469024</v>
      </c>
      <c r="L47" s="9">
        <v>0</v>
      </c>
      <c r="M47" s="9">
        <v>-1503.33</v>
      </c>
      <c r="N47" s="10">
        <v>0</v>
      </c>
    </row>
    <row r="48" spans="1:14" x14ac:dyDescent="0.35">
      <c r="A48" s="19"/>
      <c r="B48" s="26">
        <v>6231000000</v>
      </c>
      <c r="C48" s="26" t="s">
        <v>60</v>
      </c>
      <c r="D48" s="23">
        <v>0</v>
      </c>
      <c r="E48" s="24">
        <v>0</v>
      </c>
      <c r="F48" s="9">
        <v>-1200</v>
      </c>
      <c r="G48" s="9">
        <v>1200</v>
      </c>
      <c r="H48" s="10">
        <v>0</v>
      </c>
      <c r="I48" s="9">
        <v>-1200</v>
      </c>
      <c r="J48" s="9">
        <v>1200</v>
      </c>
      <c r="K48" s="10">
        <v>0</v>
      </c>
      <c r="L48" s="9">
        <v>0</v>
      </c>
      <c r="M48" s="9">
        <v>0</v>
      </c>
      <c r="N48" s="10">
        <v>0</v>
      </c>
    </row>
    <row r="49" spans="1:14" x14ac:dyDescent="0.35">
      <c r="A49" s="19"/>
      <c r="B49" s="26">
        <v>6231500000</v>
      </c>
      <c r="C49" s="26" t="s">
        <v>61</v>
      </c>
      <c r="D49" s="23">
        <v>-1851.4</v>
      </c>
      <c r="E49" s="24">
        <v>0</v>
      </c>
      <c r="F49" s="9">
        <v>-1800</v>
      </c>
      <c r="G49" s="9">
        <v>1800</v>
      </c>
      <c r="H49" s="10">
        <v>0</v>
      </c>
      <c r="I49" s="9">
        <v>0</v>
      </c>
      <c r="J49" s="9">
        <v>0</v>
      </c>
      <c r="K49" s="10">
        <v>0</v>
      </c>
      <c r="L49" s="9">
        <v>0</v>
      </c>
      <c r="M49" s="9">
        <v>0</v>
      </c>
      <c r="N49" s="10">
        <v>0</v>
      </c>
    </row>
    <row r="50" spans="1:14" x14ac:dyDescent="0.35">
      <c r="A50" s="19"/>
      <c r="B50" s="26">
        <v>6233000000</v>
      </c>
      <c r="C50" s="26" t="s">
        <v>62</v>
      </c>
      <c r="D50" s="23">
        <v>0</v>
      </c>
      <c r="E50" s="24">
        <v>0</v>
      </c>
      <c r="F50" s="9">
        <v>-300</v>
      </c>
      <c r="G50" s="9">
        <v>300</v>
      </c>
      <c r="H50" s="10">
        <v>0</v>
      </c>
      <c r="I50" s="9">
        <v>0</v>
      </c>
      <c r="J50" s="9">
        <v>0</v>
      </c>
      <c r="K50" s="10">
        <v>0</v>
      </c>
      <c r="L50" s="9">
        <v>0</v>
      </c>
      <c r="M50" s="9">
        <v>0</v>
      </c>
      <c r="N50" s="10">
        <v>0</v>
      </c>
    </row>
    <row r="51" spans="1:14" x14ac:dyDescent="0.35">
      <c r="A51" s="19"/>
      <c r="B51" s="26">
        <v>6238000000</v>
      </c>
      <c r="C51" s="26" t="s">
        <v>63</v>
      </c>
      <c r="D51" s="23">
        <v>-11256</v>
      </c>
      <c r="E51" s="24">
        <v>0</v>
      </c>
      <c r="F51" s="9">
        <v>0</v>
      </c>
      <c r="G51" s="9">
        <v>0</v>
      </c>
      <c r="H51" s="10">
        <v>0</v>
      </c>
      <c r="I51" s="9">
        <v>0</v>
      </c>
      <c r="J51" s="9">
        <v>0</v>
      </c>
      <c r="K51" s="10">
        <v>0</v>
      </c>
      <c r="L51" s="9">
        <v>0</v>
      </c>
      <c r="M51" s="9">
        <v>0</v>
      </c>
      <c r="N51" s="10">
        <v>0</v>
      </c>
    </row>
    <row r="52" spans="1:14" x14ac:dyDescent="0.35">
      <c r="A52" s="25" t="s">
        <v>64</v>
      </c>
      <c r="C52"/>
      <c r="D52" s="23">
        <v>-249.54999999999998</v>
      </c>
      <c r="E52" s="24">
        <v>-91.58</v>
      </c>
      <c r="F52" s="9">
        <v>-225</v>
      </c>
      <c r="G52" s="9">
        <v>133.42000000000002</v>
      </c>
      <c r="H52" s="10">
        <v>0.40702222222222223</v>
      </c>
      <c r="I52" s="9">
        <v>-225</v>
      </c>
      <c r="J52" s="9">
        <v>133.42000000000002</v>
      </c>
      <c r="K52" s="10">
        <v>0.40702222222222223</v>
      </c>
      <c r="L52" s="9">
        <v>0</v>
      </c>
      <c r="M52" s="9">
        <v>-91.58</v>
      </c>
      <c r="N52" s="10">
        <v>0</v>
      </c>
    </row>
    <row r="53" spans="1:14" x14ac:dyDescent="0.35">
      <c r="A53" s="19"/>
      <c r="B53" s="26">
        <v>6241000000</v>
      </c>
      <c r="C53" s="26" t="s">
        <v>65</v>
      </c>
      <c r="D53" s="23">
        <v>-249.54999999999998</v>
      </c>
      <c r="E53" s="24">
        <v>-91.58</v>
      </c>
      <c r="F53" s="9">
        <v>-225</v>
      </c>
      <c r="G53" s="9">
        <v>133.42000000000002</v>
      </c>
      <c r="H53" s="10">
        <v>0.40702222222222223</v>
      </c>
      <c r="I53" s="9">
        <v>-225</v>
      </c>
      <c r="J53" s="9">
        <v>133.42000000000002</v>
      </c>
      <c r="K53" s="10">
        <v>0.40702222222222223</v>
      </c>
      <c r="L53" s="9">
        <v>0</v>
      </c>
      <c r="M53" s="9">
        <v>-91.58</v>
      </c>
      <c r="N53" s="10">
        <v>0</v>
      </c>
    </row>
    <row r="54" spans="1:14" x14ac:dyDescent="0.35">
      <c r="A54" s="25" t="s">
        <v>66</v>
      </c>
      <c r="C54"/>
      <c r="D54" s="23">
        <v>-18510.670000000006</v>
      </c>
      <c r="E54" s="24">
        <v>-2167.2400000000002</v>
      </c>
      <c r="F54" s="9">
        <v>-14800</v>
      </c>
      <c r="G54" s="9">
        <v>12632.76</v>
      </c>
      <c r="H54" s="10">
        <v>0.14643513513513515</v>
      </c>
      <c r="I54" s="9">
        <v>-13500</v>
      </c>
      <c r="J54" s="9">
        <v>11332.76</v>
      </c>
      <c r="K54" s="10">
        <v>0.16053629629629632</v>
      </c>
      <c r="L54" s="9">
        <v>0</v>
      </c>
      <c r="M54" s="9">
        <v>-2167.2400000000002</v>
      </c>
      <c r="N54" s="10">
        <v>0</v>
      </c>
    </row>
    <row r="55" spans="1:14" x14ac:dyDescent="0.35">
      <c r="A55" s="19"/>
      <c r="B55" s="26">
        <v>6251000000</v>
      </c>
      <c r="C55" s="26" t="s">
        <v>67</v>
      </c>
      <c r="D55" s="23">
        <v>-12903.180000000002</v>
      </c>
      <c r="E55" s="24">
        <v>-284.14</v>
      </c>
      <c r="F55" s="9">
        <v>-8650</v>
      </c>
      <c r="G55" s="9">
        <v>8365.86</v>
      </c>
      <c r="H55" s="10">
        <v>3.2848554913294796E-2</v>
      </c>
      <c r="I55" s="9">
        <v>-7500</v>
      </c>
      <c r="J55" s="9">
        <v>7215.86</v>
      </c>
      <c r="K55" s="10">
        <v>3.7885333333333333E-2</v>
      </c>
      <c r="L55" s="9">
        <v>0</v>
      </c>
      <c r="M55" s="9">
        <v>-284.14</v>
      </c>
      <c r="N55" s="10">
        <v>0</v>
      </c>
    </row>
    <row r="56" spans="1:14" x14ac:dyDescent="0.35">
      <c r="A56" s="19"/>
      <c r="B56" s="26">
        <v>6251100000</v>
      </c>
      <c r="C56" s="26" t="s">
        <v>68</v>
      </c>
      <c r="D56" s="23">
        <v>0</v>
      </c>
      <c r="E56" s="24">
        <v>-768.19000000000028</v>
      </c>
      <c r="F56" s="9">
        <v>0</v>
      </c>
      <c r="G56" s="9">
        <v>-768.19000000000028</v>
      </c>
      <c r="H56" s="10">
        <v>0</v>
      </c>
      <c r="I56" s="9">
        <v>0</v>
      </c>
      <c r="J56" s="9">
        <v>-768.19000000000028</v>
      </c>
      <c r="K56" s="10">
        <v>0</v>
      </c>
      <c r="L56" s="9">
        <v>0</v>
      </c>
      <c r="M56" s="9">
        <v>-768.19000000000028</v>
      </c>
      <c r="N56" s="10">
        <v>0</v>
      </c>
    </row>
    <row r="57" spans="1:14" x14ac:dyDescent="0.35">
      <c r="A57" s="19"/>
      <c r="B57" s="26">
        <v>6251200000</v>
      </c>
      <c r="C57" s="26" t="s">
        <v>69</v>
      </c>
      <c r="D57" s="23">
        <v>0</v>
      </c>
      <c r="E57" s="24">
        <v>-418.81</v>
      </c>
      <c r="F57" s="9">
        <v>0</v>
      </c>
      <c r="G57" s="9">
        <v>-418.81</v>
      </c>
      <c r="H57" s="10">
        <v>0</v>
      </c>
      <c r="I57" s="9">
        <v>0</v>
      </c>
      <c r="J57" s="9">
        <v>-418.81</v>
      </c>
      <c r="K57" s="10">
        <v>0</v>
      </c>
      <c r="L57" s="9">
        <v>0</v>
      </c>
      <c r="M57" s="9">
        <v>-418.81</v>
      </c>
      <c r="N57" s="10">
        <v>0</v>
      </c>
    </row>
    <row r="58" spans="1:14" x14ac:dyDescent="0.35">
      <c r="A58" s="19"/>
      <c r="B58" s="26">
        <v>6256100000</v>
      </c>
      <c r="C58" s="26" t="s">
        <v>70</v>
      </c>
      <c r="D58" s="23">
        <v>-63.76</v>
      </c>
      <c r="E58" s="24">
        <v>0</v>
      </c>
      <c r="F58" s="9">
        <v>-250</v>
      </c>
      <c r="G58" s="9">
        <v>250</v>
      </c>
      <c r="H58" s="10">
        <v>0</v>
      </c>
      <c r="I58" s="9">
        <v>-200</v>
      </c>
      <c r="J58" s="9">
        <v>200</v>
      </c>
      <c r="K58" s="10">
        <v>0</v>
      </c>
      <c r="L58" s="9">
        <v>0</v>
      </c>
      <c r="M58" s="9">
        <v>0</v>
      </c>
      <c r="N58" s="10">
        <v>0</v>
      </c>
    </row>
    <row r="59" spans="1:14" x14ac:dyDescent="0.35">
      <c r="A59" s="19"/>
      <c r="B59" s="26">
        <v>6256200000</v>
      </c>
      <c r="C59" s="26" t="s">
        <v>71</v>
      </c>
      <c r="D59" s="23">
        <v>-794</v>
      </c>
      <c r="E59" s="24">
        <v>-79.650000000000006</v>
      </c>
      <c r="F59" s="9">
        <v>-800</v>
      </c>
      <c r="G59" s="9">
        <v>720.35</v>
      </c>
      <c r="H59" s="10">
        <v>9.9562500000000012E-2</v>
      </c>
      <c r="I59" s="9">
        <v>-800</v>
      </c>
      <c r="J59" s="9">
        <v>720.35</v>
      </c>
      <c r="K59" s="10">
        <v>9.9562500000000012E-2</v>
      </c>
      <c r="L59" s="9">
        <v>0</v>
      </c>
      <c r="M59" s="9">
        <v>-79.650000000000006</v>
      </c>
      <c r="N59" s="10">
        <v>0</v>
      </c>
    </row>
    <row r="60" spans="1:14" x14ac:dyDescent="0.35">
      <c r="A60" s="19"/>
      <c r="B60" s="26">
        <v>6257000000</v>
      </c>
      <c r="C60" s="26" t="s">
        <v>72</v>
      </c>
      <c r="D60" s="23">
        <v>-704.45</v>
      </c>
      <c r="E60" s="24">
        <v>-114.91</v>
      </c>
      <c r="F60" s="9">
        <v>-2000</v>
      </c>
      <c r="G60" s="9">
        <v>1885.09</v>
      </c>
      <c r="H60" s="10">
        <v>5.7454999999999999E-2</v>
      </c>
      <c r="I60" s="9">
        <v>-2000</v>
      </c>
      <c r="J60" s="9">
        <v>1885.09</v>
      </c>
      <c r="K60" s="10">
        <v>5.7454999999999999E-2</v>
      </c>
      <c r="L60" s="9">
        <v>0</v>
      </c>
      <c r="M60" s="9">
        <v>-114.91</v>
      </c>
      <c r="N60" s="10">
        <v>0</v>
      </c>
    </row>
    <row r="61" spans="1:14" x14ac:dyDescent="0.35">
      <c r="A61" s="19"/>
      <c r="B61" s="26">
        <v>6257100000</v>
      </c>
      <c r="C61" s="26" t="s">
        <v>73</v>
      </c>
      <c r="D61" s="23">
        <v>-3737.42</v>
      </c>
      <c r="E61" s="24">
        <v>-402.97999999999996</v>
      </c>
      <c r="F61" s="9">
        <v>-2500</v>
      </c>
      <c r="G61" s="9">
        <v>2097.02</v>
      </c>
      <c r="H61" s="10">
        <v>0.16119199999999997</v>
      </c>
      <c r="I61" s="9">
        <v>-2500</v>
      </c>
      <c r="J61" s="9">
        <v>2097.02</v>
      </c>
      <c r="K61" s="10">
        <v>0.16119199999999997</v>
      </c>
      <c r="L61" s="9">
        <v>0</v>
      </c>
      <c r="M61" s="9">
        <v>-402.97999999999996</v>
      </c>
      <c r="N61" s="10">
        <v>0</v>
      </c>
    </row>
    <row r="62" spans="1:14" x14ac:dyDescent="0.35">
      <c r="A62" s="19"/>
      <c r="B62" s="26">
        <v>6257200000</v>
      </c>
      <c r="C62" s="26" t="s">
        <v>74</v>
      </c>
      <c r="D62" s="23">
        <v>-307.86</v>
      </c>
      <c r="E62" s="24">
        <v>-98.56</v>
      </c>
      <c r="F62" s="9">
        <v>-600</v>
      </c>
      <c r="G62" s="9">
        <v>501.44</v>
      </c>
      <c r="H62" s="10">
        <v>0.16426666666666667</v>
      </c>
      <c r="I62" s="9">
        <v>-500</v>
      </c>
      <c r="J62" s="9">
        <v>401.44</v>
      </c>
      <c r="K62" s="10">
        <v>0.19712000000000002</v>
      </c>
      <c r="L62" s="9">
        <v>0</v>
      </c>
      <c r="M62" s="9">
        <v>-98.56</v>
      </c>
      <c r="N62" s="10">
        <v>0</v>
      </c>
    </row>
    <row r="63" spans="1:14" x14ac:dyDescent="0.35">
      <c r="A63" s="25" t="s">
        <v>75</v>
      </c>
      <c r="C63"/>
      <c r="D63" s="23">
        <v>-7074.1799999999994</v>
      </c>
      <c r="E63" s="24">
        <v>-1277.46</v>
      </c>
      <c r="F63" s="9">
        <v>-7480</v>
      </c>
      <c r="G63" s="9">
        <v>6202.54</v>
      </c>
      <c r="H63" s="10">
        <v>0.17078342245989306</v>
      </c>
      <c r="I63" s="9">
        <v>-6300</v>
      </c>
      <c r="J63" s="9">
        <v>5022.54</v>
      </c>
      <c r="K63" s="10">
        <v>0.20277142857142857</v>
      </c>
      <c r="L63" s="9">
        <v>0</v>
      </c>
      <c r="M63" s="9">
        <v>-1277.46</v>
      </c>
      <c r="N63" s="10">
        <v>0</v>
      </c>
    </row>
    <row r="64" spans="1:14" x14ac:dyDescent="0.35">
      <c r="A64" s="19"/>
      <c r="B64" s="26">
        <v>6261000000</v>
      </c>
      <c r="C64" s="26" t="s">
        <v>76</v>
      </c>
      <c r="D64" s="23">
        <v>-551.1400000000001</v>
      </c>
      <c r="E64" s="24">
        <v>-63.22</v>
      </c>
      <c r="F64" s="9">
        <v>-550</v>
      </c>
      <c r="G64" s="9">
        <v>486.78</v>
      </c>
      <c r="H64" s="10">
        <v>0.11494545454545455</v>
      </c>
      <c r="I64" s="9">
        <v>-400</v>
      </c>
      <c r="J64" s="9">
        <v>336.78</v>
      </c>
      <c r="K64" s="10">
        <v>0.15805</v>
      </c>
      <c r="L64" s="9">
        <v>0</v>
      </c>
      <c r="M64" s="9">
        <v>-63.22</v>
      </c>
      <c r="N64" s="10">
        <v>0</v>
      </c>
    </row>
    <row r="65" spans="1:14" x14ac:dyDescent="0.35">
      <c r="A65" s="19"/>
      <c r="B65" s="26">
        <v>6262000200</v>
      </c>
      <c r="C65" s="26" t="s">
        <v>77</v>
      </c>
      <c r="D65" s="23">
        <v>-4145.4999999999991</v>
      </c>
      <c r="E65" s="24">
        <v>-629.72</v>
      </c>
      <c r="F65" s="9">
        <v>-4430</v>
      </c>
      <c r="G65" s="9">
        <v>3800.2799999999997</v>
      </c>
      <c r="H65" s="10">
        <v>0.14214898419864561</v>
      </c>
      <c r="I65" s="9">
        <v>-3400</v>
      </c>
      <c r="J65" s="9">
        <v>2770.2799999999997</v>
      </c>
      <c r="K65" s="10">
        <v>0.18521176470588235</v>
      </c>
      <c r="L65" s="9">
        <v>0</v>
      </c>
      <c r="M65" s="9">
        <v>-629.72</v>
      </c>
      <c r="N65" s="10">
        <v>0</v>
      </c>
    </row>
    <row r="66" spans="1:14" x14ac:dyDescent="0.35">
      <c r="A66" s="19"/>
      <c r="B66" s="26">
        <v>6262000300</v>
      </c>
      <c r="C66" s="26" t="s">
        <v>78</v>
      </c>
      <c r="D66" s="23">
        <v>-2377.54</v>
      </c>
      <c r="E66" s="24">
        <v>-584.52</v>
      </c>
      <c r="F66" s="9">
        <v>-2500</v>
      </c>
      <c r="G66" s="9">
        <v>1915.48</v>
      </c>
      <c r="H66" s="10">
        <v>0.23380799999999999</v>
      </c>
      <c r="I66" s="9">
        <v>-2500</v>
      </c>
      <c r="J66" s="9">
        <v>1915.48</v>
      </c>
      <c r="K66" s="10">
        <v>0.23380799999999999</v>
      </c>
      <c r="L66" s="9">
        <v>0</v>
      </c>
      <c r="M66" s="9">
        <v>-584.52</v>
      </c>
      <c r="N66" s="10">
        <v>0</v>
      </c>
    </row>
    <row r="67" spans="1:14" x14ac:dyDescent="0.35">
      <c r="A67" s="25" t="s">
        <v>79</v>
      </c>
      <c r="C67"/>
      <c r="D67" s="23">
        <v>-4913.6400000000021</v>
      </c>
      <c r="E67" s="24">
        <v>-1073.4600000000012</v>
      </c>
      <c r="F67" s="9">
        <v>-3230</v>
      </c>
      <c r="G67" s="9">
        <v>2156.5399999999991</v>
      </c>
      <c r="H67" s="10">
        <v>0.33234055727554218</v>
      </c>
      <c r="I67" s="9">
        <v>-400</v>
      </c>
      <c r="J67" s="9">
        <v>-673.46000000000117</v>
      </c>
      <c r="K67" s="10">
        <v>2.6836500000000028</v>
      </c>
      <c r="L67" s="9">
        <v>0</v>
      </c>
      <c r="M67" s="9">
        <v>-1073.4600000000012</v>
      </c>
      <c r="N67" s="10">
        <v>0</v>
      </c>
    </row>
    <row r="68" spans="1:14" x14ac:dyDescent="0.35">
      <c r="A68" s="19"/>
      <c r="B68" s="26">
        <v>6278000000</v>
      </c>
      <c r="C68" s="26" t="s">
        <v>80</v>
      </c>
      <c r="D68" s="23">
        <v>-4641.840000000002</v>
      </c>
      <c r="E68" s="24">
        <v>-998.66000000000111</v>
      </c>
      <c r="F68" s="9">
        <v>-2830</v>
      </c>
      <c r="G68" s="9">
        <v>1831.3399999999988</v>
      </c>
      <c r="H68" s="10">
        <v>0.35288339222614878</v>
      </c>
      <c r="I68" s="9">
        <v>0</v>
      </c>
      <c r="J68" s="9">
        <v>-998.66000000000111</v>
      </c>
      <c r="K68" s="10">
        <v>0</v>
      </c>
      <c r="L68" s="9">
        <v>0</v>
      </c>
      <c r="M68" s="9">
        <v>-998.66000000000111</v>
      </c>
      <c r="N68" s="10">
        <v>0</v>
      </c>
    </row>
    <row r="69" spans="1:14" x14ac:dyDescent="0.35">
      <c r="A69" s="19"/>
      <c r="B69" s="26">
        <v>6278100000</v>
      </c>
      <c r="C69" s="26" t="s">
        <v>81</v>
      </c>
      <c r="D69" s="23">
        <v>-271.8</v>
      </c>
      <c r="E69" s="24">
        <v>-74.8</v>
      </c>
      <c r="F69" s="9">
        <v>-400</v>
      </c>
      <c r="G69" s="9">
        <v>325.2</v>
      </c>
      <c r="H69" s="10">
        <v>0.187</v>
      </c>
      <c r="I69" s="9">
        <v>-400</v>
      </c>
      <c r="J69" s="9">
        <v>325.2</v>
      </c>
      <c r="K69" s="10">
        <v>0.187</v>
      </c>
      <c r="L69" s="9">
        <v>0</v>
      </c>
      <c r="M69" s="9">
        <v>-74.8</v>
      </c>
      <c r="N69" s="10">
        <v>0</v>
      </c>
    </row>
    <row r="70" spans="1:14" x14ac:dyDescent="0.35">
      <c r="A70" s="25" t="s">
        <v>82</v>
      </c>
      <c r="C70"/>
      <c r="D70" s="23">
        <v>-1305.33</v>
      </c>
      <c r="E70" s="24">
        <v>-255</v>
      </c>
      <c r="F70" s="9">
        <v>-20000</v>
      </c>
      <c r="G70" s="9">
        <v>19745</v>
      </c>
      <c r="H70" s="10">
        <v>1.2749999999999999E-2</v>
      </c>
      <c r="I70" s="9">
        <v>-18000</v>
      </c>
      <c r="J70" s="9">
        <v>17745</v>
      </c>
      <c r="K70" s="10">
        <v>1.4166666666666666E-2</v>
      </c>
      <c r="L70" s="9">
        <v>0</v>
      </c>
      <c r="M70" s="9">
        <v>-255</v>
      </c>
      <c r="N70" s="10">
        <v>0</v>
      </c>
    </row>
    <row r="71" spans="1:14" x14ac:dyDescent="0.35">
      <c r="A71" s="19"/>
      <c r="B71" s="26">
        <v>6281000000</v>
      </c>
      <c r="C71" s="26" t="s">
        <v>83</v>
      </c>
      <c r="D71" s="23">
        <v>-1305.33</v>
      </c>
      <c r="E71" s="24">
        <v>-255</v>
      </c>
      <c r="F71" s="9">
        <v>-20000</v>
      </c>
      <c r="G71" s="9">
        <v>19745</v>
      </c>
      <c r="H71" s="10">
        <v>1.2749999999999999E-2</v>
      </c>
      <c r="I71" s="9">
        <v>-18000</v>
      </c>
      <c r="J71" s="9">
        <v>17745</v>
      </c>
      <c r="K71" s="10">
        <v>1.4166666666666666E-2</v>
      </c>
      <c r="L71" s="9">
        <v>0</v>
      </c>
      <c r="M71" s="9">
        <v>-255</v>
      </c>
      <c r="N71" s="10">
        <v>0</v>
      </c>
    </row>
    <row r="72" spans="1:14" x14ac:dyDescent="0.35">
      <c r="A72" s="22" t="s">
        <v>84</v>
      </c>
      <c r="B72" s="19"/>
      <c r="C72" s="19"/>
      <c r="D72" s="23">
        <v>-38091.710000000006</v>
      </c>
      <c r="E72" s="24">
        <v>-6157.5700000000006</v>
      </c>
      <c r="F72" s="9">
        <v>-20960</v>
      </c>
      <c r="G72" s="9">
        <v>14802.43</v>
      </c>
      <c r="H72" s="10">
        <v>0.2937771946564886</v>
      </c>
      <c r="I72" s="9">
        <v>-20950</v>
      </c>
      <c r="J72" s="9">
        <v>14792.43</v>
      </c>
      <c r="K72" s="10">
        <v>0.29391742243436758</v>
      </c>
      <c r="L72" s="9">
        <v>0</v>
      </c>
      <c r="M72" s="9">
        <v>-6157.5700000000006</v>
      </c>
      <c r="N72" s="10">
        <v>0</v>
      </c>
    </row>
    <row r="73" spans="1:14" x14ac:dyDescent="0.35">
      <c r="A73" s="25" t="s">
        <v>85</v>
      </c>
      <c r="C73"/>
      <c r="D73" s="23">
        <v>-38091.710000000006</v>
      </c>
      <c r="E73" s="24">
        <v>-6157.5700000000006</v>
      </c>
      <c r="F73" s="9">
        <v>-20960</v>
      </c>
      <c r="G73" s="9">
        <v>14802.43</v>
      </c>
      <c r="H73" s="10">
        <v>0.2937771946564886</v>
      </c>
      <c r="I73" s="9">
        <v>-20950</v>
      </c>
      <c r="J73" s="9">
        <v>14792.43</v>
      </c>
      <c r="K73" s="10">
        <v>0.29391742243436758</v>
      </c>
      <c r="L73" s="9">
        <v>0</v>
      </c>
      <c r="M73" s="9">
        <v>-6157.5700000000006</v>
      </c>
      <c r="N73" s="10">
        <v>0</v>
      </c>
    </row>
    <row r="74" spans="1:14" x14ac:dyDescent="0.35">
      <c r="A74" s="19"/>
      <c r="B74" s="26">
        <v>6311000000</v>
      </c>
      <c r="C74" s="26" t="s">
        <v>86</v>
      </c>
      <c r="D74" s="23">
        <v>-16578.670000000002</v>
      </c>
      <c r="E74" s="24">
        <v>-3298.71</v>
      </c>
      <c r="F74" s="9">
        <v>0</v>
      </c>
      <c r="G74" s="9">
        <v>-3298.71</v>
      </c>
      <c r="H74" s="10">
        <v>0</v>
      </c>
      <c r="I74" s="9">
        <v>0</v>
      </c>
      <c r="J74" s="9">
        <v>-3298.71</v>
      </c>
      <c r="K74" s="10">
        <v>0</v>
      </c>
      <c r="L74" s="9">
        <v>0</v>
      </c>
      <c r="M74" s="9">
        <v>-3298.71</v>
      </c>
      <c r="N74" s="10">
        <v>0</v>
      </c>
    </row>
    <row r="75" spans="1:14" x14ac:dyDescent="0.35">
      <c r="A75" s="19"/>
      <c r="B75" s="26">
        <v>6318000000</v>
      </c>
      <c r="C75" s="26" t="s">
        <v>87</v>
      </c>
      <c r="D75" s="23">
        <v>220.37</v>
      </c>
      <c r="E75" s="24">
        <v>0</v>
      </c>
      <c r="F75" s="9">
        <v>-400</v>
      </c>
      <c r="G75" s="9">
        <v>400</v>
      </c>
      <c r="H75" s="10">
        <v>0</v>
      </c>
      <c r="I75" s="9">
        <v>-400</v>
      </c>
      <c r="J75" s="9">
        <v>400</v>
      </c>
      <c r="K75" s="10">
        <v>0</v>
      </c>
      <c r="L75" s="9">
        <v>0</v>
      </c>
      <c r="M75" s="9">
        <v>0</v>
      </c>
      <c r="N75" s="10">
        <v>0</v>
      </c>
    </row>
    <row r="76" spans="1:14" x14ac:dyDescent="0.35">
      <c r="A76" s="19"/>
      <c r="B76" s="26">
        <v>6333000000</v>
      </c>
      <c r="C76" s="26" t="s">
        <v>88</v>
      </c>
      <c r="D76" s="23">
        <v>-4525.9299999999994</v>
      </c>
      <c r="E76" s="24">
        <v>-1219.81</v>
      </c>
      <c r="F76" s="9">
        <v>-4500</v>
      </c>
      <c r="G76" s="9">
        <v>3280.19</v>
      </c>
      <c r="H76" s="10">
        <v>0.27106888888888886</v>
      </c>
      <c r="I76" s="9">
        <v>-4500</v>
      </c>
      <c r="J76" s="9">
        <v>3280.19</v>
      </c>
      <c r="K76" s="10">
        <v>0.27106888888888886</v>
      </c>
      <c r="L76" s="9">
        <v>0</v>
      </c>
      <c r="M76" s="9">
        <v>-1219.81</v>
      </c>
      <c r="N76" s="10">
        <v>0</v>
      </c>
    </row>
    <row r="77" spans="1:14" x14ac:dyDescent="0.35">
      <c r="A77" s="19"/>
      <c r="B77" s="26">
        <v>6335000000</v>
      </c>
      <c r="C77" s="26" t="s">
        <v>89</v>
      </c>
      <c r="D77" s="23">
        <v>-3744.1000000000004</v>
      </c>
      <c r="E77" s="24">
        <v>-674.26</v>
      </c>
      <c r="F77" s="9">
        <v>-2800</v>
      </c>
      <c r="G77" s="9">
        <v>2125.7399999999998</v>
      </c>
      <c r="H77" s="10">
        <v>0.24080714285714286</v>
      </c>
      <c r="I77" s="9">
        <v>-2800</v>
      </c>
      <c r="J77" s="9">
        <v>2125.7399999999998</v>
      </c>
      <c r="K77" s="10">
        <v>0.24080714285714286</v>
      </c>
      <c r="L77" s="9">
        <v>0</v>
      </c>
      <c r="M77" s="9">
        <v>-674.26</v>
      </c>
      <c r="N77" s="10">
        <v>0</v>
      </c>
    </row>
    <row r="78" spans="1:14" x14ac:dyDescent="0.35">
      <c r="A78" s="19"/>
      <c r="B78" s="26">
        <v>6351200000</v>
      </c>
      <c r="C78" s="26" t="s">
        <v>90</v>
      </c>
      <c r="D78" s="23">
        <v>-5451</v>
      </c>
      <c r="E78" s="24">
        <v>0</v>
      </c>
      <c r="F78" s="9">
        <v>0</v>
      </c>
      <c r="G78" s="9">
        <v>0</v>
      </c>
      <c r="H78" s="10">
        <v>0</v>
      </c>
      <c r="I78" s="9">
        <v>0</v>
      </c>
      <c r="J78" s="9">
        <v>0</v>
      </c>
      <c r="K78" s="10">
        <v>0</v>
      </c>
      <c r="L78" s="9">
        <v>0</v>
      </c>
      <c r="M78" s="9">
        <v>0</v>
      </c>
      <c r="N78" s="10">
        <v>0</v>
      </c>
    </row>
    <row r="79" spans="1:14" x14ac:dyDescent="0.35">
      <c r="A79" s="19"/>
      <c r="B79" s="26">
        <v>6351500000</v>
      </c>
      <c r="C79" s="26" t="s">
        <v>91</v>
      </c>
      <c r="D79" s="23">
        <v>-4197</v>
      </c>
      <c r="E79" s="24">
        <v>0</v>
      </c>
      <c r="F79" s="9">
        <v>-9650</v>
      </c>
      <c r="G79" s="9">
        <v>9650</v>
      </c>
      <c r="H79" s="10">
        <v>0</v>
      </c>
      <c r="I79" s="9">
        <v>-9650</v>
      </c>
      <c r="J79" s="9">
        <v>9650</v>
      </c>
      <c r="K79" s="10">
        <v>0</v>
      </c>
      <c r="L79" s="9">
        <v>0</v>
      </c>
      <c r="M79" s="9">
        <v>0</v>
      </c>
      <c r="N79" s="10">
        <v>0</v>
      </c>
    </row>
    <row r="80" spans="1:14" x14ac:dyDescent="0.35">
      <c r="A80" s="19"/>
      <c r="B80" s="26">
        <v>6352000000</v>
      </c>
      <c r="C80" s="26" t="s">
        <v>92</v>
      </c>
      <c r="D80" s="23">
        <v>-3577.2000000000025</v>
      </c>
      <c r="E80" s="24">
        <v>-874.72</v>
      </c>
      <c r="F80" s="9">
        <v>-3300</v>
      </c>
      <c r="G80" s="9">
        <v>2425.2799999999997</v>
      </c>
      <c r="H80" s="10">
        <v>0.26506666666666667</v>
      </c>
      <c r="I80" s="9">
        <v>-3300</v>
      </c>
      <c r="J80" s="9">
        <v>2425.2799999999997</v>
      </c>
      <c r="K80" s="10">
        <v>0.26506666666666667</v>
      </c>
      <c r="L80" s="9">
        <v>0</v>
      </c>
      <c r="M80" s="9">
        <v>-874.72</v>
      </c>
      <c r="N80" s="10">
        <v>0</v>
      </c>
    </row>
    <row r="81" spans="1:14" x14ac:dyDescent="0.35">
      <c r="A81" s="19"/>
      <c r="B81" s="26">
        <v>6378000000</v>
      </c>
      <c r="C81" s="26" t="s">
        <v>93</v>
      </c>
      <c r="D81" s="23">
        <v>-238.18</v>
      </c>
      <c r="E81" s="24">
        <v>-90.07</v>
      </c>
      <c r="F81" s="9">
        <v>-310</v>
      </c>
      <c r="G81" s="9">
        <v>219.93</v>
      </c>
      <c r="H81" s="10">
        <v>0.29054838709677416</v>
      </c>
      <c r="I81" s="9">
        <v>-300</v>
      </c>
      <c r="J81" s="9">
        <v>209.93</v>
      </c>
      <c r="K81" s="10">
        <v>0.3002333333333333</v>
      </c>
      <c r="L81" s="9">
        <v>0</v>
      </c>
      <c r="M81" s="9">
        <v>-90.07</v>
      </c>
      <c r="N81" s="10">
        <v>0</v>
      </c>
    </row>
    <row r="82" spans="1:14" x14ac:dyDescent="0.35">
      <c r="A82" s="22" t="s">
        <v>94</v>
      </c>
      <c r="B82" s="19"/>
      <c r="C82" s="19"/>
      <c r="D82" s="23">
        <v>-734838.35</v>
      </c>
      <c r="E82" s="24">
        <v>-139656.91999999998</v>
      </c>
      <c r="F82" s="9">
        <v>-888611.60580000002</v>
      </c>
      <c r="G82" s="9">
        <v>748954.68580000009</v>
      </c>
      <c r="H82" s="10">
        <v>0.15716306099138727</v>
      </c>
      <c r="I82" s="9">
        <v>-887401.60580000002</v>
      </c>
      <c r="J82" s="9">
        <v>747744.68580000009</v>
      </c>
      <c r="K82" s="10">
        <v>0.15737735776813036</v>
      </c>
      <c r="L82" s="9">
        <v>-862501.60580000002</v>
      </c>
      <c r="M82" s="9">
        <v>722844.68580000009</v>
      </c>
      <c r="N82" s="10">
        <v>0.16192076520305532</v>
      </c>
    </row>
    <row r="83" spans="1:14" x14ac:dyDescent="0.35">
      <c r="A83" s="25" t="s">
        <v>95</v>
      </c>
      <c r="C83"/>
      <c r="D83" s="23">
        <v>-621650.21999999986</v>
      </c>
      <c r="E83" s="24">
        <v>-117460.14999999998</v>
      </c>
      <c r="F83" s="9">
        <v>-707105.34459999995</v>
      </c>
      <c r="G83" s="9">
        <v>589645.19459999993</v>
      </c>
      <c r="H83" s="10">
        <v>0.16611407465240646</v>
      </c>
      <c r="I83" s="9">
        <v>-707105.34459999995</v>
      </c>
      <c r="J83" s="9">
        <v>589645.19459999993</v>
      </c>
      <c r="K83" s="10">
        <v>0.16611407465240646</v>
      </c>
      <c r="L83" s="9">
        <v>-686605.34459999995</v>
      </c>
      <c r="M83" s="9">
        <v>569145.19459999993</v>
      </c>
      <c r="N83" s="10">
        <v>0.1710737484404953</v>
      </c>
    </row>
    <row r="84" spans="1:14" x14ac:dyDescent="0.35">
      <c r="A84" s="19"/>
      <c r="B84" s="26">
        <v>6411000000</v>
      </c>
      <c r="C84" s="26" t="s">
        <v>96</v>
      </c>
      <c r="D84" s="23">
        <v>-567133.69999999995</v>
      </c>
      <c r="E84" s="24">
        <v>-100026.99999999999</v>
      </c>
      <c r="F84" s="9">
        <v>-661965.8398999999</v>
      </c>
      <c r="G84" s="9">
        <v>561938.8398999999</v>
      </c>
      <c r="H84" s="10">
        <v>0.15110598458541394</v>
      </c>
      <c r="I84" s="9">
        <v>-661965.8398999999</v>
      </c>
      <c r="J84" s="9">
        <v>561938.8398999999</v>
      </c>
      <c r="K84" s="10">
        <v>0.15110598458541394</v>
      </c>
      <c r="L84" s="9">
        <v>-661965.8398999999</v>
      </c>
      <c r="M84" s="9">
        <v>561938.8398999999</v>
      </c>
      <c r="N84" s="10">
        <v>0.15110598458541394</v>
      </c>
    </row>
    <row r="85" spans="1:14" x14ac:dyDescent="0.35">
      <c r="A85" s="19"/>
      <c r="B85" s="26">
        <v>6412000000</v>
      </c>
      <c r="C85" s="26" t="s">
        <v>97</v>
      </c>
      <c r="D85" s="23">
        <v>16504.249999999978</v>
      </c>
      <c r="E85" s="24">
        <v>-6514.4599999999919</v>
      </c>
      <c r="F85" s="9">
        <v>-8000</v>
      </c>
      <c r="G85" s="9">
        <v>1485.5400000000081</v>
      </c>
      <c r="H85" s="10">
        <v>0.81430749999999896</v>
      </c>
      <c r="I85" s="9">
        <v>-8000</v>
      </c>
      <c r="J85" s="9">
        <v>1485.5400000000081</v>
      </c>
      <c r="K85" s="10">
        <v>0.81430749999999896</v>
      </c>
      <c r="L85" s="9">
        <v>0</v>
      </c>
      <c r="M85" s="9">
        <v>-6514.4599999999919</v>
      </c>
      <c r="N85" s="10">
        <v>0</v>
      </c>
    </row>
    <row r="86" spans="1:14" x14ac:dyDescent="0.35">
      <c r="A86" s="19"/>
      <c r="B86" s="26">
        <v>6413000000</v>
      </c>
      <c r="C86" s="26" t="s">
        <v>98</v>
      </c>
      <c r="D86" s="23">
        <v>-22407.440000000002</v>
      </c>
      <c r="E86" s="24">
        <v>-6725.0299999999988</v>
      </c>
      <c r="F86" s="9">
        <v>-12000</v>
      </c>
      <c r="G86" s="9">
        <v>5274.9700000000012</v>
      </c>
      <c r="H86" s="10">
        <v>0.56041916666666658</v>
      </c>
      <c r="I86" s="9">
        <v>-12000</v>
      </c>
      <c r="J86" s="9">
        <v>5274.9700000000012</v>
      </c>
      <c r="K86" s="10">
        <v>0.56041916666666658</v>
      </c>
      <c r="L86" s="9">
        <v>0</v>
      </c>
      <c r="M86" s="9">
        <v>-6725.0299999999988</v>
      </c>
      <c r="N86" s="10">
        <v>0</v>
      </c>
    </row>
    <row r="87" spans="1:14" x14ac:dyDescent="0.35">
      <c r="A87" s="19"/>
      <c r="B87" s="26">
        <v>6414000000</v>
      </c>
      <c r="C87" s="26" t="s">
        <v>99</v>
      </c>
      <c r="D87" s="23">
        <v>-28457.329999999998</v>
      </c>
      <c r="E87" s="24">
        <v>0</v>
      </c>
      <c r="F87" s="9">
        <v>-500</v>
      </c>
      <c r="G87" s="9">
        <v>500</v>
      </c>
      <c r="H87" s="10">
        <v>0</v>
      </c>
      <c r="I87" s="9">
        <v>-500</v>
      </c>
      <c r="J87" s="9">
        <v>500</v>
      </c>
      <c r="K87" s="10">
        <v>0</v>
      </c>
      <c r="L87" s="9">
        <v>0</v>
      </c>
      <c r="M87" s="9">
        <v>0</v>
      </c>
      <c r="N87" s="10">
        <v>0</v>
      </c>
    </row>
    <row r="88" spans="1:14" x14ac:dyDescent="0.35">
      <c r="A88" s="19"/>
      <c r="B88" s="26">
        <v>6414010000</v>
      </c>
      <c r="C88" s="26" t="s">
        <v>100</v>
      </c>
      <c r="D88" s="23">
        <v>-20156</v>
      </c>
      <c r="E88" s="24">
        <v>-3568</v>
      </c>
      <c r="F88" s="9">
        <v>-24639.504700000001</v>
      </c>
      <c r="G88" s="9">
        <v>21071.504700000001</v>
      </c>
      <c r="H88" s="10">
        <v>0.14480810565968885</v>
      </c>
      <c r="I88" s="9">
        <v>-24639.504700000001</v>
      </c>
      <c r="J88" s="9">
        <v>21071.504700000001</v>
      </c>
      <c r="K88" s="10">
        <v>0.14480810565968885</v>
      </c>
      <c r="L88" s="9">
        <v>-24639.504700000001</v>
      </c>
      <c r="M88" s="9">
        <v>21071.504700000001</v>
      </c>
      <c r="N88" s="10">
        <v>0.14480810565968885</v>
      </c>
    </row>
    <row r="89" spans="1:14" x14ac:dyDescent="0.35">
      <c r="A89" s="19"/>
      <c r="B89" s="26">
        <v>6414300000</v>
      </c>
      <c r="C89" s="26" t="s">
        <v>101</v>
      </c>
      <c r="D89" s="23">
        <v>0</v>
      </c>
      <c r="E89" s="24">
        <v>-625.66</v>
      </c>
      <c r="F89" s="9">
        <v>0</v>
      </c>
      <c r="G89" s="9">
        <v>-625.66</v>
      </c>
      <c r="H89" s="10">
        <v>0</v>
      </c>
      <c r="I89" s="9">
        <v>0</v>
      </c>
      <c r="J89" s="9">
        <v>-625.66</v>
      </c>
      <c r="K89" s="10">
        <v>0</v>
      </c>
      <c r="L89" s="9">
        <v>0</v>
      </c>
      <c r="M89" s="9">
        <v>-625.66</v>
      </c>
      <c r="N89" s="10">
        <v>0</v>
      </c>
    </row>
    <row r="90" spans="1:14" x14ac:dyDescent="0.35">
      <c r="A90" s="25" t="s">
        <v>102</v>
      </c>
      <c r="C90"/>
      <c r="D90" s="23">
        <v>-110596.13000000003</v>
      </c>
      <c r="E90" s="24">
        <v>-19796.77</v>
      </c>
      <c r="F90" s="9">
        <v>-178896.26120000001</v>
      </c>
      <c r="G90" s="9">
        <v>159099.49120000002</v>
      </c>
      <c r="H90" s="10">
        <v>0.1106606134035852</v>
      </c>
      <c r="I90" s="9">
        <v>-178896.26120000001</v>
      </c>
      <c r="J90" s="9">
        <v>159099.49120000002</v>
      </c>
      <c r="K90" s="10">
        <v>0.1106606134035852</v>
      </c>
      <c r="L90" s="9">
        <v>-175896.26120000001</v>
      </c>
      <c r="M90" s="9">
        <v>156099.49120000002</v>
      </c>
      <c r="N90" s="10">
        <v>0.11254798632411181</v>
      </c>
    </row>
    <row r="91" spans="1:14" x14ac:dyDescent="0.35">
      <c r="A91" s="19"/>
      <c r="B91" s="26">
        <v>6451000000</v>
      </c>
      <c r="C91" s="26" t="s">
        <v>103</v>
      </c>
      <c r="D91" s="23">
        <v>-85886.560000000012</v>
      </c>
      <c r="E91" s="24">
        <v>-10003.26</v>
      </c>
      <c r="F91" s="9">
        <v>-175896.26120000001</v>
      </c>
      <c r="G91" s="9">
        <v>165893.0012</v>
      </c>
      <c r="H91" s="10">
        <v>5.6870225277989024E-2</v>
      </c>
      <c r="I91" s="9">
        <v>-175896.26120000001</v>
      </c>
      <c r="J91" s="9">
        <v>165893.0012</v>
      </c>
      <c r="K91" s="10">
        <v>5.6870225277989024E-2</v>
      </c>
      <c r="L91" s="9">
        <v>-175896.26120000001</v>
      </c>
      <c r="M91" s="9">
        <v>165893.0012</v>
      </c>
      <c r="N91" s="10">
        <v>5.6870225277989024E-2</v>
      </c>
    </row>
    <row r="92" spans="1:14" x14ac:dyDescent="0.35">
      <c r="A92" s="19"/>
      <c r="B92" s="26">
        <v>6452000000</v>
      </c>
      <c r="C92" s="26" t="s">
        <v>104</v>
      </c>
      <c r="D92" s="23">
        <v>-11810.370000000003</v>
      </c>
      <c r="E92" s="24">
        <v>-2430.89</v>
      </c>
      <c r="F92" s="9">
        <v>0</v>
      </c>
      <c r="G92" s="9">
        <v>-2430.89</v>
      </c>
      <c r="H92" s="10">
        <v>0</v>
      </c>
      <c r="I92" s="9">
        <v>0</v>
      </c>
      <c r="J92" s="9">
        <v>-2430.89</v>
      </c>
      <c r="K92" s="10">
        <v>0</v>
      </c>
      <c r="L92" s="9">
        <v>0</v>
      </c>
      <c r="M92" s="9">
        <v>-2430.89</v>
      </c>
      <c r="N92" s="10">
        <v>0</v>
      </c>
    </row>
    <row r="93" spans="1:14" x14ac:dyDescent="0.35">
      <c r="A93" s="19"/>
      <c r="B93" s="26">
        <v>6453000000</v>
      </c>
      <c r="C93" s="26" t="s">
        <v>105</v>
      </c>
      <c r="D93" s="23">
        <v>-19150.55</v>
      </c>
      <c r="E93" s="24">
        <v>-2924.12</v>
      </c>
      <c r="F93" s="9">
        <v>0</v>
      </c>
      <c r="G93" s="9">
        <v>-2924.12</v>
      </c>
      <c r="H93" s="10">
        <v>0</v>
      </c>
      <c r="I93" s="9">
        <v>0</v>
      </c>
      <c r="J93" s="9">
        <v>-2924.12</v>
      </c>
      <c r="K93" s="10">
        <v>0</v>
      </c>
      <c r="L93" s="9">
        <v>0</v>
      </c>
      <c r="M93" s="9">
        <v>-2924.12</v>
      </c>
      <c r="N93" s="10">
        <v>0</v>
      </c>
    </row>
    <row r="94" spans="1:14" x14ac:dyDescent="0.35">
      <c r="A94" s="19"/>
      <c r="B94" s="26">
        <v>6454000000</v>
      </c>
      <c r="C94" s="26" t="s">
        <v>106</v>
      </c>
      <c r="D94" s="23">
        <v>-2472.9699999999998</v>
      </c>
      <c r="E94" s="24">
        <v>-4438.5</v>
      </c>
      <c r="F94" s="9">
        <v>0</v>
      </c>
      <c r="G94" s="9">
        <v>-4438.5</v>
      </c>
      <c r="H94" s="10">
        <v>0</v>
      </c>
      <c r="I94" s="9">
        <v>0</v>
      </c>
      <c r="J94" s="9">
        <v>-4438.5</v>
      </c>
      <c r="K94" s="10">
        <v>0</v>
      </c>
      <c r="L94" s="9">
        <v>0</v>
      </c>
      <c r="M94" s="9">
        <v>-4438.5</v>
      </c>
      <c r="N94" s="10">
        <v>0</v>
      </c>
    </row>
    <row r="95" spans="1:14" x14ac:dyDescent="0.35">
      <c r="A95" s="19"/>
      <c r="B95" s="26">
        <v>6458000000</v>
      </c>
      <c r="C95" s="26" t="s">
        <v>107</v>
      </c>
      <c r="D95" s="23">
        <v>8724.32</v>
      </c>
      <c r="E95" s="24">
        <v>0</v>
      </c>
      <c r="F95" s="9">
        <v>-3000</v>
      </c>
      <c r="G95" s="9">
        <v>3000</v>
      </c>
      <c r="H95" s="10">
        <v>0</v>
      </c>
      <c r="I95" s="9">
        <v>-3000</v>
      </c>
      <c r="J95" s="9">
        <v>3000</v>
      </c>
      <c r="K95" s="10">
        <v>0</v>
      </c>
      <c r="L95" s="9">
        <v>0</v>
      </c>
      <c r="M95" s="9">
        <v>0</v>
      </c>
      <c r="N95" s="10">
        <v>0</v>
      </c>
    </row>
    <row r="96" spans="1:14" x14ac:dyDescent="0.35">
      <c r="A96" s="25" t="s">
        <v>108</v>
      </c>
      <c r="C96"/>
      <c r="D96" s="23">
        <v>-2592</v>
      </c>
      <c r="E96" s="24">
        <v>-2400</v>
      </c>
      <c r="F96" s="9">
        <v>-2610</v>
      </c>
      <c r="G96" s="9">
        <v>210</v>
      </c>
      <c r="H96" s="10">
        <v>0.91954022988505746</v>
      </c>
      <c r="I96" s="9">
        <v>-1400</v>
      </c>
      <c r="J96" s="9">
        <v>-1000</v>
      </c>
      <c r="K96" s="10">
        <v>1.7142857142857142</v>
      </c>
      <c r="L96" s="9">
        <v>0</v>
      </c>
      <c r="M96" s="9">
        <v>-2400</v>
      </c>
      <c r="N96" s="10">
        <v>0</v>
      </c>
    </row>
    <row r="97" spans="1:14" x14ac:dyDescent="0.35">
      <c r="A97" s="19"/>
      <c r="B97" s="26">
        <v>6475000000</v>
      </c>
      <c r="C97" s="26" t="s">
        <v>109</v>
      </c>
      <c r="D97" s="23">
        <v>-2592</v>
      </c>
      <c r="E97" s="24">
        <v>-2400</v>
      </c>
      <c r="F97" s="9">
        <v>-2610</v>
      </c>
      <c r="G97" s="9">
        <v>210</v>
      </c>
      <c r="H97" s="10">
        <v>0.91954022988505746</v>
      </c>
      <c r="I97" s="9">
        <v>-1400</v>
      </c>
      <c r="J97" s="9">
        <v>-1000</v>
      </c>
      <c r="K97" s="10">
        <v>1.7142857142857142</v>
      </c>
      <c r="L97" s="9">
        <v>0</v>
      </c>
      <c r="M97" s="9">
        <v>-2400</v>
      </c>
      <c r="N97" s="10">
        <v>0</v>
      </c>
    </row>
    <row r="98" spans="1:14" x14ac:dyDescent="0.35">
      <c r="A98" s="22" t="s">
        <v>110</v>
      </c>
      <c r="B98" s="19"/>
      <c r="C98" s="19"/>
      <c r="D98" s="23">
        <v>-4913.4699999999957</v>
      </c>
      <c r="E98" s="24">
        <v>-1605.6999999999998</v>
      </c>
      <c r="F98" s="9">
        <v>-23615</v>
      </c>
      <c r="G98" s="9">
        <v>22009.3</v>
      </c>
      <c r="H98" s="10">
        <v>6.7994918484014386E-2</v>
      </c>
      <c r="I98" s="9">
        <v>-6240</v>
      </c>
      <c r="J98" s="9">
        <v>4634.3</v>
      </c>
      <c r="K98" s="10">
        <v>0.25732371794871794</v>
      </c>
      <c r="L98" s="9">
        <v>0</v>
      </c>
      <c r="M98" s="9">
        <v>-1605.6999999999998</v>
      </c>
      <c r="N98" s="10">
        <v>0</v>
      </c>
    </row>
    <row r="99" spans="1:14" x14ac:dyDescent="0.35">
      <c r="A99" s="25" t="s">
        <v>111</v>
      </c>
      <c r="C99"/>
      <c r="D99" s="23">
        <v>-4913.4699999999957</v>
      </c>
      <c r="E99" s="24">
        <v>-1605.6999999999998</v>
      </c>
      <c r="F99" s="9">
        <v>-23615</v>
      </c>
      <c r="G99" s="9">
        <v>22009.3</v>
      </c>
      <c r="H99" s="10">
        <v>6.7994918484014386E-2</v>
      </c>
      <c r="I99" s="9">
        <v>-6240</v>
      </c>
      <c r="J99" s="9">
        <v>4634.3</v>
      </c>
      <c r="K99" s="10">
        <v>0.25732371794871794</v>
      </c>
      <c r="L99" s="9">
        <v>0</v>
      </c>
      <c r="M99" s="9">
        <v>-1605.6999999999998</v>
      </c>
      <c r="N99" s="10">
        <v>0</v>
      </c>
    </row>
    <row r="100" spans="1:14" x14ac:dyDescent="0.35">
      <c r="A100" s="19"/>
      <c r="B100" s="26">
        <v>6511000000</v>
      </c>
      <c r="C100" s="26" t="s">
        <v>112</v>
      </c>
      <c r="D100" s="23">
        <v>-4523.0399999999963</v>
      </c>
      <c r="E100" s="24">
        <v>-1605.6999999999998</v>
      </c>
      <c r="F100" s="9">
        <v>-23115</v>
      </c>
      <c r="G100" s="9">
        <v>21509.3</v>
      </c>
      <c r="H100" s="10">
        <v>6.9465714903742148E-2</v>
      </c>
      <c r="I100" s="9">
        <v>-6240</v>
      </c>
      <c r="J100" s="9">
        <v>4634.3</v>
      </c>
      <c r="K100" s="10">
        <v>0.25732371794871794</v>
      </c>
      <c r="L100" s="9">
        <v>0</v>
      </c>
      <c r="M100" s="9">
        <v>-1605.6999999999998</v>
      </c>
      <c r="N100" s="10">
        <v>0</v>
      </c>
    </row>
    <row r="101" spans="1:14" x14ac:dyDescent="0.35">
      <c r="A101" s="19"/>
      <c r="B101" s="26">
        <v>6516000000</v>
      </c>
      <c r="C101" s="26" t="s">
        <v>113</v>
      </c>
      <c r="D101" s="23">
        <v>-290.39999999999998</v>
      </c>
      <c r="E101" s="24">
        <v>0</v>
      </c>
      <c r="F101" s="9">
        <v>-300</v>
      </c>
      <c r="G101" s="9">
        <v>300</v>
      </c>
      <c r="H101" s="10">
        <v>0</v>
      </c>
      <c r="I101" s="9">
        <v>0</v>
      </c>
      <c r="J101" s="9">
        <v>0</v>
      </c>
      <c r="K101" s="10">
        <v>0</v>
      </c>
      <c r="L101" s="9">
        <v>0</v>
      </c>
      <c r="M101" s="9">
        <v>0</v>
      </c>
      <c r="N101" s="10">
        <v>0</v>
      </c>
    </row>
    <row r="102" spans="1:14" x14ac:dyDescent="0.35">
      <c r="A102" s="19"/>
      <c r="B102" s="26">
        <v>6540000000</v>
      </c>
      <c r="C102" s="26" t="s">
        <v>114</v>
      </c>
      <c r="D102" s="23">
        <v>-40</v>
      </c>
      <c r="E102" s="24">
        <v>0</v>
      </c>
      <c r="F102" s="9">
        <v>-150</v>
      </c>
      <c r="G102" s="9">
        <v>150</v>
      </c>
      <c r="H102" s="10">
        <v>0</v>
      </c>
      <c r="I102" s="9">
        <v>0</v>
      </c>
      <c r="J102" s="9">
        <v>0</v>
      </c>
      <c r="K102" s="10">
        <v>0</v>
      </c>
      <c r="L102" s="9">
        <v>0</v>
      </c>
      <c r="M102" s="9">
        <v>0</v>
      </c>
      <c r="N102" s="10">
        <v>0</v>
      </c>
    </row>
    <row r="103" spans="1:14" x14ac:dyDescent="0.35">
      <c r="A103" s="19"/>
      <c r="B103" s="26">
        <v>6580000000</v>
      </c>
      <c r="C103" s="26" t="s">
        <v>115</v>
      </c>
      <c r="D103" s="23">
        <v>-60.029999999999994</v>
      </c>
      <c r="E103" s="24">
        <v>0</v>
      </c>
      <c r="F103" s="9">
        <v>-50</v>
      </c>
      <c r="G103" s="9">
        <v>50</v>
      </c>
      <c r="H103" s="10">
        <v>0</v>
      </c>
      <c r="I103" s="9">
        <v>0</v>
      </c>
      <c r="J103" s="9">
        <v>0</v>
      </c>
      <c r="K103" s="10">
        <v>0</v>
      </c>
      <c r="L103" s="9">
        <v>0</v>
      </c>
      <c r="M103" s="9">
        <v>0</v>
      </c>
      <c r="N103" s="10">
        <v>0</v>
      </c>
    </row>
    <row r="104" spans="1:14" x14ac:dyDescent="0.35">
      <c r="A104" s="22" t="s">
        <v>116</v>
      </c>
      <c r="B104" s="19"/>
      <c r="C104" s="19"/>
      <c r="D104" s="23">
        <v>1357.06</v>
      </c>
      <c r="E104" s="24">
        <v>176.76</v>
      </c>
      <c r="F104" s="9">
        <v>350</v>
      </c>
      <c r="G104" s="9">
        <v>-173.24</v>
      </c>
      <c r="H104" s="10">
        <v>0.50502857142857138</v>
      </c>
      <c r="I104" s="9">
        <v>350</v>
      </c>
      <c r="J104" s="9">
        <v>-173.24</v>
      </c>
      <c r="K104" s="10">
        <v>0.50502857142857138</v>
      </c>
      <c r="L104" s="9">
        <v>0</v>
      </c>
      <c r="M104" s="9">
        <v>176.76</v>
      </c>
      <c r="N104" s="10">
        <v>0</v>
      </c>
    </row>
    <row r="105" spans="1:14" x14ac:dyDescent="0.35">
      <c r="A105" s="25" t="s">
        <v>117</v>
      </c>
      <c r="C105"/>
      <c r="D105" s="23">
        <v>1357.06</v>
      </c>
      <c r="E105" s="24">
        <v>176.76</v>
      </c>
      <c r="F105" s="9">
        <v>350</v>
      </c>
      <c r="G105" s="9">
        <v>-173.24</v>
      </c>
      <c r="H105" s="10">
        <v>0.50502857142857138</v>
      </c>
      <c r="I105" s="9">
        <v>350</v>
      </c>
      <c r="J105" s="9">
        <v>-173.24</v>
      </c>
      <c r="K105" s="10">
        <v>0.50502857142857138</v>
      </c>
      <c r="L105" s="9">
        <v>0</v>
      </c>
      <c r="M105" s="9">
        <v>176.76</v>
      </c>
      <c r="N105" s="10">
        <v>0</v>
      </c>
    </row>
    <row r="106" spans="1:14" x14ac:dyDescent="0.35">
      <c r="A106" s="19"/>
      <c r="B106" s="26">
        <v>6611030000</v>
      </c>
      <c r="C106" s="26" t="s">
        <v>118</v>
      </c>
      <c r="D106" s="23">
        <v>0</v>
      </c>
      <c r="E106" s="24">
        <v>0</v>
      </c>
      <c r="F106" s="9">
        <v>-100</v>
      </c>
      <c r="G106" s="9">
        <v>100</v>
      </c>
      <c r="H106" s="10">
        <v>0</v>
      </c>
      <c r="I106" s="9">
        <v>-100</v>
      </c>
      <c r="J106" s="9">
        <v>100</v>
      </c>
      <c r="K106" s="10">
        <v>0</v>
      </c>
      <c r="L106" s="9">
        <v>0</v>
      </c>
      <c r="M106" s="9">
        <v>0</v>
      </c>
      <c r="N106" s="10">
        <v>0</v>
      </c>
    </row>
    <row r="107" spans="1:14" x14ac:dyDescent="0.35">
      <c r="A107" s="19"/>
      <c r="B107" s="26">
        <v>6650000000</v>
      </c>
      <c r="C107" s="26" t="s">
        <v>119</v>
      </c>
      <c r="D107" s="23">
        <v>1357.06</v>
      </c>
      <c r="E107" s="24">
        <v>176.76</v>
      </c>
      <c r="F107" s="9">
        <v>450</v>
      </c>
      <c r="G107" s="9">
        <v>-273.24</v>
      </c>
      <c r="H107" s="10">
        <v>0.39279999999999998</v>
      </c>
      <c r="I107" s="9">
        <v>450</v>
      </c>
      <c r="J107" s="9">
        <v>-273.24</v>
      </c>
      <c r="K107" s="10">
        <v>0.39279999999999998</v>
      </c>
      <c r="L107" s="9">
        <v>0</v>
      </c>
      <c r="M107" s="9">
        <v>176.76</v>
      </c>
      <c r="N107" s="10">
        <v>0</v>
      </c>
    </row>
    <row r="108" spans="1:14" x14ac:dyDescent="0.35">
      <c r="A108" s="22" t="s">
        <v>120</v>
      </c>
      <c r="B108" s="19"/>
      <c r="C108" s="19"/>
      <c r="D108" s="23">
        <v>-2126.2799999999997</v>
      </c>
      <c r="E108" s="24">
        <v>-68.66</v>
      </c>
      <c r="F108" s="9">
        <v>-800</v>
      </c>
      <c r="G108" s="9">
        <v>731.34</v>
      </c>
      <c r="H108" s="10">
        <v>8.5824999999999999E-2</v>
      </c>
      <c r="I108" s="9">
        <v>-800</v>
      </c>
      <c r="J108" s="9">
        <v>731.34</v>
      </c>
      <c r="K108" s="10">
        <v>8.5824999999999999E-2</v>
      </c>
      <c r="L108" s="9">
        <v>0</v>
      </c>
      <c r="M108" s="9">
        <v>-68.66</v>
      </c>
      <c r="N108" s="10">
        <v>0</v>
      </c>
    </row>
    <row r="109" spans="1:14" x14ac:dyDescent="0.35">
      <c r="A109" s="25" t="s">
        <v>121</v>
      </c>
      <c r="C109"/>
      <c r="D109" s="23">
        <v>-2126.2799999999997</v>
      </c>
      <c r="E109" s="24">
        <v>-68.66</v>
      </c>
      <c r="F109" s="9">
        <v>-800</v>
      </c>
      <c r="G109" s="9">
        <v>731.34</v>
      </c>
      <c r="H109" s="10">
        <v>8.5824999999999999E-2</v>
      </c>
      <c r="I109" s="9">
        <v>-800</v>
      </c>
      <c r="J109" s="9">
        <v>731.34</v>
      </c>
      <c r="K109" s="10">
        <v>8.5824999999999999E-2</v>
      </c>
      <c r="L109" s="9">
        <v>0</v>
      </c>
      <c r="M109" s="9">
        <v>-68.66</v>
      </c>
      <c r="N109" s="10">
        <v>0</v>
      </c>
    </row>
    <row r="110" spans="1:14" x14ac:dyDescent="0.35">
      <c r="A110" s="19"/>
      <c r="B110" s="26">
        <v>6711000000</v>
      </c>
      <c r="C110" s="26" t="s">
        <v>122</v>
      </c>
      <c r="D110" s="23">
        <v>0</v>
      </c>
      <c r="E110" s="24">
        <v>0</v>
      </c>
      <c r="F110" s="9">
        <v>0</v>
      </c>
      <c r="G110" s="9">
        <v>0</v>
      </c>
      <c r="H110" s="10">
        <v>0</v>
      </c>
      <c r="I110" s="9">
        <v>0</v>
      </c>
      <c r="J110" s="9">
        <v>0</v>
      </c>
      <c r="K110" s="10">
        <v>0</v>
      </c>
      <c r="L110" s="9">
        <v>0</v>
      </c>
      <c r="M110" s="9">
        <v>0</v>
      </c>
      <c r="N110" s="10">
        <v>0</v>
      </c>
    </row>
    <row r="111" spans="1:14" x14ac:dyDescent="0.35">
      <c r="A111" s="19"/>
      <c r="B111" s="26">
        <v>6712000000</v>
      </c>
      <c r="C111" s="26" t="s">
        <v>123</v>
      </c>
      <c r="D111" s="23">
        <v>-35</v>
      </c>
      <c r="E111" s="24">
        <v>0</v>
      </c>
      <c r="F111" s="9">
        <v>-300</v>
      </c>
      <c r="G111" s="9">
        <v>300</v>
      </c>
      <c r="H111" s="10">
        <v>0</v>
      </c>
      <c r="I111" s="9">
        <v>-300</v>
      </c>
      <c r="J111" s="9">
        <v>300</v>
      </c>
      <c r="K111" s="10">
        <v>0</v>
      </c>
      <c r="L111" s="9">
        <v>0</v>
      </c>
      <c r="M111" s="9">
        <v>0</v>
      </c>
      <c r="N111" s="10">
        <v>0</v>
      </c>
    </row>
    <row r="112" spans="1:14" x14ac:dyDescent="0.35">
      <c r="A112" s="19"/>
      <c r="B112" s="26">
        <v>6718000000</v>
      </c>
      <c r="C112" s="26" t="s">
        <v>124</v>
      </c>
      <c r="D112" s="23">
        <v>-2091.2799999999997</v>
      </c>
      <c r="E112" s="24">
        <v>-68.66</v>
      </c>
      <c r="F112" s="9">
        <v>-500</v>
      </c>
      <c r="G112" s="9">
        <v>431.34000000000003</v>
      </c>
      <c r="H112" s="10">
        <v>0.13732</v>
      </c>
      <c r="I112" s="9">
        <v>-500</v>
      </c>
      <c r="J112" s="9">
        <v>431.34000000000003</v>
      </c>
      <c r="K112" s="10">
        <v>0.13732</v>
      </c>
      <c r="L112" s="9">
        <v>0</v>
      </c>
      <c r="M112" s="9">
        <v>-68.66</v>
      </c>
      <c r="N112" s="10">
        <v>0</v>
      </c>
    </row>
    <row r="113" spans="1:14" x14ac:dyDescent="0.35">
      <c r="A113" s="22" t="s">
        <v>125</v>
      </c>
      <c r="B113" s="19"/>
      <c r="C113" s="19"/>
      <c r="D113" s="23">
        <v>24000</v>
      </c>
      <c r="E113" s="24">
        <v>0</v>
      </c>
      <c r="F113" s="9">
        <v>-141500</v>
      </c>
      <c r="G113" s="9">
        <v>141500</v>
      </c>
      <c r="H113" s="10">
        <v>0</v>
      </c>
      <c r="I113" s="9">
        <v>-95300</v>
      </c>
      <c r="J113" s="9">
        <v>95300</v>
      </c>
      <c r="K113" s="10">
        <v>0</v>
      </c>
      <c r="L113" s="9">
        <v>0</v>
      </c>
      <c r="M113" s="9">
        <v>0</v>
      </c>
      <c r="N113" s="10">
        <v>0</v>
      </c>
    </row>
    <row r="114" spans="1:14" x14ac:dyDescent="0.35">
      <c r="A114" s="25" t="s">
        <v>126</v>
      </c>
      <c r="C114"/>
      <c r="D114" s="23">
        <v>24000</v>
      </c>
      <c r="E114" s="24">
        <v>0</v>
      </c>
      <c r="F114" s="9">
        <v>-141500</v>
      </c>
      <c r="G114" s="9">
        <v>141500</v>
      </c>
      <c r="H114" s="10">
        <v>0</v>
      </c>
      <c r="I114" s="9">
        <v>-95300</v>
      </c>
      <c r="J114" s="9">
        <v>95300</v>
      </c>
      <c r="K114" s="10">
        <v>0</v>
      </c>
      <c r="L114" s="9">
        <v>0</v>
      </c>
      <c r="M114" s="9">
        <v>0</v>
      </c>
      <c r="N114" s="10">
        <v>0</v>
      </c>
    </row>
    <row r="115" spans="1:14" x14ac:dyDescent="0.35">
      <c r="A115" s="19"/>
      <c r="B115" s="26">
        <v>6811100000</v>
      </c>
      <c r="C115" s="26" t="s">
        <v>127</v>
      </c>
      <c r="D115" s="23">
        <v>0</v>
      </c>
      <c r="E115" s="24">
        <v>0</v>
      </c>
      <c r="F115" s="9">
        <v>-1500</v>
      </c>
      <c r="G115" s="9">
        <v>1500</v>
      </c>
      <c r="H115" s="10">
        <v>0</v>
      </c>
      <c r="I115" s="9">
        <v>-1500</v>
      </c>
      <c r="J115" s="9">
        <v>1500</v>
      </c>
      <c r="K115" s="10">
        <v>0</v>
      </c>
      <c r="L115" s="9">
        <v>0</v>
      </c>
      <c r="M115" s="9">
        <v>0</v>
      </c>
      <c r="N115" s="10">
        <v>0</v>
      </c>
    </row>
    <row r="116" spans="1:14" x14ac:dyDescent="0.35">
      <c r="A116" s="19"/>
      <c r="B116" s="26">
        <v>6811200000</v>
      </c>
      <c r="C116" s="26" t="s">
        <v>128</v>
      </c>
      <c r="D116" s="23">
        <v>0</v>
      </c>
      <c r="E116" s="24">
        <v>0</v>
      </c>
      <c r="F116" s="9">
        <v>-140000</v>
      </c>
      <c r="G116" s="9">
        <v>140000</v>
      </c>
      <c r="H116" s="10">
        <v>0</v>
      </c>
      <c r="I116" s="9">
        <v>-93800</v>
      </c>
      <c r="J116" s="9">
        <v>93800</v>
      </c>
      <c r="K116" s="10">
        <v>0</v>
      </c>
      <c r="L116" s="9">
        <v>0</v>
      </c>
      <c r="M116" s="9">
        <v>0</v>
      </c>
      <c r="N116" s="10">
        <v>0</v>
      </c>
    </row>
    <row r="117" spans="1:14" x14ac:dyDescent="0.35">
      <c r="A117" s="19"/>
      <c r="B117" s="26">
        <v>6894000000</v>
      </c>
      <c r="C117" s="26" t="s">
        <v>129</v>
      </c>
      <c r="D117" s="23">
        <v>24000</v>
      </c>
      <c r="E117" s="24">
        <v>0</v>
      </c>
      <c r="F117" s="9">
        <v>0</v>
      </c>
      <c r="G117" s="9">
        <v>0</v>
      </c>
      <c r="H117" s="10">
        <v>0</v>
      </c>
      <c r="I117" s="9">
        <v>0</v>
      </c>
      <c r="J117" s="9">
        <v>0</v>
      </c>
      <c r="K117" s="10">
        <v>0</v>
      </c>
      <c r="L117" s="9">
        <v>0</v>
      </c>
      <c r="M117" s="9">
        <v>0</v>
      </c>
      <c r="N117" s="10">
        <v>0</v>
      </c>
    </row>
    <row r="118" spans="1:14" x14ac:dyDescent="0.35">
      <c r="A118" s="18" t="s">
        <v>130</v>
      </c>
      <c r="B118" s="19"/>
      <c r="C118" s="19"/>
      <c r="D118" s="23">
        <v>1248126.8899999992</v>
      </c>
      <c r="E118" s="24">
        <v>177715.93999999994</v>
      </c>
      <c r="F118" s="9">
        <v>1217409.3333000001</v>
      </c>
      <c r="G118" s="9">
        <v>-1039693.3933000001</v>
      </c>
      <c r="H118" s="10">
        <v>0.14597878884193366</v>
      </c>
      <c r="I118" s="9">
        <v>150548.3333</v>
      </c>
      <c r="J118" s="9">
        <v>27167.606699999946</v>
      </c>
      <c r="K118" s="10">
        <v>1.1804577048745046</v>
      </c>
      <c r="L118" s="9">
        <v>33054.833299999991</v>
      </c>
      <c r="M118" s="9">
        <v>144661.10669999995</v>
      </c>
      <c r="N118" s="10">
        <v>5.3763980107562661</v>
      </c>
    </row>
    <row r="119" spans="1:14" x14ac:dyDescent="0.35">
      <c r="A119" s="22" t="s">
        <v>131</v>
      </c>
      <c r="B119" s="19"/>
      <c r="C119" s="19"/>
      <c r="D119" s="23">
        <v>838117.8399999995</v>
      </c>
      <c r="E119" s="24">
        <v>162350.05999999994</v>
      </c>
      <c r="F119" s="9">
        <v>736094.5</v>
      </c>
      <c r="G119" s="9">
        <v>-573744.44000000006</v>
      </c>
      <c r="H119" s="10">
        <v>0.22055600198072386</v>
      </c>
      <c r="I119" s="9">
        <v>32333.5</v>
      </c>
      <c r="J119" s="9">
        <v>130016.55999999994</v>
      </c>
      <c r="K119" s="10">
        <v>5.0211099942783779</v>
      </c>
      <c r="L119" s="9">
        <v>0</v>
      </c>
      <c r="M119" s="9">
        <v>162350.05999999994</v>
      </c>
      <c r="N119" s="10">
        <v>0</v>
      </c>
    </row>
    <row r="120" spans="1:14" x14ac:dyDescent="0.35">
      <c r="A120" s="25" t="s">
        <v>132</v>
      </c>
      <c r="C120"/>
      <c r="D120" s="23">
        <v>760732.79000000015</v>
      </c>
      <c r="E120" s="24">
        <v>151068.64999999994</v>
      </c>
      <c r="F120" s="9">
        <v>659741</v>
      </c>
      <c r="G120" s="9">
        <v>-508672.35000000009</v>
      </c>
      <c r="H120" s="10">
        <v>0.22898175192992393</v>
      </c>
      <c r="I120" s="9">
        <v>18000</v>
      </c>
      <c r="J120" s="9">
        <v>133068.64999999994</v>
      </c>
      <c r="K120" s="10">
        <v>8.3927027777777745</v>
      </c>
      <c r="L120" s="9">
        <v>0</v>
      </c>
      <c r="M120" s="9">
        <v>151068.64999999994</v>
      </c>
      <c r="N120" s="10">
        <v>0</v>
      </c>
    </row>
    <row r="121" spans="1:14" x14ac:dyDescent="0.35">
      <c r="A121" s="19"/>
      <c r="B121" s="26">
        <v>7060000000</v>
      </c>
      <c r="C121" s="26" t="s">
        <v>133</v>
      </c>
      <c r="D121" s="23">
        <v>69796.209999999992</v>
      </c>
      <c r="E121" s="24">
        <v>15533.64</v>
      </c>
      <c r="F121" s="9">
        <v>234881</v>
      </c>
      <c r="G121" s="9">
        <v>-219347.36</v>
      </c>
      <c r="H121" s="10">
        <v>6.6134084919597574E-2</v>
      </c>
      <c r="I121" s="9">
        <v>0</v>
      </c>
      <c r="J121" s="9">
        <v>15533.64</v>
      </c>
      <c r="K121" s="10">
        <v>0</v>
      </c>
      <c r="L121" s="9">
        <v>0</v>
      </c>
      <c r="M121" s="9">
        <v>15533.64</v>
      </c>
      <c r="N121" s="10">
        <v>0</v>
      </c>
    </row>
    <row r="122" spans="1:14" x14ac:dyDescent="0.35">
      <c r="A122" s="19"/>
      <c r="B122" s="26">
        <v>7060001000</v>
      </c>
      <c r="C122" s="26" t="s">
        <v>134</v>
      </c>
      <c r="D122" s="23">
        <v>32430.3</v>
      </c>
      <c r="E122" s="24">
        <v>1015</v>
      </c>
      <c r="F122" s="9">
        <v>32000</v>
      </c>
      <c r="G122" s="9">
        <v>-30985</v>
      </c>
      <c r="H122" s="10">
        <v>3.1718749999999997E-2</v>
      </c>
      <c r="I122" s="9">
        <v>0</v>
      </c>
      <c r="J122" s="9">
        <v>1015</v>
      </c>
      <c r="K122" s="10">
        <v>0</v>
      </c>
      <c r="L122" s="9">
        <v>0</v>
      </c>
      <c r="M122" s="9">
        <v>1015</v>
      </c>
      <c r="N122" s="10">
        <v>0</v>
      </c>
    </row>
    <row r="123" spans="1:14" x14ac:dyDescent="0.35">
      <c r="A123" s="19"/>
      <c r="B123" s="26">
        <v>7060002000</v>
      </c>
      <c r="C123" s="26" t="s">
        <v>135</v>
      </c>
      <c r="D123" s="23">
        <v>252262.74</v>
      </c>
      <c r="E123" s="24">
        <v>59446.939999999995</v>
      </c>
      <c r="F123" s="9">
        <v>0</v>
      </c>
      <c r="G123" s="9">
        <v>59446.939999999995</v>
      </c>
      <c r="H123" s="10">
        <v>0</v>
      </c>
      <c r="I123" s="9">
        <v>0</v>
      </c>
      <c r="J123" s="9">
        <v>59446.939999999995</v>
      </c>
      <c r="K123" s="10">
        <v>0</v>
      </c>
      <c r="L123" s="9">
        <v>0</v>
      </c>
      <c r="M123" s="9">
        <v>59446.939999999995</v>
      </c>
      <c r="N123" s="10">
        <v>0</v>
      </c>
    </row>
    <row r="124" spans="1:14" x14ac:dyDescent="0.35">
      <c r="A124" s="19"/>
      <c r="B124" s="26">
        <v>7060010000</v>
      </c>
      <c r="C124" s="26" t="s">
        <v>136</v>
      </c>
      <c r="D124" s="23">
        <v>31167.340000000106</v>
      </c>
      <c r="E124" s="24">
        <v>6242.7099999999982</v>
      </c>
      <c r="F124" s="9">
        <v>31150</v>
      </c>
      <c r="G124" s="9">
        <v>-24907.29</v>
      </c>
      <c r="H124" s="10">
        <v>0.20040802568218294</v>
      </c>
      <c r="I124" s="9">
        <v>0</v>
      </c>
      <c r="J124" s="9">
        <v>6242.7099999999982</v>
      </c>
      <c r="K124" s="10">
        <v>0</v>
      </c>
      <c r="L124" s="9">
        <v>0</v>
      </c>
      <c r="M124" s="9">
        <v>6242.7099999999982</v>
      </c>
      <c r="N124" s="10">
        <v>0</v>
      </c>
    </row>
    <row r="125" spans="1:14" x14ac:dyDescent="0.35">
      <c r="A125" s="19"/>
      <c r="B125" s="26">
        <v>7060021000</v>
      </c>
      <c r="C125" s="26" t="s">
        <v>137</v>
      </c>
      <c r="D125" s="23">
        <v>5386.5</v>
      </c>
      <c r="E125" s="24">
        <v>3447</v>
      </c>
      <c r="F125" s="9">
        <v>7000</v>
      </c>
      <c r="G125" s="9">
        <v>-3553</v>
      </c>
      <c r="H125" s="10">
        <v>0.49242857142857144</v>
      </c>
      <c r="I125" s="9">
        <v>0</v>
      </c>
      <c r="J125" s="9">
        <v>3447</v>
      </c>
      <c r="K125" s="10">
        <v>0</v>
      </c>
      <c r="L125" s="9">
        <v>0</v>
      </c>
      <c r="M125" s="9">
        <v>3447</v>
      </c>
      <c r="N125" s="10">
        <v>0</v>
      </c>
    </row>
    <row r="126" spans="1:14" x14ac:dyDescent="0.35">
      <c r="A126" s="19"/>
      <c r="B126" s="26">
        <v>7060030000</v>
      </c>
      <c r="C126" s="26" t="s">
        <v>138</v>
      </c>
      <c r="D126" s="23">
        <v>64342.369999999995</v>
      </c>
      <c r="E126" s="24">
        <v>24590.75</v>
      </c>
      <c r="F126" s="9">
        <v>52550</v>
      </c>
      <c r="G126" s="9">
        <v>-27959.25</v>
      </c>
      <c r="H126" s="10">
        <v>0.46794957183634633</v>
      </c>
      <c r="I126" s="9">
        <v>0</v>
      </c>
      <c r="J126" s="9">
        <v>24590.75</v>
      </c>
      <c r="K126" s="10">
        <v>0</v>
      </c>
      <c r="L126" s="9">
        <v>0</v>
      </c>
      <c r="M126" s="9">
        <v>24590.75</v>
      </c>
      <c r="N126" s="10">
        <v>0</v>
      </c>
    </row>
    <row r="127" spans="1:14" x14ac:dyDescent="0.35">
      <c r="A127" s="19"/>
      <c r="B127" s="26">
        <v>7060040000</v>
      </c>
      <c r="C127" s="26" t="s">
        <v>139</v>
      </c>
      <c r="D127" s="23">
        <v>44.16</v>
      </c>
      <c r="E127" s="24">
        <v>0</v>
      </c>
      <c r="F127" s="9">
        <v>0</v>
      </c>
      <c r="G127" s="9">
        <v>0</v>
      </c>
      <c r="H127" s="10">
        <v>0</v>
      </c>
      <c r="I127" s="9">
        <v>0</v>
      </c>
      <c r="J127" s="9">
        <v>0</v>
      </c>
      <c r="K127" s="10">
        <v>0</v>
      </c>
      <c r="L127" s="9">
        <v>0</v>
      </c>
      <c r="M127" s="9">
        <v>0</v>
      </c>
      <c r="N127" s="10">
        <v>0</v>
      </c>
    </row>
    <row r="128" spans="1:14" x14ac:dyDescent="0.35">
      <c r="A128" s="19"/>
      <c r="B128" s="26">
        <v>7060080000</v>
      </c>
      <c r="C128" s="26" t="s">
        <v>140</v>
      </c>
      <c r="D128" s="23">
        <v>42200.600000000064</v>
      </c>
      <c r="E128" s="24">
        <v>10750.899999999996</v>
      </c>
      <c r="F128" s="9">
        <v>67000</v>
      </c>
      <c r="G128" s="9">
        <v>-56249.100000000006</v>
      </c>
      <c r="H128" s="10">
        <v>0.16046119402985068</v>
      </c>
      <c r="I128" s="9">
        <v>0</v>
      </c>
      <c r="J128" s="9">
        <v>10750.899999999996</v>
      </c>
      <c r="K128" s="10">
        <v>0</v>
      </c>
      <c r="L128" s="9">
        <v>0</v>
      </c>
      <c r="M128" s="9">
        <v>10750.899999999996</v>
      </c>
      <c r="N128" s="10">
        <v>0</v>
      </c>
    </row>
    <row r="129" spans="1:14" x14ac:dyDescent="0.35">
      <c r="A129" s="19"/>
      <c r="B129" s="26">
        <v>7060081000</v>
      </c>
      <c r="C129" s="26" t="s">
        <v>141</v>
      </c>
      <c r="D129" s="23">
        <v>15464.939999999991</v>
      </c>
      <c r="E129" s="24">
        <v>645.33000000000004</v>
      </c>
      <c r="F129" s="9">
        <v>10000</v>
      </c>
      <c r="G129" s="9">
        <v>-9354.67</v>
      </c>
      <c r="H129" s="10">
        <v>6.4533000000000007E-2</v>
      </c>
      <c r="I129" s="9">
        <v>0</v>
      </c>
      <c r="J129" s="9">
        <v>645.33000000000004</v>
      </c>
      <c r="K129" s="10">
        <v>0</v>
      </c>
      <c r="L129" s="9">
        <v>0</v>
      </c>
      <c r="M129" s="9">
        <v>645.33000000000004</v>
      </c>
      <c r="N129" s="10">
        <v>0</v>
      </c>
    </row>
    <row r="130" spans="1:14" x14ac:dyDescent="0.35">
      <c r="A130" s="19"/>
      <c r="B130" s="26">
        <v>7060082000</v>
      </c>
      <c r="C130" s="26" t="s">
        <v>142</v>
      </c>
      <c r="D130" s="23">
        <v>14463.070000000002</v>
      </c>
      <c r="E130" s="24">
        <v>8022.0199999999995</v>
      </c>
      <c r="F130" s="9">
        <v>0</v>
      </c>
      <c r="G130" s="9">
        <v>8022.0199999999995</v>
      </c>
      <c r="H130" s="10">
        <v>0</v>
      </c>
      <c r="I130" s="9">
        <v>0</v>
      </c>
      <c r="J130" s="9">
        <v>8022.0199999999995</v>
      </c>
      <c r="K130" s="10">
        <v>0</v>
      </c>
      <c r="L130" s="9">
        <v>0</v>
      </c>
      <c r="M130" s="9">
        <v>8022.0199999999995</v>
      </c>
      <c r="N130" s="10">
        <v>0</v>
      </c>
    </row>
    <row r="131" spans="1:14" x14ac:dyDescent="0.35">
      <c r="A131" s="19"/>
      <c r="B131" s="26">
        <v>7061000000</v>
      </c>
      <c r="C131" s="26" t="s">
        <v>143</v>
      </c>
      <c r="D131" s="23">
        <v>20476.099999999999</v>
      </c>
      <c r="E131" s="24">
        <v>4184.9799999999996</v>
      </c>
      <c r="F131" s="9">
        <v>20000</v>
      </c>
      <c r="G131" s="9">
        <v>-15815.02</v>
      </c>
      <c r="H131" s="10">
        <v>0.20924899999999999</v>
      </c>
      <c r="I131" s="9">
        <v>18000</v>
      </c>
      <c r="J131" s="9">
        <v>-13815.02</v>
      </c>
      <c r="K131" s="10">
        <v>0.23249888888888887</v>
      </c>
      <c r="L131" s="9">
        <v>0</v>
      </c>
      <c r="M131" s="9">
        <v>4184.9799999999996</v>
      </c>
      <c r="N131" s="10">
        <v>0</v>
      </c>
    </row>
    <row r="132" spans="1:14" x14ac:dyDescent="0.35">
      <c r="A132" s="19"/>
      <c r="B132" s="26">
        <v>7061200000</v>
      </c>
      <c r="C132" s="26" t="s">
        <v>144</v>
      </c>
      <c r="D132" s="23">
        <v>696.12999999999943</v>
      </c>
      <c r="E132" s="24">
        <v>45.870000000000012</v>
      </c>
      <c r="F132" s="9">
        <v>2100</v>
      </c>
      <c r="G132" s="9">
        <v>-2054.13</v>
      </c>
      <c r="H132" s="10">
        <v>2.184285714285715E-2</v>
      </c>
      <c r="I132" s="9">
        <v>0</v>
      </c>
      <c r="J132" s="9">
        <v>45.870000000000012</v>
      </c>
      <c r="K132" s="10">
        <v>0</v>
      </c>
      <c r="L132" s="9">
        <v>0</v>
      </c>
      <c r="M132" s="9">
        <v>45.870000000000012</v>
      </c>
      <c r="N132" s="10">
        <v>0</v>
      </c>
    </row>
    <row r="133" spans="1:14" x14ac:dyDescent="0.35">
      <c r="A133" s="19"/>
      <c r="B133" s="26">
        <v>7061210000</v>
      </c>
      <c r="C133" s="26" t="s">
        <v>145</v>
      </c>
      <c r="D133" s="23">
        <v>173.32999999999998</v>
      </c>
      <c r="E133" s="24">
        <v>33.33</v>
      </c>
      <c r="F133" s="9">
        <v>460</v>
      </c>
      <c r="G133" s="9">
        <v>-426.67</v>
      </c>
      <c r="H133" s="10">
        <v>7.2456521739130433E-2</v>
      </c>
      <c r="I133" s="9">
        <v>0</v>
      </c>
      <c r="J133" s="9">
        <v>33.33</v>
      </c>
      <c r="K133" s="10">
        <v>0</v>
      </c>
      <c r="L133" s="9">
        <v>0</v>
      </c>
      <c r="M133" s="9">
        <v>33.33</v>
      </c>
      <c r="N133" s="10">
        <v>0</v>
      </c>
    </row>
    <row r="134" spans="1:14" x14ac:dyDescent="0.35">
      <c r="A134" s="19"/>
      <c r="B134" s="26">
        <v>7061211000</v>
      </c>
      <c r="C134" s="26" t="s">
        <v>146</v>
      </c>
      <c r="D134" s="23">
        <v>113</v>
      </c>
      <c r="E134" s="24">
        <v>108</v>
      </c>
      <c r="F134" s="9">
        <v>0</v>
      </c>
      <c r="G134" s="9">
        <v>108</v>
      </c>
      <c r="H134" s="10">
        <v>0</v>
      </c>
      <c r="I134" s="9">
        <v>0</v>
      </c>
      <c r="J134" s="9">
        <v>108</v>
      </c>
      <c r="K134" s="10">
        <v>0</v>
      </c>
      <c r="L134" s="9">
        <v>0</v>
      </c>
      <c r="M134" s="9">
        <v>108</v>
      </c>
      <c r="N134" s="10">
        <v>0</v>
      </c>
    </row>
    <row r="135" spans="1:14" x14ac:dyDescent="0.35">
      <c r="A135" s="19"/>
      <c r="B135" s="26">
        <v>7061220000</v>
      </c>
      <c r="C135" s="26" t="s">
        <v>147</v>
      </c>
      <c r="D135" s="23">
        <v>1626.71</v>
      </c>
      <c r="E135" s="24">
        <v>0</v>
      </c>
      <c r="F135" s="9">
        <v>350</v>
      </c>
      <c r="G135" s="9">
        <v>-350</v>
      </c>
      <c r="H135" s="10">
        <v>0</v>
      </c>
      <c r="I135" s="9">
        <v>0</v>
      </c>
      <c r="J135" s="9">
        <v>0</v>
      </c>
      <c r="K135" s="10">
        <v>0</v>
      </c>
      <c r="L135" s="9">
        <v>0</v>
      </c>
      <c r="M135" s="9">
        <v>0</v>
      </c>
      <c r="N135" s="10">
        <v>0</v>
      </c>
    </row>
    <row r="136" spans="1:14" x14ac:dyDescent="0.35">
      <c r="A136" s="19"/>
      <c r="B136" s="26">
        <v>7061221000</v>
      </c>
      <c r="C136" s="26" t="s">
        <v>148</v>
      </c>
      <c r="D136" s="23">
        <v>1175.6600000000001</v>
      </c>
      <c r="E136" s="24">
        <v>0</v>
      </c>
      <c r="F136" s="9">
        <v>0</v>
      </c>
      <c r="G136" s="9">
        <v>0</v>
      </c>
      <c r="H136" s="10">
        <v>0</v>
      </c>
      <c r="I136" s="9">
        <v>0</v>
      </c>
      <c r="J136" s="9">
        <v>0</v>
      </c>
      <c r="K136" s="10">
        <v>0</v>
      </c>
      <c r="L136" s="9">
        <v>0</v>
      </c>
      <c r="M136" s="9">
        <v>0</v>
      </c>
      <c r="N136" s="10">
        <v>0</v>
      </c>
    </row>
    <row r="137" spans="1:14" x14ac:dyDescent="0.35">
      <c r="A137" s="19"/>
      <c r="B137" s="26">
        <v>7061222000</v>
      </c>
      <c r="C137" s="26" t="s">
        <v>149</v>
      </c>
      <c r="D137" s="23">
        <v>74.98</v>
      </c>
      <c r="E137" s="24">
        <v>30</v>
      </c>
      <c r="F137" s="9">
        <v>0</v>
      </c>
      <c r="G137" s="9">
        <v>30</v>
      </c>
      <c r="H137" s="10">
        <v>0</v>
      </c>
      <c r="I137" s="9">
        <v>0</v>
      </c>
      <c r="J137" s="9">
        <v>30</v>
      </c>
      <c r="K137" s="10">
        <v>0</v>
      </c>
      <c r="L137" s="9">
        <v>0</v>
      </c>
      <c r="M137" s="9">
        <v>30</v>
      </c>
      <c r="N137" s="10">
        <v>0</v>
      </c>
    </row>
    <row r="138" spans="1:14" x14ac:dyDescent="0.35">
      <c r="A138" s="19"/>
      <c r="B138" s="26">
        <v>7061230000</v>
      </c>
      <c r="C138" s="26" t="s">
        <v>150</v>
      </c>
      <c r="D138" s="23">
        <v>10211.440000000011</v>
      </c>
      <c r="E138" s="24">
        <v>963.10999999999979</v>
      </c>
      <c r="F138" s="9">
        <v>11050</v>
      </c>
      <c r="G138" s="9">
        <v>-10086.89</v>
      </c>
      <c r="H138" s="10">
        <v>8.715927601809953E-2</v>
      </c>
      <c r="I138" s="9">
        <v>0</v>
      </c>
      <c r="J138" s="9">
        <v>963.10999999999979</v>
      </c>
      <c r="K138" s="10">
        <v>0</v>
      </c>
      <c r="L138" s="9">
        <v>0</v>
      </c>
      <c r="M138" s="9">
        <v>963.10999999999979</v>
      </c>
      <c r="N138" s="10">
        <v>0</v>
      </c>
    </row>
    <row r="139" spans="1:14" x14ac:dyDescent="0.35">
      <c r="A139" s="19"/>
      <c r="B139" s="26">
        <v>7061240000</v>
      </c>
      <c r="C139" s="26" t="s">
        <v>151</v>
      </c>
      <c r="D139" s="23">
        <v>1365</v>
      </c>
      <c r="E139" s="24">
        <v>505</v>
      </c>
      <c r="F139" s="9">
        <v>0</v>
      </c>
      <c r="G139" s="9">
        <v>505</v>
      </c>
      <c r="H139" s="10">
        <v>0</v>
      </c>
      <c r="I139" s="9">
        <v>0</v>
      </c>
      <c r="J139" s="9">
        <v>505</v>
      </c>
      <c r="K139" s="10">
        <v>0</v>
      </c>
      <c r="L139" s="9">
        <v>0</v>
      </c>
      <c r="M139" s="9">
        <v>505</v>
      </c>
      <c r="N139" s="10">
        <v>0</v>
      </c>
    </row>
    <row r="140" spans="1:14" x14ac:dyDescent="0.35">
      <c r="A140" s="19"/>
      <c r="B140" s="26">
        <v>7062500000</v>
      </c>
      <c r="C140" s="26" t="s">
        <v>152</v>
      </c>
      <c r="D140" s="23">
        <v>5061.6900000000005</v>
      </c>
      <c r="E140" s="24">
        <v>1941.25</v>
      </c>
      <c r="F140" s="9">
        <v>4500</v>
      </c>
      <c r="G140" s="9">
        <v>-2558.75</v>
      </c>
      <c r="H140" s="10">
        <v>0.43138888888888888</v>
      </c>
      <c r="I140" s="9">
        <v>0</v>
      </c>
      <c r="J140" s="9">
        <v>1941.25</v>
      </c>
      <c r="K140" s="10">
        <v>0</v>
      </c>
      <c r="L140" s="9">
        <v>0</v>
      </c>
      <c r="M140" s="9">
        <v>1941.25</v>
      </c>
      <c r="N140" s="10">
        <v>0</v>
      </c>
    </row>
    <row r="141" spans="1:14" x14ac:dyDescent="0.35">
      <c r="A141" s="19"/>
      <c r="B141" s="26">
        <v>7062510000</v>
      </c>
      <c r="C141" s="26" t="s">
        <v>153</v>
      </c>
      <c r="D141" s="23">
        <v>350.01</v>
      </c>
      <c r="E141" s="24">
        <v>0</v>
      </c>
      <c r="F141" s="9">
        <v>6000</v>
      </c>
      <c r="G141" s="9">
        <v>-6000</v>
      </c>
      <c r="H141" s="10">
        <v>0</v>
      </c>
      <c r="I141" s="9">
        <v>0</v>
      </c>
      <c r="J141" s="9">
        <v>0</v>
      </c>
      <c r="K141" s="10">
        <v>0</v>
      </c>
      <c r="L141" s="9">
        <v>0</v>
      </c>
      <c r="M141" s="9">
        <v>0</v>
      </c>
      <c r="N141" s="10">
        <v>0</v>
      </c>
    </row>
    <row r="142" spans="1:14" x14ac:dyDescent="0.35">
      <c r="A142" s="19"/>
      <c r="B142" s="26">
        <v>7063000000</v>
      </c>
      <c r="C142" s="26" t="s">
        <v>154</v>
      </c>
      <c r="D142" s="23">
        <v>191104.68000000011</v>
      </c>
      <c r="E142" s="24">
        <v>13094.99</v>
      </c>
      <c r="F142" s="9">
        <v>180000</v>
      </c>
      <c r="G142" s="9">
        <v>-166905.01</v>
      </c>
      <c r="H142" s="10">
        <v>7.2749944444444437E-2</v>
      </c>
      <c r="I142" s="9">
        <v>0</v>
      </c>
      <c r="J142" s="9">
        <v>13094.99</v>
      </c>
      <c r="K142" s="10">
        <v>0</v>
      </c>
      <c r="L142" s="9">
        <v>0</v>
      </c>
      <c r="M142" s="9">
        <v>13094.99</v>
      </c>
      <c r="N142" s="10">
        <v>0</v>
      </c>
    </row>
    <row r="143" spans="1:14" x14ac:dyDescent="0.35">
      <c r="A143" s="19"/>
      <c r="B143" s="26">
        <v>7064000000</v>
      </c>
      <c r="C143" s="26" t="s">
        <v>155</v>
      </c>
      <c r="D143" s="23">
        <v>0</v>
      </c>
      <c r="E143" s="24">
        <v>297</v>
      </c>
      <c r="F143" s="9">
        <v>0</v>
      </c>
      <c r="G143" s="9">
        <v>297</v>
      </c>
      <c r="H143" s="10">
        <v>0</v>
      </c>
      <c r="I143" s="9">
        <v>0</v>
      </c>
      <c r="J143" s="9">
        <v>297</v>
      </c>
      <c r="K143" s="10">
        <v>0</v>
      </c>
      <c r="L143" s="9">
        <v>0</v>
      </c>
      <c r="M143" s="9">
        <v>297</v>
      </c>
      <c r="N143" s="10">
        <v>0</v>
      </c>
    </row>
    <row r="144" spans="1:14" x14ac:dyDescent="0.35">
      <c r="A144" s="19"/>
      <c r="B144" s="26">
        <v>7068000000</v>
      </c>
      <c r="C144" s="26" t="s">
        <v>156</v>
      </c>
      <c r="D144" s="23">
        <v>190</v>
      </c>
      <c r="E144" s="24">
        <v>170.82999999999998</v>
      </c>
      <c r="F144" s="9">
        <v>200</v>
      </c>
      <c r="G144" s="9">
        <v>-29.170000000000016</v>
      </c>
      <c r="H144" s="10">
        <v>0.85414999999999996</v>
      </c>
      <c r="I144" s="9">
        <v>0</v>
      </c>
      <c r="J144" s="9">
        <v>170.82999999999998</v>
      </c>
      <c r="K144" s="10">
        <v>0</v>
      </c>
      <c r="L144" s="9">
        <v>0</v>
      </c>
      <c r="M144" s="9">
        <v>170.82999999999998</v>
      </c>
      <c r="N144" s="10">
        <v>0</v>
      </c>
    </row>
    <row r="145" spans="1:14" x14ac:dyDescent="0.35">
      <c r="A145" s="19"/>
      <c r="B145" s="26">
        <v>7070000000</v>
      </c>
      <c r="C145" s="26" t="s">
        <v>157</v>
      </c>
      <c r="D145" s="23">
        <v>555.83000000000004</v>
      </c>
      <c r="E145" s="24">
        <v>0</v>
      </c>
      <c r="F145" s="9">
        <v>500</v>
      </c>
      <c r="G145" s="9">
        <v>-500</v>
      </c>
      <c r="H145" s="10">
        <v>0</v>
      </c>
      <c r="I145" s="9">
        <v>0</v>
      </c>
      <c r="J145" s="9">
        <v>0</v>
      </c>
      <c r="K145" s="10">
        <v>0</v>
      </c>
      <c r="L145" s="9">
        <v>0</v>
      </c>
      <c r="M145" s="9">
        <v>0</v>
      </c>
      <c r="N145" s="10">
        <v>0</v>
      </c>
    </row>
    <row r="146" spans="1:14" x14ac:dyDescent="0.35">
      <c r="A146" s="25" t="s">
        <v>158</v>
      </c>
      <c r="C146"/>
      <c r="D146" s="23">
        <v>57189.169999999503</v>
      </c>
      <c r="E146" s="24">
        <v>8887.6900000000023</v>
      </c>
      <c r="F146" s="9">
        <v>58620</v>
      </c>
      <c r="G146" s="9">
        <v>-49732.31</v>
      </c>
      <c r="H146" s="10">
        <v>0.15161531900375302</v>
      </c>
      <c r="I146" s="9">
        <v>0</v>
      </c>
      <c r="J146" s="9">
        <v>8887.6900000000023</v>
      </c>
      <c r="K146" s="10">
        <v>0</v>
      </c>
      <c r="L146" s="9">
        <v>0</v>
      </c>
      <c r="M146" s="9">
        <v>8887.6900000000023</v>
      </c>
      <c r="N146" s="10">
        <v>0</v>
      </c>
    </row>
    <row r="147" spans="1:14" x14ac:dyDescent="0.35">
      <c r="A147" s="19"/>
      <c r="B147" s="26">
        <v>7071000000</v>
      </c>
      <c r="C147" s="26" t="s">
        <v>159</v>
      </c>
      <c r="D147" s="23">
        <v>257.58999999999992</v>
      </c>
      <c r="E147" s="24">
        <v>0</v>
      </c>
      <c r="F147" s="9">
        <v>120</v>
      </c>
      <c r="G147" s="9">
        <v>-120</v>
      </c>
      <c r="H147" s="10">
        <v>0</v>
      </c>
      <c r="I147" s="9">
        <v>0</v>
      </c>
      <c r="J147" s="9">
        <v>0</v>
      </c>
      <c r="K147" s="10">
        <v>0</v>
      </c>
      <c r="L147" s="9">
        <v>0</v>
      </c>
      <c r="M147" s="9">
        <v>0</v>
      </c>
      <c r="N147" s="10">
        <v>0</v>
      </c>
    </row>
    <row r="148" spans="1:14" x14ac:dyDescent="0.35">
      <c r="A148" s="19"/>
      <c r="B148" s="26">
        <v>7071300000</v>
      </c>
      <c r="C148" s="26" t="s">
        <v>160</v>
      </c>
      <c r="D148" s="23">
        <v>55476.659999999509</v>
      </c>
      <c r="E148" s="24">
        <v>8825.9800000000032</v>
      </c>
      <c r="F148" s="9">
        <v>57000</v>
      </c>
      <c r="G148" s="9">
        <v>-48174.02</v>
      </c>
      <c r="H148" s="10">
        <v>0.15484175438596498</v>
      </c>
      <c r="I148" s="9">
        <v>0</v>
      </c>
      <c r="J148" s="9">
        <v>8825.9800000000032</v>
      </c>
      <c r="K148" s="10">
        <v>0</v>
      </c>
      <c r="L148" s="9">
        <v>0</v>
      </c>
      <c r="M148" s="9">
        <v>8825.9800000000032</v>
      </c>
      <c r="N148" s="10">
        <v>0</v>
      </c>
    </row>
    <row r="149" spans="1:14" x14ac:dyDescent="0.35">
      <c r="A149" s="19"/>
      <c r="B149" s="26">
        <v>7071400000</v>
      </c>
      <c r="C149" s="26" t="s">
        <v>161</v>
      </c>
      <c r="D149" s="23">
        <v>0</v>
      </c>
      <c r="E149" s="24">
        <v>52.13</v>
      </c>
      <c r="F149" s="9">
        <v>0</v>
      </c>
      <c r="G149" s="9">
        <v>52.13</v>
      </c>
      <c r="H149" s="10">
        <v>0</v>
      </c>
      <c r="I149" s="9">
        <v>0</v>
      </c>
      <c r="J149" s="9">
        <v>52.13</v>
      </c>
      <c r="K149" s="10">
        <v>0</v>
      </c>
      <c r="L149" s="9">
        <v>0</v>
      </c>
      <c r="M149" s="9">
        <v>52.13</v>
      </c>
      <c r="N149" s="10">
        <v>0</v>
      </c>
    </row>
    <row r="150" spans="1:14" x14ac:dyDescent="0.35">
      <c r="A150" s="19"/>
      <c r="B150" s="26">
        <v>7072000000</v>
      </c>
      <c r="C150" s="26" t="s">
        <v>162</v>
      </c>
      <c r="D150" s="23">
        <v>1454.9200000000003</v>
      </c>
      <c r="E150" s="24">
        <v>9.58</v>
      </c>
      <c r="F150" s="9">
        <v>1500</v>
      </c>
      <c r="G150" s="9">
        <v>-1490.42</v>
      </c>
      <c r="H150" s="10">
        <v>6.3866666666666664E-3</v>
      </c>
      <c r="I150" s="9">
        <v>0</v>
      </c>
      <c r="J150" s="9">
        <v>9.58</v>
      </c>
      <c r="K150" s="10">
        <v>0</v>
      </c>
      <c r="L150" s="9">
        <v>0</v>
      </c>
      <c r="M150" s="9">
        <v>9.58</v>
      </c>
      <c r="N150" s="10">
        <v>0</v>
      </c>
    </row>
    <row r="151" spans="1:14" x14ac:dyDescent="0.35">
      <c r="A151" s="25" t="s">
        <v>163</v>
      </c>
      <c r="C151"/>
      <c r="D151" s="23">
        <v>20195.88</v>
      </c>
      <c r="E151" s="24">
        <v>2393.7200000000003</v>
      </c>
      <c r="F151" s="9">
        <v>17733.5</v>
      </c>
      <c r="G151" s="9">
        <v>-15339.779999999999</v>
      </c>
      <c r="H151" s="10">
        <v>0.13498294188964391</v>
      </c>
      <c r="I151" s="9">
        <v>14333.5</v>
      </c>
      <c r="J151" s="9">
        <v>-11939.779999999999</v>
      </c>
      <c r="K151" s="10">
        <v>0.16700177904908084</v>
      </c>
      <c r="L151" s="9">
        <v>0</v>
      </c>
      <c r="M151" s="9">
        <v>2393.7200000000003</v>
      </c>
      <c r="N151" s="10">
        <v>0</v>
      </c>
    </row>
    <row r="152" spans="1:14" x14ac:dyDescent="0.35">
      <c r="A152" s="19"/>
      <c r="B152" s="26">
        <v>7082800000</v>
      </c>
      <c r="C152" s="26" t="s">
        <v>164</v>
      </c>
      <c r="D152" s="23">
        <v>1170.6199999999999</v>
      </c>
      <c r="E152" s="24">
        <v>154.73000000000002</v>
      </c>
      <c r="F152" s="9">
        <v>0</v>
      </c>
      <c r="G152" s="9">
        <v>154.73000000000002</v>
      </c>
      <c r="H152" s="10">
        <v>0</v>
      </c>
      <c r="I152" s="9">
        <v>0</v>
      </c>
      <c r="J152" s="9">
        <v>154.73000000000002</v>
      </c>
      <c r="K152" s="10">
        <v>0</v>
      </c>
      <c r="L152" s="9">
        <v>0</v>
      </c>
      <c r="M152" s="9">
        <v>154.73000000000002</v>
      </c>
      <c r="N152" s="10">
        <v>0</v>
      </c>
    </row>
    <row r="153" spans="1:14" x14ac:dyDescent="0.35">
      <c r="A153" s="19"/>
      <c r="B153" s="26">
        <v>7083100000</v>
      </c>
      <c r="C153" s="26" t="s">
        <v>165</v>
      </c>
      <c r="D153" s="23">
        <v>12000</v>
      </c>
      <c r="E153" s="24">
        <v>0</v>
      </c>
      <c r="F153" s="9">
        <v>12000</v>
      </c>
      <c r="G153" s="9">
        <v>-12000</v>
      </c>
      <c r="H153" s="10">
        <v>0</v>
      </c>
      <c r="I153" s="9">
        <v>12000</v>
      </c>
      <c r="J153" s="9">
        <v>-12000</v>
      </c>
      <c r="K153" s="10">
        <v>0</v>
      </c>
      <c r="L153" s="9">
        <v>0</v>
      </c>
      <c r="M153" s="9">
        <v>0</v>
      </c>
      <c r="N153" s="10">
        <v>0</v>
      </c>
    </row>
    <row r="154" spans="1:14" x14ac:dyDescent="0.35">
      <c r="A154" s="19"/>
      <c r="B154" s="26">
        <v>7083170000</v>
      </c>
      <c r="C154" s="26" t="s">
        <v>166</v>
      </c>
      <c r="D154" s="23">
        <v>5721.65</v>
      </c>
      <c r="E154" s="24">
        <v>0</v>
      </c>
      <c r="F154" s="9">
        <v>6187.5</v>
      </c>
      <c r="G154" s="9">
        <v>-6187.5</v>
      </c>
      <c r="H154" s="10">
        <v>0</v>
      </c>
      <c r="I154" s="9">
        <v>6187.5</v>
      </c>
      <c r="J154" s="9">
        <v>-6187.5</v>
      </c>
      <c r="K154" s="10">
        <v>0</v>
      </c>
      <c r="L154" s="9">
        <v>0</v>
      </c>
      <c r="M154" s="9">
        <v>0</v>
      </c>
      <c r="N154" s="10">
        <v>0</v>
      </c>
    </row>
    <row r="155" spans="1:14" x14ac:dyDescent="0.35">
      <c r="A155" s="19"/>
      <c r="B155" s="26">
        <v>7085000000</v>
      </c>
      <c r="C155" s="26" t="s">
        <v>167</v>
      </c>
      <c r="D155" s="23">
        <v>3825.33</v>
      </c>
      <c r="E155" s="24">
        <v>572</v>
      </c>
      <c r="F155" s="9">
        <v>2800</v>
      </c>
      <c r="G155" s="9">
        <v>-2228</v>
      </c>
      <c r="H155" s="10">
        <v>0.20428571428571429</v>
      </c>
      <c r="I155" s="9">
        <v>0</v>
      </c>
      <c r="J155" s="9">
        <v>572</v>
      </c>
      <c r="K155" s="10">
        <v>0</v>
      </c>
      <c r="L155" s="9">
        <v>0</v>
      </c>
      <c r="M155" s="9">
        <v>572</v>
      </c>
      <c r="N155" s="10">
        <v>0</v>
      </c>
    </row>
    <row r="156" spans="1:14" x14ac:dyDescent="0.35">
      <c r="A156" s="19"/>
      <c r="B156" s="26">
        <v>7085100000</v>
      </c>
      <c r="C156" s="26" t="s">
        <v>168</v>
      </c>
      <c r="D156" s="23">
        <v>1318</v>
      </c>
      <c r="E156" s="24">
        <v>472</v>
      </c>
      <c r="F156" s="9">
        <v>600</v>
      </c>
      <c r="G156" s="9">
        <v>-128</v>
      </c>
      <c r="H156" s="10">
        <v>0.78666666666666663</v>
      </c>
      <c r="I156" s="9">
        <v>0</v>
      </c>
      <c r="J156" s="9">
        <v>472</v>
      </c>
      <c r="K156" s="10">
        <v>0</v>
      </c>
      <c r="L156" s="9">
        <v>0</v>
      </c>
      <c r="M156" s="9">
        <v>472</v>
      </c>
      <c r="N156" s="10">
        <v>0</v>
      </c>
    </row>
    <row r="157" spans="1:14" x14ac:dyDescent="0.35">
      <c r="A157" s="19"/>
      <c r="B157" s="26">
        <v>7088020000</v>
      </c>
      <c r="C157" s="26" t="s">
        <v>153</v>
      </c>
      <c r="D157" s="23">
        <v>220.83</v>
      </c>
      <c r="E157" s="24">
        <v>1281.24</v>
      </c>
      <c r="F157" s="9">
        <v>0</v>
      </c>
      <c r="G157" s="9">
        <v>1281.24</v>
      </c>
      <c r="H157" s="10">
        <v>0</v>
      </c>
      <c r="I157" s="9">
        <v>0</v>
      </c>
      <c r="J157" s="9">
        <v>1281.24</v>
      </c>
      <c r="K157" s="10">
        <v>0</v>
      </c>
      <c r="L157" s="9">
        <v>0</v>
      </c>
      <c r="M157" s="9">
        <v>1281.24</v>
      </c>
      <c r="N157" s="10">
        <v>0</v>
      </c>
    </row>
    <row r="158" spans="1:14" x14ac:dyDescent="0.35">
      <c r="A158" s="19"/>
      <c r="B158" s="26">
        <v>7090000000</v>
      </c>
      <c r="C158" s="26" t="s">
        <v>169</v>
      </c>
      <c r="D158" s="23">
        <v>-4060.5499999999997</v>
      </c>
      <c r="E158" s="24">
        <v>-86.25</v>
      </c>
      <c r="F158" s="9">
        <v>-3854</v>
      </c>
      <c r="G158" s="9">
        <v>3767.75</v>
      </c>
      <c r="H158" s="10">
        <v>2.2379346133886872E-2</v>
      </c>
      <c r="I158" s="9">
        <v>-3854</v>
      </c>
      <c r="J158" s="9">
        <v>3767.75</v>
      </c>
      <c r="K158" s="10">
        <v>2.2379346133886872E-2</v>
      </c>
      <c r="L158" s="9">
        <v>0</v>
      </c>
      <c r="M158" s="9">
        <v>-86.25</v>
      </c>
      <c r="N158" s="10">
        <v>0</v>
      </c>
    </row>
    <row r="159" spans="1:14" x14ac:dyDescent="0.35">
      <c r="A159" s="22" t="s">
        <v>170</v>
      </c>
      <c r="B159" s="19"/>
      <c r="C159" s="19"/>
      <c r="D159" s="23">
        <v>397844.24</v>
      </c>
      <c r="E159" s="24">
        <v>11974.1</v>
      </c>
      <c r="F159" s="9">
        <v>365954.8333</v>
      </c>
      <c r="G159" s="9">
        <v>-353980.73330000002</v>
      </c>
      <c r="H159" s="10">
        <v>3.2720158091706232E-2</v>
      </c>
      <c r="I159" s="9">
        <v>33054.833299999991</v>
      </c>
      <c r="J159" s="9">
        <v>-21080.733299999993</v>
      </c>
      <c r="K159" s="10">
        <v>0.36224959573461241</v>
      </c>
      <c r="L159" s="9">
        <v>33054.833299999991</v>
      </c>
      <c r="M159" s="9">
        <v>-21080.733299999993</v>
      </c>
      <c r="N159" s="10">
        <v>0.36224959573461241</v>
      </c>
    </row>
    <row r="160" spans="1:14" x14ac:dyDescent="0.35">
      <c r="A160" s="25" t="s">
        <v>171</v>
      </c>
      <c r="C160"/>
      <c r="D160" s="23">
        <v>353683.58</v>
      </c>
      <c r="E160" s="24">
        <v>0</v>
      </c>
      <c r="F160" s="9">
        <v>331900</v>
      </c>
      <c r="G160" s="9">
        <v>-331900</v>
      </c>
      <c r="H160" s="10">
        <v>0</v>
      </c>
      <c r="I160" s="9">
        <v>0</v>
      </c>
      <c r="J160" s="9">
        <v>0</v>
      </c>
      <c r="K160" s="10">
        <v>0</v>
      </c>
      <c r="L160" s="9">
        <v>0</v>
      </c>
      <c r="M160" s="9">
        <v>0</v>
      </c>
      <c r="N160" s="10">
        <v>0</v>
      </c>
    </row>
    <row r="161" spans="1:14" x14ac:dyDescent="0.35">
      <c r="A161" s="19"/>
      <c r="B161" s="26">
        <v>7410000000</v>
      </c>
      <c r="C161" s="26" t="s">
        <v>172</v>
      </c>
      <c r="D161" s="23">
        <v>6000</v>
      </c>
      <c r="E161" s="24">
        <v>0</v>
      </c>
      <c r="F161" s="9">
        <v>0</v>
      </c>
      <c r="G161" s="9">
        <v>0</v>
      </c>
      <c r="H161" s="10">
        <v>0</v>
      </c>
      <c r="I161" s="9">
        <v>0</v>
      </c>
      <c r="J161" s="9">
        <v>0</v>
      </c>
      <c r="K161" s="10">
        <v>0</v>
      </c>
      <c r="L161" s="9">
        <v>0</v>
      </c>
      <c r="M161" s="9">
        <v>0</v>
      </c>
      <c r="N161" s="10">
        <v>0</v>
      </c>
    </row>
    <row r="162" spans="1:14" x14ac:dyDescent="0.35">
      <c r="A162" s="19"/>
      <c r="B162" s="26">
        <v>7410000009</v>
      </c>
      <c r="C162" s="26" t="s">
        <v>173</v>
      </c>
      <c r="D162" s="23">
        <v>0</v>
      </c>
      <c r="E162" s="24">
        <v>0</v>
      </c>
      <c r="F162" s="9">
        <v>25000</v>
      </c>
      <c r="G162" s="9">
        <v>-25000</v>
      </c>
      <c r="H162" s="10">
        <v>0</v>
      </c>
      <c r="I162" s="9">
        <v>0</v>
      </c>
      <c r="J162" s="9">
        <v>0</v>
      </c>
      <c r="K162" s="10">
        <v>0</v>
      </c>
      <c r="L162" s="9">
        <v>0</v>
      </c>
      <c r="M162" s="9">
        <v>0</v>
      </c>
      <c r="N162" s="10">
        <v>0</v>
      </c>
    </row>
    <row r="163" spans="1:14" x14ac:dyDescent="0.35">
      <c r="A163" s="19"/>
      <c r="B163" s="26">
        <v>7410000200</v>
      </c>
      <c r="C163" s="26" t="s">
        <v>174</v>
      </c>
      <c r="D163" s="23">
        <v>230000</v>
      </c>
      <c r="E163" s="24">
        <v>0</v>
      </c>
      <c r="F163" s="9">
        <v>230000</v>
      </c>
      <c r="G163" s="9">
        <v>-230000</v>
      </c>
      <c r="H163" s="10">
        <v>0</v>
      </c>
      <c r="I163" s="9">
        <v>0</v>
      </c>
      <c r="J163" s="9">
        <v>0</v>
      </c>
      <c r="K163" s="10">
        <v>0</v>
      </c>
      <c r="L163" s="9">
        <v>0</v>
      </c>
      <c r="M163" s="9">
        <v>0</v>
      </c>
      <c r="N163" s="10">
        <v>0</v>
      </c>
    </row>
    <row r="164" spans="1:14" x14ac:dyDescent="0.35">
      <c r="A164" s="19"/>
      <c r="B164" s="26">
        <v>7410000400</v>
      </c>
      <c r="C164" s="26" t="s">
        <v>175</v>
      </c>
      <c r="D164" s="23">
        <v>52500</v>
      </c>
      <c r="E164" s="24">
        <v>0</v>
      </c>
      <c r="F164" s="9">
        <v>40000</v>
      </c>
      <c r="G164" s="9">
        <v>-40000</v>
      </c>
      <c r="H164" s="10">
        <v>0</v>
      </c>
      <c r="I164" s="9">
        <v>0</v>
      </c>
      <c r="J164" s="9">
        <v>0</v>
      </c>
      <c r="K164" s="10">
        <v>0</v>
      </c>
      <c r="L164" s="9">
        <v>0</v>
      </c>
      <c r="M164" s="9">
        <v>0</v>
      </c>
      <c r="N164" s="10">
        <v>0</v>
      </c>
    </row>
    <row r="165" spans="1:14" x14ac:dyDescent="0.35">
      <c r="A165" s="19"/>
      <c r="B165" s="26">
        <v>7410000600</v>
      </c>
      <c r="C165" s="26" t="s">
        <v>176</v>
      </c>
      <c r="D165" s="23">
        <v>36000</v>
      </c>
      <c r="E165" s="24">
        <v>0</v>
      </c>
      <c r="F165" s="9">
        <v>36000</v>
      </c>
      <c r="G165" s="9">
        <v>-36000</v>
      </c>
      <c r="H165" s="10">
        <v>0</v>
      </c>
      <c r="I165" s="9">
        <v>0</v>
      </c>
      <c r="J165" s="9">
        <v>0</v>
      </c>
      <c r="K165" s="10">
        <v>0</v>
      </c>
      <c r="L165" s="9">
        <v>0</v>
      </c>
      <c r="M165" s="9">
        <v>0</v>
      </c>
      <c r="N165" s="10">
        <v>0</v>
      </c>
    </row>
    <row r="166" spans="1:14" x14ac:dyDescent="0.35">
      <c r="A166" s="19"/>
      <c r="B166" s="26">
        <v>7410000700</v>
      </c>
      <c r="C166" s="26" t="s">
        <v>177</v>
      </c>
      <c r="D166" s="23">
        <v>900</v>
      </c>
      <c r="E166" s="24">
        <v>0</v>
      </c>
      <c r="F166" s="9">
        <v>900</v>
      </c>
      <c r="G166" s="9">
        <v>-900</v>
      </c>
      <c r="H166" s="10">
        <v>0</v>
      </c>
      <c r="I166" s="9">
        <v>0</v>
      </c>
      <c r="J166" s="9">
        <v>0</v>
      </c>
      <c r="K166" s="10">
        <v>0</v>
      </c>
      <c r="L166" s="9">
        <v>0</v>
      </c>
      <c r="M166" s="9">
        <v>0</v>
      </c>
      <c r="N166" s="10">
        <v>0</v>
      </c>
    </row>
    <row r="167" spans="1:14" x14ac:dyDescent="0.35">
      <c r="A167" s="19"/>
      <c r="B167" s="26">
        <v>7410000800</v>
      </c>
      <c r="C167" s="26" t="s">
        <v>178</v>
      </c>
      <c r="D167" s="23">
        <v>28283.58</v>
      </c>
      <c r="E167" s="24">
        <v>0</v>
      </c>
      <c r="F167" s="9">
        <v>0</v>
      </c>
      <c r="G167" s="9">
        <v>0</v>
      </c>
      <c r="H167" s="10">
        <v>0</v>
      </c>
      <c r="I167" s="9">
        <v>0</v>
      </c>
      <c r="J167" s="9">
        <v>0</v>
      </c>
      <c r="K167" s="10">
        <v>0</v>
      </c>
      <c r="L167" s="9">
        <v>0</v>
      </c>
      <c r="M167" s="9">
        <v>0</v>
      </c>
      <c r="N167" s="10">
        <v>0</v>
      </c>
    </row>
    <row r="168" spans="1:14" x14ac:dyDescent="0.35">
      <c r="A168" s="25" t="s">
        <v>179</v>
      </c>
      <c r="C168"/>
      <c r="D168" s="23">
        <v>44160.66</v>
      </c>
      <c r="E168" s="24">
        <v>11974.1</v>
      </c>
      <c r="F168" s="9">
        <v>34054.833299999991</v>
      </c>
      <c r="G168" s="9">
        <v>-22080.733299999993</v>
      </c>
      <c r="H168" s="10">
        <v>0.35161235101391625</v>
      </c>
      <c r="I168" s="9">
        <v>33054.833299999991</v>
      </c>
      <c r="J168" s="9">
        <v>-21080.733299999993</v>
      </c>
      <c r="K168" s="10">
        <v>0.36224959573461241</v>
      </c>
      <c r="L168" s="9">
        <v>33054.833299999991</v>
      </c>
      <c r="M168" s="9">
        <v>-21080.733299999993</v>
      </c>
      <c r="N168" s="10">
        <v>0.36224959573461241</v>
      </c>
    </row>
    <row r="169" spans="1:14" x14ac:dyDescent="0.35">
      <c r="A169" s="19"/>
      <c r="B169" s="26">
        <v>7421000000</v>
      </c>
      <c r="C169" s="26" t="s">
        <v>180</v>
      </c>
      <c r="D169" s="23">
        <v>1000</v>
      </c>
      <c r="E169" s="24">
        <v>0</v>
      </c>
      <c r="F169" s="9">
        <v>1000</v>
      </c>
      <c r="G169" s="9">
        <v>-1000</v>
      </c>
      <c r="H169" s="10">
        <v>0</v>
      </c>
      <c r="I169" s="9">
        <v>0</v>
      </c>
      <c r="J169" s="9">
        <v>0</v>
      </c>
      <c r="K169" s="10">
        <v>0</v>
      </c>
      <c r="L169" s="9">
        <v>0</v>
      </c>
      <c r="M169" s="9">
        <v>0</v>
      </c>
      <c r="N169" s="10">
        <v>0</v>
      </c>
    </row>
    <row r="170" spans="1:14" x14ac:dyDescent="0.35">
      <c r="A170" s="19"/>
      <c r="B170" s="26">
        <v>7422000000</v>
      </c>
      <c r="C170" s="26" t="s">
        <v>181</v>
      </c>
      <c r="D170" s="23">
        <v>43160.66</v>
      </c>
      <c r="E170" s="24">
        <v>11974.1</v>
      </c>
      <c r="F170" s="9">
        <v>33054.833299999991</v>
      </c>
      <c r="G170" s="9">
        <v>-21080.733299999993</v>
      </c>
      <c r="H170" s="10">
        <v>0.36224959573461241</v>
      </c>
      <c r="I170" s="9">
        <v>33054.833299999991</v>
      </c>
      <c r="J170" s="9">
        <v>-21080.733299999993</v>
      </c>
      <c r="K170" s="10">
        <v>0.36224959573461241</v>
      </c>
      <c r="L170" s="9">
        <v>33054.833299999991</v>
      </c>
      <c r="M170" s="9">
        <v>-21080.733299999993</v>
      </c>
      <c r="N170" s="10">
        <v>0.36224959573461241</v>
      </c>
    </row>
    <row r="171" spans="1:14" x14ac:dyDescent="0.35">
      <c r="A171" s="22" t="s">
        <v>182</v>
      </c>
      <c r="B171" s="19"/>
      <c r="C171" s="19"/>
      <c r="D171" s="23">
        <v>7.4499999999999993</v>
      </c>
      <c r="E171" s="24">
        <v>0</v>
      </c>
      <c r="F171" s="9">
        <v>0</v>
      </c>
      <c r="G171" s="9">
        <v>0</v>
      </c>
      <c r="H171" s="10">
        <v>0</v>
      </c>
      <c r="I171" s="9">
        <v>0</v>
      </c>
      <c r="J171" s="9">
        <v>0</v>
      </c>
      <c r="K171" s="10">
        <v>0</v>
      </c>
      <c r="L171" s="9">
        <v>0</v>
      </c>
      <c r="M171" s="9">
        <v>0</v>
      </c>
      <c r="N171" s="10">
        <v>0</v>
      </c>
    </row>
    <row r="172" spans="1:14" x14ac:dyDescent="0.35">
      <c r="A172" s="25" t="s">
        <v>183</v>
      </c>
      <c r="C172"/>
      <c r="D172" s="23">
        <v>7.4499999999999993</v>
      </c>
      <c r="E172" s="24">
        <v>0</v>
      </c>
      <c r="F172" s="9">
        <v>0</v>
      </c>
      <c r="G172" s="9">
        <v>0</v>
      </c>
      <c r="H172" s="10">
        <v>0</v>
      </c>
      <c r="I172" s="9">
        <v>0</v>
      </c>
      <c r="J172" s="9">
        <v>0</v>
      </c>
      <c r="K172" s="10">
        <v>0</v>
      </c>
      <c r="L172" s="9">
        <v>0</v>
      </c>
      <c r="M172" s="9">
        <v>0</v>
      </c>
      <c r="N172" s="10">
        <v>0</v>
      </c>
    </row>
    <row r="173" spans="1:14" x14ac:dyDescent="0.35">
      <c r="A173" s="19"/>
      <c r="B173" s="26">
        <v>7580000000</v>
      </c>
      <c r="C173" s="26" t="s">
        <v>184</v>
      </c>
      <c r="D173" s="23">
        <v>7.4499999999999993</v>
      </c>
      <c r="E173" s="24">
        <v>0</v>
      </c>
      <c r="F173" s="9">
        <v>0</v>
      </c>
      <c r="G173" s="9">
        <v>0</v>
      </c>
      <c r="H173" s="10">
        <v>0</v>
      </c>
      <c r="I173" s="9">
        <v>0</v>
      </c>
      <c r="J173" s="9">
        <v>0</v>
      </c>
      <c r="K173" s="10">
        <v>0</v>
      </c>
      <c r="L173" s="9">
        <v>0</v>
      </c>
      <c r="M173" s="9">
        <v>0</v>
      </c>
      <c r="N173" s="10">
        <v>0</v>
      </c>
    </row>
    <row r="174" spans="1:14" x14ac:dyDescent="0.35">
      <c r="A174" s="22" t="s">
        <v>185</v>
      </c>
      <c r="B174" s="19"/>
      <c r="C174" s="19"/>
      <c r="D174" s="23">
        <v>727.66000000000008</v>
      </c>
      <c r="E174" s="24">
        <v>0</v>
      </c>
      <c r="F174" s="9">
        <v>300</v>
      </c>
      <c r="G174" s="9">
        <v>-300</v>
      </c>
      <c r="H174" s="10">
        <v>0</v>
      </c>
      <c r="I174" s="9">
        <v>300</v>
      </c>
      <c r="J174" s="9">
        <v>-300</v>
      </c>
      <c r="K174" s="10">
        <v>0</v>
      </c>
      <c r="L174" s="9">
        <v>0</v>
      </c>
      <c r="M174" s="9">
        <v>0</v>
      </c>
      <c r="N174" s="10">
        <v>0</v>
      </c>
    </row>
    <row r="175" spans="1:14" x14ac:dyDescent="0.35">
      <c r="A175" s="25" t="s">
        <v>186</v>
      </c>
      <c r="C175"/>
      <c r="D175" s="23">
        <v>727.66000000000008</v>
      </c>
      <c r="E175" s="24">
        <v>0</v>
      </c>
      <c r="F175" s="9">
        <v>300</v>
      </c>
      <c r="G175" s="9">
        <v>-300</v>
      </c>
      <c r="H175" s="10">
        <v>0</v>
      </c>
      <c r="I175" s="9">
        <v>300</v>
      </c>
      <c r="J175" s="9">
        <v>-300</v>
      </c>
      <c r="K175" s="10">
        <v>0</v>
      </c>
      <c r="L175" s="9">
        <v>0</v>
      </c>
      <c r="M175" s="9">
        <v>0</v>
      </c>
      <c r="N175" s="10">
        <v>0</v>
      </c>
    </row>
    <row r="176" spans="1:14" x14ac:dyDescent="0.35">
      <c r="A176" s="19"/>
      <c r="B176" s="26">
        <v>7680000000</v>
      </c>
      <c r="C176" s="26" t="s">
        <v>187</v>
      </c>
      <c r="D176" s="23">
        <v>727.66000000000008</v>
      </c>
      <c r="E176" s="24">
        <v>0</v>
      </c>
      <c r="F176" s="9">
        <v>300</v>
      </c>
      <c r="G176" s="9">
        <v>-300</v>
      </c>
      <c r="H176" s="10">
        <v>0</v>
      </c>
      <c r="I176" s="9">
        <v>300</v>
      </c>
      <c r="J176" s="9">
        <v>-300</v>
      </c>
      <c r="K176" s="10">
        <v>0</v>
      </c>
      <c r="L176" s="9">
        <v>0</v>
      </c>
      <c r="M176" s="9">
        <v>0</v>
      </c>
      <c r="N176" s="10">
        <v>0</v>
      </c>
    </row>
    <row r="177" spans="1:14" x14ac:dyDescent="0.35">
      <c r="A177" s="22" t="s">
        <v>188</v>
      </c>
      <c r="B177" s="19"/>
      <c r="C177" s="19"/>
      <c r="D177" s="23">
        <v>4379.7000000000007</v>
      </c>
      <c r="E177" s="24">
        <v>2605.1200000000003</v>
      </c>
      <c r="F177" s="9">
        <v>53500</v>
      </c>
      <c r="G177" s="9">
        <v>-50894.879999999997</v>
      </c>
      <c r="H177" s="10">
        <v>4.8693831775700941E-2</v>
      </c>
      <c r="I177" s="9">
        <v>23300</v>
      </c>
      <c r="J177" s="9">
        <v>-20694.88</v>
      </c>
      <c r="K177" s="10">
        <v>0.11180772532188843</v>
      </c>
      <c r="L177" s="9">
        <v>0</v>
      </c>
      <c r="M177" s="9">
        <v>2605.1200000000003</v>
      </c>
      <c r="N177" s="10">
        <v>0</v>
      </c>
    </row>
    <row r="178" spans="1:14" x14ac:dyDescent="0.35">
      <c r="A178" s="25" t="s">
        <v>189</v>
      </c>
      <c r="C178"/>
      <c r="D178" s="23">
        <v>4379.7000000000007</v>
      </c>
      <c r="E178" s="24">
        <v>2605.1200000000003</v>
      </c>
      <c r="F178" s="9">
        <v>53500</v>
      </c>
      <c r="G178" s="9">
        <v>-50894.879999999997</v>
      </c>
      <c r="H178" s="10">
        <v>4.8693831775700941E-2</v>
      </c>
      <c r="I178" s="9">
        <v>23300</v>
      </c>
      <c r="J178" s="9">
        <v>-20694.88</v>
      </c>
      <c r="K178" s="10">
        <v>0.11180772532188843</v>
      </c>
      <c r="L178" s="9">
        <v>0</v>
      </c>
      <c r="M178" s="9">
        <v>2605.1200000000003</v>
      </c>
      <c r="N178" s="10">
        <v>0</v>
      </c>
    </row>
    <row r="179" spans="1:14" x14ac:dyDescent="0.35">
      <c r="A179" s="19"/>
      <c r="B179" s="26">
        <v>7713000000</v>
      </c>
      <c r="C179" s="26" t="s">
        <v>190</v>
      </c>
      <c r="D179" s="23">
        <v>386.49</v>
      </c>
      <c r="E179" s="24">
        <v>0</v>
      </c>
      <c r="F179" s="9">
        <v>200</v>
      </c>
      <c r="G179" s="9">
        <v>-200</v>
      </c>
      <c r="H179" s="10">
        <v>0</v>
      </c>
      <c r="I179" s="9">
        <v>0</v>
      </c>
      <c r="J179" s="9">
        <v>0</v>
      </c>
      <c r="K179" s="10">
        <v>0</v>
      </c>
      <c r="L179" s="9">
        <v>0</v>
      </c>
      <c r="M179" s="9">
        <v>0</v>
      </c>
      <c r="N179" s="10">
        <v>0</v>
      </c>
    </row>
    <row r="180" spans="1:14" x14ac:dyDescent="0.35">
      <c r="A180" s="19"/>
      <c r="B180" s="26">
        <v>7718000000</v>
      </c>
      <c r="C180" s="26" t="s">
        <v>191</v>
      </c>
      <c r="D180" s="23">
        <v>400.70000000000005</v>
      </c>
      <c r="E180" s="24">
        <v>171.8</v>
      </c>
      <c r="F180" s="9">
        <v>300</v>
      </c>
      <c r="G180" s="9">
        <v>-128.19999999999999</v>
      </c>
      <c r="H180" s="10">
        <v>0.57266666666666666</v>
      </c>
      <c r="I180" s="9">
        <v>300</v>
      </c>
      <c r="J180" s="9">
        <v>-128.19999999999999</v>
      </c>
      <c r="K180" s="10">
        <v>0.57266666666666666</v>
      </c>
      <c r="L180" s="9">
        <v>0</v>
      </c>
      <c r="M180" s="9">
        <v>171.8</v>
      </c>
      <c r="N180" s="10">
        <v>0</v>
      </c>
    </row>
    <row r="181" spans="1:14" x14ac:dyDescent="0.35">
      <c r="A181" s="19"/>
      <c r="B181" s="26">
        <v>7750000000</v>
      </c>
      <c r="C181" s="26" t="s">
        <v>192</v>
      </c>
      <c r="D181" s="23">
        <v>3592.51</v>
      </c>
      <c r="E181" s="24">
        <v>2433.3200000000002</v>
      </c>
      <c r="F181" s="9">
        <v>3000</v>
      </c>
      <c r="G181" s="9">
        <v>-566.67999999999984</v>
      </c>
      <c r="H181" s="10">
        <v>0.81110666666666675</v>
      </c>
      <c r="I181" s="9">
        <v>3000</v>
      </c>
      <c r="J181" s="9">
        <v>-566.67999999999984</v>
      </c>
      <c r="K181" s="10">
        <v>0.81110666666666675</v>
      </c>
      <c r="L181" s="9">
        <v>0</v>
      </c>
      <c r="M181" s="9">
        <v>2433.3200000000002</v>
      </c>
      <c r="N181" s="10">
        <v>0</v>
      </c>
    </row>
    <row r="182" spans="1:14" x14ac:dyDescent="0.35">
      <c r="A182" s="19"/>
      <c r="B182" s="26">
        <v>7770000000</v>
      </c>
      <c r="C182" s="26" t="s">
        <v>193</v>
      </c>
      <c r="D182" s="23">
        <v>0</v>
      </c>
      <c r="E182" s="24">
        <v>0</v>
      </c>
      <c r="F182" s="9">
        <v>50000</v>
      </c>
      <c r="G182" s="9">
        <v>-50000</v>
      </c>
      <c r="H182" s="10">
        <v>0</v>
      </c>
      <c r="I182" s="9">
        <v>20000</v>
      </c>
      <c r="J182" s="9">
        <v>-20000</v>
      </c>
      <c r="K182" s="10">
        <v>0</v>
      </c>
      <c r="L182" s="9">
        <v>0</v>
      </c>
      <c r="M182" s="9">
        <v>0</v>
      </c>
      <c r="N182" s="10">
        <v>0</v>
      </c>
    </row>
    <row r="183" spans="1:14" x14ac:dyDescent="0.35">
      <c r="A183" s="22" t="s">
        <v>194</v>
      </c>
      <c r="B183" s="19"/>
      <c r="C183" s="19"/>
      <c r="D183" s="23">
        <v>0</v>
      </c>
      <c r="E183" s="24">
        <v>786.66</v>
      </c>
      <c r="F183" s="9">
        <v>55060</v>
      </c>
      <c r="G183" s="9">
        <v>-54273.34</v>
      </c>
      <c r="H183" s="10">
        <v>1.4287322920450417E-2</v>
      </c>
      <c r="I183" s="9">
        <v>55060</v>
      </c>
      <c r="J183" s="9">
        <v>-54273.34</v>
      </c>
      <c r="K183" s="10">
        <v>1.4287322920450417E-2</v>
      </c>
      <c r="L183" s="9">
        <v>0</v>
      </c>
      <c r="M183" s="9">
        <v>786.66</v>
      </c>
      <c r="N183" s="10">
        <v>0</v>
      </c>
    </row>
    <row r="184" spans="1:14" x14ac:dyDescent="0.35">
      <c r="A184" s="25" t="s">
        <v>195</v>
      </c>
      <c r="C184"/>
      <c r="D184" s="23">
        <v>0</v>
      </c>
      <c r="E184" s="24">
        <v>786.66</v>
      </c>
      <c r="F184" s="9">
        <v>55060</v>
      </c>
      <c r="G184" s="9">
        <v>-54273.34</v>
      </c>
      <c r="H184" s="10">
        <v>1.4287322920450417E-2</v>
      </c>
      <c r="I184" s="9">
        <v>55060</v>
      </c>
      <c r="J184" s="9">
        <v>-54273.34</v>
      </c>
      <c r="K184" s="10">
        <v>1.4287322920450417E-2</v>
      </c>
      <c r="L184" s="9">
        <v>0</v>
      </c>
      <c r="M184" s="9">
        <v>786.66</v>
      </c>
      <c r="N184" s="10">
        <v>0</v>
      </c>
    </row>
    <row r="185" spans="1:14" x14ac:dyDescent="0.35">
      <c r="A185" s="19"/>
      <c r="B185" s="26">
        <v>7815000000</v>
      </c>
      <c r="C185" s="26" t="s">
        <v>196</v>
      </c>
      <c r="D185" s="23">
        <v>0</v>
      </c>
      <c r="E185" s="24">
        <v>0</v>
      </c>
      <c r="F185" s="9">
        <v>55060</v>
      </c>
      <c r="G185" s="9">
        <v>-55060</v>
      </c>
      <c r="H185" s="10">
        <v>0</v>
      </c>
      <c r="I185" s="9">
        <v>55060</v>
      </c>
      <c r="J185" s="9">
        <v>-55060</v>
      </c>
      <c r="K185" s="10">
        <v>0</v>
      </c>
      <c r="L185" s="9">
        <v>0</v>
      </c>
      <c r="M185" s="9">
        <v>0</v>
      </c>
      <c r="N185" s="10">
        <v>0</v>
      </c>
    </row>
    <row r="186" spans="1:14" x14ac:dyDescent="0.35">
      <c r="A186" s="19"/>
      <c r="B186" s="26">
        <v>7910000000</v>
      </c>
      <c r="C186" s="26" t="s">
        <v>197</v>
      </c>
      <c r="D186" s="23">
        <v>0</v>
      </c>
      <c r="E186" s="24">
        <v>786.66</v>
      </c>
      <c r="F186" s="9">
        <v>0</v>
      </c>
      <c r="G186" s="9">
        <v>786.66</v>
      </c>
      <c r="H186" s="10">
        <v>0</v>
      </c>
      <c r="I186" s="9">
        <v>0</v>
      </c>
      <c r="J186" s="9">
        <v>786.66</v>
      </c>
      <c r="K186" s="10">
        <v>0</v>
      </c>
      <c r="L186" s="9">
        <v>0</v>
      </c>
      <c r="M186" s="9">
        <v>786.66</v>
      </c>
      <c r="N186" s="10">
        <v>0</v>
      </c>
    </row>
    <row r="187" spans="1:14" x14ac:dyDescent="0.35">
      <c r="A187" s="22" t="s">
        <v>198</v>
      </c>
      <c r="B187" s="19"/>
      <c r="C187" s="19"/>
      <c r="D187" s="23">
        <v>7050</v>
      </c>
      <c r="E187" s="24">
        <v>0</v>
      </c>
      <c r="F187" s="9">
        <v>6500</v>
      </c>
      <c r="G187" s="9">
        <v>-6500</v>
      </c>
      <c r="H187" s="10">
        <v>0</v>
      </c>
      <c r="I187" s="9">
        <v>6500</v>
      </c>
      <c r="J187" s="9">
        <v>-6500</v>
      </c>
      <c r="K187" s="10">
        <v>0</v>
      </c>
      <c r="L187" s="9">
        <v>0</v>
      </c>
      <c r="M187" s="9">
        <v>0</v>
      </c>
      <c r="N187" s="10">
        <v>0</v>
      </c>
    </row>
    <row r="188" spans="1:14" x14ac:dyDescent="0.35">
      <c r="A188" s="25" t="s">
        <v>199</v>
      </c>
      <c r="C188"/>
      <c r="D188" s="23">
        <v>7050</v>
      </c>
      <c r="E188" s="24">
        <v>0</v>
      </c>
      <c r="F188" s="9">
        <v>6500</v>
      </c>
      <c r="G188" s="9">
        <v>-6500</v>
      </c>
      <c r="H188" s="10">
        <v>0</v>
      </c>
      <c r="I188" s="9">
        <v>6500</v>
      </c>
      <c r="J188" s="9">
        <v>-6500</v>
      </c>
      <c r="K188" s="10">
        <v>0</v>
      </c>
      <c r="L188" s="9">
        <v>0</v>
      </c>
      <c r="M188" s="9">
        <v>0</v>
      </c>
      <c r="N188" s="10">
        <v>0</v>
      </c>
    </row>
    <row r="189" spans="1:14" x14ac:dyDescent="0.35">
      <c r="A189" s="19"/>
      <c r="B189" s="26">
        <v>7910000001</v>
      </c>
      <c r="C189" s="26" t="s">
        <v>200</v>
      </c>
      <c r="D189" s="23">
        <v>7050</v>
      </c>
      <c r="E189" s="24">
        <v>0</v>
      </c>
      <c r="F189" s="9">
        <v>6500</v>
      </c>
      <c r="G189" s="9">
        <v>-6500</v>
      </c>
      <c r="H189" s="10">
        <v>0</v>
      </c>
      <c r="I189" s="9">
        <v>6500</v>
      </c>
      <c r="J189" s="9">
        <v>-6500</v>
      </c>
      <c r="K189" s="10">
        <v>0</v>
      </c>
      <c r="L189" s="9">
        <v>0</v>
      </c>
      <c r="M189" s="9">
        <v>0</v>
      </c>
      <c r="N189" s="10">
        <v>0</v>
      </c>
    </row>
    <row r="190" spans="1:14" ht="15" thickBot="1" x14ac:dyDescent="0.4">
      <c r="A190" s="26" t="s">
        <v>201</v>
      </c>
      <c r="C190"/>
      <c r="D190" s="27">
        <v>126393.10999999994</v>
      </c>
      <c r="E190" s="28">
        <v>-31440.660000000029</v>
      </c>
      <c r="F190" s="9">
        <v>-250998.27250000002</v>
      </c>
      <c r="G190" s="9">
        <v>219557.61249999999</v>
      </c>
      <c r="H190" s="10">
        <v>0.12526245574060685</v>
      </c>
      <c r="I190" s="9">
        <v>-1049882.2725</v>
      </c>
      <c r="J190" s="9">
        <v>1018441.6124999999</v>
      </c>
      <c r="K190" s="10">
        <v>2.9946843397148638E-2</v>
      </c>
      <c r="L190" s="9">
        <v>-829446.77250000008</v>
      </c>
      <c r="M190" s="9">
        <v>798006.11250000005</v>
      </c>
      <c r="N190" s="10">
        <v>3.7905578805540567E-2</v>
      </c>
    </row>
    <row r="191" spans="1:14" x14ac:dyDescent="0.35">
      <c r="A191" s="19"/>
    </row>
    <row r="192" spans="1:14" x14ac:dyDescent="0.35">
      <c r="A192" s="19"/>
    </row>
    <row r="193" spans="1:1" x14ac:dyDescent="0.35">
      <c r="A193" s="19"/>
    </row>
    <row r="194" spans="1:1" x14ac:dyDescent="0.35">
      <c r="A194" s="19"/>
    </row>
    <row r="195" spans="1:1" x14ac:dyDescent="0.35">
      <c r="A195" s="19"/>
    </row>
    <row r="196" spans="1:1" x14ac:dyDescent="0.35">
      <c r="A196" s="19"/>
    </row>
    <row r="197" spans="1:1" x14ac:dyDescent="0.35">
      <c r="A197" s="19"/>
    </row>
    <row r="198" spans="1:1" x14ac:dyDescent="0.35">
      <c r="A198" s="19"/>
    </row>
    <row r="199" spans="1:1" x14ac:dyDescent="0.35">
      <c r="A199" s="19"/>
    </row>
    <row r="200" spans="1:1" x14ac:dyDescent="0.35">
      <c r="A200" s="19"/>
    </row>
    <row r="201" spans="1:1" x14ac:dyDescent="0.35">
      <c r="A201" s="19"/>
    </row>
    <row r="202" spans="1:1" x14ac:dyDescent="0.35">
      <c r="A202" s="19"/>
    </row>
    <row r="203" spans="1:1" x14ac:dyDescent="0.35">
      <c r="A203" s="19"/>
    </row>
    <row r="204" spans="1:1" x14ac:dyDescent="0.35">
      <c r="A204" s="19"/>
    </row>
    <row r="205" spans="1:1" x14ac:dyDescent="0.35">
      <c r="A205" s="19"/>
    </row>
    <row r="206" spans="1:1" x14ac:dyDescent="0.35">
      <c r="A206" s="19"/>
    </row>
    <row r="207" spans="1:1" x14ac:dyDescent="0.35">
      <c r="A207" s="19"/>
    </row>
    <row r="208" spans="1:1" x14ac:dyDescent="0.35">
      <c r="A208" s="19"/>
    </row>
    <row r="209" spans="1:1" x14ac:dyDescent="0.35">
      <c r="A209" s="19"/>
    </row>
    <row r="210" spans="1:1" x14ac:dyDescent="0.35">
      <c r="A210" s="19"/>
    </row>
    <row r="211" spans="1:1" x14ac:dyDescent="0.35">
      <c r="A211" s="19"/>
    </row>
    <row r="212" spans="1:1" x14ac:dyDescent="0.35">
      <c r="A212" s="19"/>
    </row>
    <row r="213" spans="1:1" x14ac:dyDescent="0.35">
      <c r="A213" s="19"/>
    </row>
    <row r="214" spans="1:1" x14ac:dyDescent="0.35">
      <c r="A214" s="19"/>
    </row>
    <row r="215" spans="1:1" x14ac:dyDescent="0.35">
      <c r="A215" s="19"/>
    </row>
    <row r="216" spans="1:1" x14ac:dyDescent="0.35">
      <c r="A216" s="19"/>
    </row>
    <row r="217" spans="1:1" x14ac:dyDescent="0.35">
      <c r="A217" s="19"/>
    </row>
    <row r="218" spans="1:1" x14ac:dyDescent="0.35">
      <c r="A218" s="19"/>
    </row>
    <row r="219" spans="1:1" x14ac:dyDescent="0.35">
      <c r="A219" s="19"/>
    </row>
    <row r="220" spans="1:1" x14ac:dyDescent="0.35">
      <c r="A220" s="19"/>
    </row>
    <row r="221" spans="1:1" x14ac:dyDescent="0.35">
      <c r="A221" s="19"/>
    </row>
    <row r="222" spans="1:1" x14ac:dyDescent="0.35">
      <c r="A222" s="19"/>
    </row>
    <row r="223" spans="1:1" x14ac:dyDescent="0.35">
      <c r="A223" s="19"/>
    </row>
    <row r="224" spans="1:1" x14ac:dyDescent="0.35">
      <c r="A224" s="19"/>
    </row>
    <row r="225" spans="1:1" x14ac:dyDescent="0.35">
      <c r="A225" s="19"/>
    </row>
    <row r="226" spans="1:1" x14ac:dyDescent="0.35">
      <c r="A226" s="19"/>
    </row>
    <row r="227" spans="1:1" x14ac:dyDescent="0.35">
      <c r="A227" s="19"/>
    </row>
    <row r="228" spans="1:1" x14ac:dyDescent="0.35">
      <c r="A228" s="19"/>
    </row>
    <row r="229" spans="1:1" x14ac:dyDescent="0.35">
      <c r="A229" s="19"/>
    </row>
    <row r="230" spans="1:1" x14ac:dyDescent="0.35">
      <c r="A230" s="19"/>
    </row>
    <row r="231" spans="1:1" x14ac:dyDescent="0.35">
      <c r="A231" s="19"/>
    </row>
    <row r="232" spans="1:1" x14ac:dyDescent="0.35">
      <c r="A232" s="19"/>
    </row>
    <row r="233" spans="1:1" x14ac:dyDescent="0.35">
      <c r="A233" s="19"/>
    </row>
    <row r="234" spans="1:1" x14ac:dyDescent="0.35">
      <c r="A234" s="19"/>
    </row>
    <row r="235" spans="1:1" x14ac:dyDescent="0.35">
      <c r="A235" s="19"/>
    </row>
    <row r="236" spans="1:1" x14ac:dyDescent="0.35">
      <c r="A236" s="19"/>
    </row>
    <row r="237" spans="1:1" x14ac:dyDescent="0.35">
      <c r="A237" s="19"/>
    </row>
    <row r="238" spans="1:1" x14ac:dyDescent="0.35">
      <c r="A238" s="19"/>
    </row>
    <row r="239" spans="1:1" x14ac:dyDescent="0.35">
      <c r="A239" s="19"/>
    </row>
    <row r="240" spans="1:1" x14ac:dyDescent="0.35">
      <c r="A240" s="19"/>
    </row>
    <row r="241" spans="1:1" x14ac:dyDescent="0.35">
      <c r="A241" s="19"/>
    </row>
    <row r="242" spans="1:1" x14ac:dyDescent="0.35">
      <c r="A242" s="19"/>
    </row>
    <row r="243" spans="1:1" x14ac:dyDescent="0.35">
      <c r="A243" s="19"/>
    </row>
    <row r="244" spans="1:1" x14ac:dyDescent="0.35">
      <c r="A244" s="19"/>
    </row>
    <row r="245" spans="1:1" x14ac:dyDescent="0.35">
      <c r="A245" s="19"/>
    </row>
    <row r="246" spans="1:1" x14ac:dyDescent="0.35">
      <c r="A246" s="19"/>
    </row>
    <row r="247" spans="1:1" x14ac:dyDescent="0.35">
      <c r="A247" s="19"/>
    </row>
    <row r="248" spans="1:1" x14ac:dyDescent="0.35">
      <c r="A248" s="19"/>
    </row>
    <row r="249" spans="1:1" x14ac:dyDescent="0.35">
      <c r="A249" s="19"/>
    </row>
    <row r="250" spans="1:1" x14ac:dyDescent="0.35">
      <c r="A250" s="19"/>
    </row>
    <row r="251" spans="1:1" x14ac:dyDescent="0.35">
      <c r="A251" s="19"/>
    </row>
    <row r="252" spans="1:1" x14ac:dyDescent="0.35">
      <c r="A252" s="19"/>
    </row>
    <row r="253" spans="1:1" x14ac:dyDescent="0.35">
      <c r="A253" s="19"/>
    </row>
    <row r="254" spans="1:1" x14ac:dyDescent="0.35">
      <c r="A254" s="19"/>
    </row>
    <row r="255" spans="1:1" x14ac:dyDescent="0.35">
      <c r="A255" s="19"/>
    </row>
    <row r="256" spans="1:1" x14ac:dyDescent="0.35">
      <c r="A256" s="19"/>
    </row>
    <row r="257" spans="1:1" x14ac:dyDescent="0.35">
      <c r="A257" s="19"/>
    </row>
    <row r="258" spans="1:1" x14ac:dyDescent="0.35">
      <c r="A258" s="19"/>
    </row>
    <row r="259" spans="1:1" x14ac:dyDescent="0.35">
      <c r="A259" s="19"/>
    </row>
  </sheetData>
  <sheetProtection formatCells="0" formatColumns="0" formatRows="0" selectLockedCells="1" sort="0" autoFilter="0" pivotTables="0"/>
  <mergeCells count="7">
    <mergeCell ref="A1:C2"/>
    <mergeCell ref="D1:E1"/>
    <mergeCell ref="F1:G1"/>
    <mergeCell ref="H1:I1"/>
    <mergeCell ref="D2:E2"/>
    <mergeCell ref="F2:G2"/>
    <mergeCell ref="H2:I2"/>
  </mergeCells>
  <conditionalFormatting sqref="N191:N1048576 L191:L1048576 J191:J1048576 J3:J4 L3:L4 N3:N4">
    <cfRule type="dataBar" priority="1">
      <dataBar>
        <cfvo type="num" val="0"/>
        <cfvo type="num" val="1"/>
        <color rgb="FF34C3CA"/>
      </dataBar>
      <extLst>
        <ext xmlns:x14="http://schemas.microsoft.com/office/spreadsheetml/2009/9/main" uri="{B025F937-C7B1-47D3-B67F-A62EFF666E3E}">
          <x14:id>{25C1ECDC-CDA6-44E1-AD51-147F4EE3C5B5}</x14:id>
        </ext>
      </extLst>
    </cfRule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5C1ECDC-CDA6-44E1-AD51-147F4EE3C5B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N191:N1048576 L191:L1048576 J191:J1048576 J3:J4 L3:L4 N3:N4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E80BAA-02B0-4B23-8EB5-BA7E960848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Budgétaire 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dcterms:created xsi:type="dcterms:W3CDTF">2022-05-17T10:42:08Z</dcterms:created>
  <dcterms:modified xsi:type="dcterms:W3CDTF">2022-05-17T10:49:18Z</dcterms:modified>
</cp:coreProperties>
</file>